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Q:\02 - Serviços SIF\11 - Rede Ebserh\SMPO Manut. Predial - Plano de Manutenção Preventiva padronizado\03 - Respostas Compiladas\"/>
    </mc:Choice>
  </mc:AlternateContent>
  <bookViews>
    <workbookView xWindow="0" yWindow="0" windowWidth="28800" windowHeight="12300"/>
  </bookViews>
  <sheets>
    <sheet name="00. Resumo" sheetId="20" r:id="rId1"/>
    <sheet name="01. Instal. Prediais e Civis" sheetId="3" r:id="rId2"/>
    <sheet name="02. Centrais Gases e Vácuo" sheetId="7" r:id="rId3"/>
    <sheet name="03. Sist. Climatização" sheetId="12" r:id="rId4"/>
    <sheet name="04. Sist. Elétricos" sheetId="13" r:id="rId5"/>
    <sheet name="05. Sist. Elétricos Críticos" sheetId="14" r:id="rId6"/>
    <sheet name="06. Elevadores e Tranp. Vert." sheetId="15" r:id="rId7"/>
    <sheet name="07. Sist. Água Quente e Vapor" sheetId="16" r:id="rId8"/>
    <sheet name="08. Sist. Combustível" sheetId="17" r:id="rId9"/>
    <sheet name="09. Inst. Combate a Incêndio" sheetId="18" r:id="rId10"/>
    <sheet name="10. Sist. Tratamento Água e Esg" sheetId="21" r:id="rId11"/>
    <sheet name="11. Sist. de Vigilância e Cab." sheetId="19" r:id="rId12"/>
  </sheets>
  <definedNames>
    <definedName name="_xlnm._FilterDatabase" localSheetId="0" hidden="1">'00. Resumo'!$A$4:$FI$107</definedName>
    <definedName name="_xlnm._FilterDatabase" localSheetId="1" hidden="1">'01. Instal. Prediais e Civis'!$A$3:$Y$588</definedName>
    <definedName name="_xlnm._FilterDatabase" localSheetId="2" hidden="1">'02. Centrais Gases e Vácuo'!$A$3:$M$96</definedName>
    <definedName name="_xlnm._FilterDatabase" localSheetId="3" hidden="1">'03. Sist. Climatização'!$A$3:$N$575</definedName>
    <definedName name="_xlnm._FilterDatabase" localSheetId="4" hidden="1">'04. Sist. Elétricos'!$A$3:$N$333</definedName>
    <definedName name="_xlnm._FilterDatabase" localSheetId="5" hidden="1">'05. Sist. Elétricos Críticos'!$A$3:$P$251</definedName>
    <definedName name="_xlnm._FilterDatabase" localSheetId="6" hidden="1">'06. Elevadores e Tranp. Vert.'!$A$3:$N$85</definedName>
    <definedName name="_xlnm._FilterDatabase" localSheetId="7" hidden="1">'07. Sist. Água Quente e Vapor'!$A$3:$O$123</definedName>
    <definedName name="_xlnm._FilterDatabase" localSheetId="8" hidden="1">'08. Sist. Combustível'!$A$3:$L$58</definedName>
    <definedName name="_xlnm._FilterDatabase" localSheetId="9" hidden="1">'09. Inst. Combate a Incêndio'!$A$3:$O$85</definedName>
    <definedName name="_xlnm._FilterDatabase" localSheetId="10" hidden="1">'10. Sist. Tratamento Água e Esg'!$A$3:$L$21</definedName>
    <definedName name="_xlnm._FilterDatabase" localSheetId="11" hidden="1">'11. Sist. de Vigilância e Cab.'!$A$3:$M$60</definedName>
    <definedName name="_xlnm.Print_Titles" localSheetId="1">'01. Instal. Prediais e Civis'!$1:$3</definedName>
    <definedName name="_xlnm.Print_Titles" localSheetId="2">'02. Centrais Gases e Vácuo'!$1:$2</definedName>
    <definedName name="_xlnm.Print_Titles" localSheetId="3">'03. Sist. Climatização'!$1:$3</definedName>
    <definedName name="_xlnm.Print_Titles" localSheetId="4">'04. Sist. Elétricos'!$1:$3</definedName>
    <definedName name="_xlnm.Print_Titles" localSheetId="5">'05. Sist. Elétricos Críticos'!$1:$3</definedName>
    <definedName name="_xlnm.Print_Titles" localSheetId="6">'06. Elevadores e Tranp. Vert.'!$1:$3</definedName>
    <definedName name="_xlnm.Print_Titles" localSheetId="7">'07. Sist. Água Quente e Vapor'!$1:$3</definedName>
    <definedName name="_xlnm.Print_Titles" localSheetId="8">'08. Sist. Combustível'!$1:$3</definedName>
    <definedName name="_xlnm.Print_Titles" localSheetId="9">'09. Inst. Combate a Incêndio'!$1:$3</definedName>
    <definedName name="_xlnm.Print_Titles" localSheetId="11">'11. Sist. de Vigilância e Cab.'!$1:$3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9" l="1"/>
  <c r="A59" i="19"/>
  <c r="A58" i="19"/>
  <c r="A57" i="19"/>
  <c r="A56" i="19"/>
  <c r="A55" i="19"/>
  <c r="A53" i="19"/>
  <c r="A52" i="19"/>
  <c r="A51" i="19"/>
  <c r="A49" i="19"/>
  <c r="A48" i="19"/>
  <c r="A47" i="19"/>
  <c r="A46" i="19"/>
  <c r="A45" i="19"/>
  <c r="A44" i="19"/>
  <c r="A43" i="19"/>
  <c r="A42" i="19"/>
  <c r="A41" i="19"/>
  <c r="A39" i="19"/>
  <c r="A38" i="19"/>
  <c r="A37" i="19"/>
  <c r="A36" i="19"/>
  <c r="A35" i="19"/>
  <c r="A34" i="19"/>
  <c r="A33" i="19"/>
  <c r="A31" i="19"/>
  <c r="A30" i="19"/>
  <c r="A29" i="19"/>
  <c r="A28" i="19"/>
  <c r="A27" i="19"/>
  <c r="A25" i="19"/>
  <c r="A24" i="19"/>
  <c r="A23" i="19"/>
  <c r="A22" i="19"/>
  <c r="A21" i="19"/>
  <c r="A20" i="19"/>
  <c r="A19" i="19"/>
  <c r="A17" i="19"/>
  <c r="A16" i="19"/>
  <c r="A15" i="19"/>
  <c r="A14" i="19"/>
  <c r="A13" i="19"/>
  <c r="A12" i="19"/>
  <c r="A11" i="19"/>
  <c r="A10" i="19"/>
  <c r="A9" i="19"/>
  <c r="A8" i="19"/>
  <c r="A7" i="19"/>
  <c r="A6" i="19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6" i="21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4" i="17"/>
  <c r="A22" i="17"/>
  <c r="A21" i="17"/>
  <c r="A20" i="17"/>
  <c r="A19" i="17"/>
  <c r="A18" i="17"/>
  <c r="A17" i="17"/>
  <c r="A16" i="17"/>
  <c r="A13" i="17"/>
  <c r="A12" i="17"/>
  <c r="A11" i="17"/>
  <c r="A10" i="17"/>
  <c r="A9" i="17"/>
  <c r="A8" i="17"/>
  <c r="A7" i="17"/>
  <c r="A6" i="17"/>
  <c r="A123" i="16"/>
  <c r="A122" i="16"/>
  <c r="A121" i="16"/>
  <c r="A120" i="16"/>
  <c r="A119" i="16"/>
  <c r="A118" i="16"/>
  <c r="A117" i="16"/>
  <c r="A116" i="16"/>
  <c r="A115" i="16"/>
  <c r="A114" i="16"/>
  <c r="A113" i="16"/>
  <c r="A111" i="16"/>
  <c r="A110" i="16"/>
  <c r="A109" i="16"/>
  <c r="A108" i="16"/>
  <c r="A107" i="16"/>
  <c r="A106" i="16"/>
  <c r="A104" i="16"/>
  <c r="A103" i="16"/>
  <c r="A102" i="16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85" i="15"/>
  <c r="A84" i="15"/>
  <c r="A83" i="15"/>
  <c r="A82" i="15"/>
  <c r="A81" i="15"/>
  <c r="A80" i="15"/>
  <c r="A79" i="15"/>
  <c r="A78" i="15"/>
  <c r="A76" i="15"/>
  <c r="A75" i="15"/>
  <c r="A74" i="15"/>
  <c r="A73" i="15"/>
  <c r="A72" i="15"/>
  <c r="A71" i="15"/>
  <c r="A69" i="15"/>
  <c r="A68" i="15"/>
  <c r="A67" i="15"/>
  <c r="A66" i="15"/>
  <c r="A65" i="15"/>
  <c r="A64" i="15"/>
  <c r="A63" i="15"/>
  <c r="A62" i="15"/>
  <c r="A60" i="15"/>
  <c r="A59" i="15"/>
  <c r="A58" i="15"/>
  <c r="A57" i="15"/>
  <c r="A56" i="15"/>
  <c r="A55" i="15"/>
  <c r="A54" i="15"/>
  <c r="A53" i="15"/>
  <c r="A52" i="15"/>
  <c r="A51" i="15"/>
  <c r="A50" i="15"/>
  <c r="A48" i="15"/>
  <c r="A47" i="15"/>
  <c r="A46" i="15"/>
  <c r="A45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8" i="15"/>
  <c r="A27" i="15"/>
  <c r="A26" i="15"/>
  <c r="A25" i="15"/>
  <c r="A24" i="15"/>
  <c r="A23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250" i="14"/>
  <c r="A249" i="14"/>
  <c r="A251" i="14"/>
  <c r="A248" i="14"/>
  <c r="A247" i="14"/>
  <c r="A246" i="14"/>
  <c r="A245" i="14"/>
  <c r="A244" i="14"/>
  <c r="A243" i="14"/>
  <c r="A242" i="14"/>
  <c r="A241" i="14"/>
  <c r="A240" i="14"/>
  <c r="A239" i="14"/>
  <c r="A238" i="14"/>
  <c r="A237" i="14"/>
  <c r="A236" i="14"/>
  <c r="A235" i="14"/>
  <c r="A234" i="14"/>
  <c r="A233" i="14"/>
  <c r="A232" i="14"/>
  <c r="A231" i="14"/>
  <c r="A230" i="14"/>
  <c r="A229" i="14"/>
  <c r="A228" i="14"/>
  <c r="A227" i="14"/>
  <c r="A226" i="14"/>
  <c r="A225" i="14"/>
  <c r="A224" i="14"/>
  <c r="A223" i="14"/>
  <c r="A222" i="14"/>
  <c r="A221" i="14"/>
  <c r="A220" i="14"/>
  <c r="A219" i="14"/>
  <c r="A218" i="14"/>
  <c r="A217" i="14"/>
  <c r="A216" i="14"/>
  <c r="A215" i="14"/>
  <c r="A214" i="14"/>
  <c r="A213" i="14"/>
  <c r="A212" i="14"/>
  <c r="A211" i="14"/>
  <c r="A210" i="14"/>
  <c r="A209" i="14"/>
  <c r="A208" i="14"/>
  <c r="A207" i="14"/>
  <c r="A206" i="14"/>
  <c r="A205" i="14"/>
  <c r="A204" i="14"/>
  <c r="A203" i="14"/>
  <c r="A202" i="14"/>
  <c r="A201" i="14"/>
  <c r="A200" i="14"/>
  <c r="A199" i="14"/>
  <c r="A198" i="14"/>
  <c r="A197" i="14"/>
  <c r="A195" i="14"/>
  <c r="A193" i="14"/>
  <c r="A192" i="14"/>
  <c r="A191" i="14"/>
  <c r="A190" i="14"/>
  <c r="A188" i="14"/>
  <c r="A187" i="14"/>
  <c r="A186" i="14"/>
  <c r="A185" i="14"/>
  <c r="A184" i="14"/>
  <c r="A183" i="14"/>
  <c r="A181" i="14"/>
  <c r="A180" i="14"/>
  <c r="A179" i="14"/>
  <c r="A177" i="14"/>
  <c r="A176" i="14"/>
  <c r="A175" i="14"/>
  <c r="A174" i="14"/>
  <c r="A173" i="14"/>
  <c r="A172" i="14"/>
  <c r="A171" i="14"/>
  <c r="A170" i="14"/>
  <c r="A168" i="14"/>
  <c r="A167" i="14"/>
  <c r="A166" i="14"/>
  <c r="A165" i="14"/>
  <c r="A164" i="14"/>
  <c r="A163" i="14"/>
  <c r="A161" i="14"/>
  <c r="A160" i="14"/>
  <c r="A158" i="14"/>
  <c r="A157" i="14"/>
  <c r="A156" i="14"/>
  <c r="A155" i="14"/>
  <c r="A154" i="14"/>
  <c r="A153" i="14"/>
  <c r="A152" i="14"/>
  <c r="A151" i="14"/>
  <c r="A150" i="14"/>
  <c r="A149" i="14"/>
  <c r="A148" i="14"/>
  <c r="A147" i="14"/>
  <c r="A146" i="14"/>
  <c r="A145" i="14"/>
  <c r="A144" i="14"/>
  <c r="A143" i="14"/>
  <c r="A142" i="14"/>
  <c r="A141" i="14"/>
  <c r="A140" i="14"/>
  <c r="A139" i="14"/>
  <c r="A138" i="14"/>
  <c r="A137" i="14"/>
  <c r="A136" i="14"/>
  <c r="A135" i="14"/>
  <c r="A134" i="14"/>
  <c r="A133" i="14"/>
  <c r="A132" i="14"/>
  <c r="A131" i="14"/>
  <c r="A130" i="14"/>
  <c r="A129" i="14"/>
  <c r="A128" i="14"/>
  <c r="A127" i="14"/>
  <c r="A126" i="14"/>
  <c r="A125" i="14"/>
  <c r="A124" i="14"/>
  <c r="A123" i="14"/>
  <c r="A122" i="14"/>
  <c r="A121" i="14"/>
  <c r="A120" i="14"/>
  <c r="A119" i="14"/>
  <c r="A118" i="14"/>
  <c r="A117" i="14"/>
  <c r="A116" i="14"/>
  <c r="A115" i="14"/>
  <c r="A114" i="14"/>
  <c r="A113" i="14"/>
  <c r="A112" i="14"/>
  <c r="A111" i="14"/>
  <c r="A110" i="14"/>
  <c r="A109" i="14"/>
  <c r="A108" i="14"/>
  <c r="A107" i="14"/>
  <c r="A106" i="14"/>
  <c r="A105" i="14"/>
  <c r="A104" i="14"/>
  <c r="A103" i="14"/>
  <c r="A102" i="14"/>
  <c r="A101" i="14"/>
  <c r="A100" i="14"/>
  <c r="A99" i="14"/>
  <c r="A98" i="14"/>
  <c r="A97" i="14"/>
  <c r="A96" i="14"/>
  <c r="A95" i="14"/>
  <c r="A94" i="14"/>
  <c r="A93" i="14"/>
  <c r="A92" i="14"/>
  <c r="A91" i="14"/>
  <c r="A90" i="14"/>
  <c r="A89" i="14"/>
  <c r="A88" i="14"/>
  <c r="A87" i="14"/>
  <c r="A86" i="14"/>
  <c r="A85" i="14"/>
  <c r="A84" i="14"/>
  <c r="A83" i="14"/>
  <c r="A82" i="14"/>
  <c r="A81" i="14"/>
  <c r="A80" i="14"/>
  <c r="A79" i="14"/>
  <c r="A78" i="14"/>
  <c r="A77" i="14"/>
  <c r="A76" i="14"/>
  <c r="A75" i="14"/>
  <c r="A74" i="14"/>
  <c r="A73" i="14"/>
  <c r="A70" i="14"/>
  <c r="A69" i="14"/>
  <c r="A68" i="14"/>
  <c r="A67" i="14"/>
  <c r="A66" i="14"/>
  <c r="A65" i="14"/>
  <c r="A64" i="14"/>
  <c r="A63" i="14"/>
  <c r="A62" i="14"/>
  <c r="A61" i="14"/>
  <c r="A60" i="14"/>
  <c r="A59" i="14"/>
  <c r="A58" i="14"/>
  <c r="A57" i="14"/>
  <c r="A56" i="14"/>
  <c r="A54" i="14"/>
  <c r="A53" i="14"/>
  <c r="A52" i="14"/>
  <c r="A51" i="14"/>
  <c r="A50" i="14"/>
  <c r="A49" i="14"/>
  <c r="A48" i="14"/>
  <c r="A47" i="14"/>
  <c r="A46" i="14"/>
  <c r="A45" i="14"/>
  <c r="A44" i="14"/>
  <c r="A43" i="14"/>
  <c r="A42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A333" i="13"/>
  <c r="A332" i="13"/>
  <c r="A331" i="13"/>
  <c r="A330" i="13"/>
  <c r="A329" i="13"/>
  <c r="A328" i="13"/>
  <c r="A327" i="13"/>
  <c r="A326" i="13"/>
  <c r="A324" i="13"/>
  <c r="A323" i="13"/>
  <c r="A322" i="13"/>
  <c r="A321" i="13"/>
  <c r="A320" i="13"/>
  <c r="A319" i="13"/>
  <c r="A318" i="13"/>
  <c r="A316" i="13"/>
  <c r="A315" i="13"/>
  <c r="A314" i="13"/>
  <c r="A313" i="13"/>
  <c r="A312" i="13"/>
  <c r="A310" i="13"/>
  <c r="A309" i="13"/>
  <c r="A308" i="13"/>
  <c r="A307" i="13"/>
  <c r="A306" i="13"/>
  <c r="A305" i="13"/>
  <c r="A304" i="13"/>
  <c r="A303" i="13"/>
  <c r="A302" i="13"/>
  <c r="A301" i="13"/>
  <c r="A300" i="13"/>
  <c r="A299" i="13"/>
  <c r="A298" i="13"/>
  <c r="A297" i="13"/>
  <c r="A296" i="13"/>
  <c r="A295" i="13"/>
  <c r="A294" i="13"/>
  <c r="A293" i="13"/>
  <c r="A292" i="13"/>
  <c r="A291" i="13"/>
  <c r="A290" i="13"/>
  <c r="A289" i="13"/>
  <c r="A288" i="13"/>
  <c r="A287" i="13"/>
  <c r="A286" i="13"/>
  <c r="A285" i="13"/>
  <c r="A284" i="13"/>
  <c r="A283" i="13"/>
  <c r="A282" i="13"/>
  <c r="A281" i="13"/>
  <c r="A280" i="13"/>
  <c r="A279" i="13"/>
  <c r="A278" i="13"/>
  <c r="A277" i="13"/>
  <c r="A275" i="13"/>
  <c r="A274" i="13"/>
  <c r="A273" i="13"/>
  <c r="A272" i="13"/>
  <c r="A271" i="13"/>
  <c r="A270" i="13"/>
  <c r="A269" i="13"/>
  <c r="A268" i="13"/>
  <c r="A267" i="13"/>
  <c r="A266" i="13"/>
  <c r="A265" i="13"/>
  <c r="A264" i="13"/>
  <c r="A262" i="13"/>
  <c r="A261" i="13"/>
  <c r="A260" i="13"/>
  <c r="A259" i="13"/>
  <c r="A258" i="13"/>
  <c r="A257" i="13"/>
  <c r="A256" i="13"/>
  <c r="A255" i="13"/>
  <c r="A254" i="13"/>
  <c r="A253" i="13"/>
  <c r="A252" i="13"/>
  <c r="A251" i="13"/>
  <c r="A250" i="13"/>
  <c r="A249" i="13"/>
  <c r="A248" i="13"/>
  <c r="A247" i="13"/>
  <c r="A245" i="13"/>
  <c r="A244" i="13"/>
  <c r="A243" i="13"/>
  <c r="A241" i="13"/>
  <c r="A240" i="13"/>
  <c r="A239" i="13"/>
  <c r="A237" i="13"/>
  <c r="A236" i="13"/>
  <c r="A235" i="13"/>
  <c r="A234" i="13"/>
  <c r="A233" i="13"/>
  <c r="A232" i="13"/>
  <c r="A231" i="13"/>
  <c r="A230" i="13"/>
  <c r="A229" i="13"/>
  <c r="A228" i="13"/>
  <c r="A227" i="13"/>
  <c r="A226" i="13"/>
  <c r="A225" i="13"/>
  <c r="A223" i="13"/>
  <c r="A222" i="13"/>
  <c r="A221" i="13"/>
  <c r="A220" i="13"/>
  <c r="A219" i="13"/>
  <c r="A218" i="13"/>
  <c r="A217" i="13"/>
  <c r="A216" i="13"/>
  <c r="A215" i="13"/>
  <c r="A214" i="13"/>
  <c r="A213" i="13"/>
  <c r="A212" i="13"/>
  <c r="A210" i="13"/>
  <c r="A209" i="13"/>
  <c r="A208" i="13"/>
  <c r="A207" i="13"/>
  <c r="A206" i="13"/>
  <c r="A205" i="13"/>
  <c r="A204" i="13"/>
  <c r="A202" i="13"/>
  <c r="A201" i="13"/>
  <c r="A200" i="13"/>
  <c r="A199" i="13"/>
  <c r="A198" i="13"/>
  <c r="A197" i="13"/>
  <c r="A196" i="13"/>
  <c r="A195" i="13"/>
  <c r="A194" i="13"/>
  <c r="A193" i="13"/>
  <c r="A192" i="13"/>
  <c r="A191" i="13"/>
  <c r="A190" i="13"/>
  <c r="A189" i="13"/>
  <c r="A188" i="13"/>
  <c r="A187" i="13"/>
  <c r="A186" i="13"/>
  <c r="A185" i="13"/>
  <c r="A184" i="13"/>
  <c r="A183" i="13"/>
  <c r="A182" i="13"/>
  <c r="A181" i="13"/>
  <c r="A179" i="13"/>
  <c r="A178" i="13"/>
  <c r="A177" i="13"/>
  <c r="A176" i="13"/>
  <c r="A175" i="13"/>
  <c r="A174" i="13"/>
  <c r="A173" i="13"/>
  <c r="A172" i="13"/>
  <c r="A171" i="13"/>
  <c r="A170" i="13"/>
  <c r="A167" i="13"/>
  <c r="A166" i="13"/>
  <c r="A165" i="13"/>
  <c r="A164" i="13"/>
  <c r="A163" i="13"/>
  <c r="A162" i="13"/>
  <c r="A161" i="13"/>
  <c r="A160" i="13"/>
  <c r="A159" i="13"/>
  <c r="A158" i="13"/>
  <c r="A156" i="13"/>
  <c r="A155" i="13"/>
  <c r="A154" i="13"/>
  <c r="A153" i="13"/>
  <c r="A152" i="13"/>
  <c r="A151" i="13"/>
  <c r="A150" i="13"/>
  <c r="A149" i="13"/>
  <c r="A148" i="13"/>
  <c r="A147" i="13"/>
  <c r="A146" i="13"/>
  <c r="A145" i="13"/>
  <c r="A144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6" i="13"/>
  <c r="A125" i="13"/>
  <c r="A124" i="13"/>
  <c r="A122" i="13"/>
  <c r="A121" i="13"/>
  <c r="A120" i="13"/>
  <c r="A119" i="13"/>
  <c r="A118" i="13"/>
  <c r="A116" i="13"/>
  <c r="A115" i="13"/>
  <c r="A114" i="13"/>
  <c r="A113" i="13"/>
  <c r="A112" i="13"/>
  <c r="A111" i="13"/>
  <c r="A110" i="13"/>
  <c r="A109" i="13"/>
  <c r="A107" i="13"/>
  <c r="A106" i="13"/>
  <c r="A105" i="13"/>
  <c r="A104" i="13"/>
  <c r="A103" i="13"/>
  <c r="A102" i="13"/>
  <c r="A101" i="13"/>
  <c r="A100" i="13"/>
  <c r="A99" i="13"/>
  <c r="A98" i="13"/>
  <c r="A95" i="13"/>
  <c r="A94" i="13"/>
  <c r="A93" i="13"/>
  <c r="A92" i="13"/>
  <c r="A90" i="13"/>
  <c r="A89" i="13"/>
  <c r="A88" i="13"/>
  <c r="A86" i="13"/>
  <c r="A85" i="13"/>
  <c r="A84" i="13"/>
  <c r="A83" i="13"/>
  <c r="A82" i="13"/>
  <c r="A81" i="13"/>
  <c r="A80" i="13"/>
  <c r="A79" i="13"/>
  <c r="A78" i="13"/>
  <c r="A77" i="13"/>
  <c r="A76" i="13"/>
  <c r="A75" i="13"/>
  <c r="A74" i="13"/>
  <c r="A73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8" i="13"/>
  <c r="A57" i="13"/>
  <c r="A56" i="13"/>
  <c r="A55" i="13"/>
  <c r="A54" i="13"/>
  <c r="A53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3" i="13"/>
  <c r="A12" i="13"/>
  <c r="A11" i="13"/>
  <c r="A10" i="13"/>
  <c r="A9" i="13"/>
  <c r="A8" i="13"/>
  <c r="A7" i="13"/>
  <c r="A575" i="12"/>
  <c r="A574" i="12"/>
  <c r="A573" i="12"/>
  <c r="A572" i="12"/>
  <c r="A571" i="12"/>
  <c r="A570" i="12"/>
  <c r="A569" i="12"/>
  <c r="A568" i="12"/>
  <c r="A566" i="12"/>
  <c r="A565" i="12"/>
  <c r="A564" i="12"/>
  <c r="A563" i="12"/>
  <c r="A562" i="12"/>
  <c r="A561" i="12"/>
  <c r="A560" i="12"/>
  <c r="A559" i="12"/>
  <c r="A558" i="12"/>
  <c r="A557" i="12"/>
  <c r="A556" i="12"/>
  <c r="A555" i="12"/>
  <c r="A554" i="12"/>
  <c r="A553" i="12"/>
  <c r="A552" i="12"/>
  <c r="A551" i="12"/>
  <c r="A549" i="12"/>
  <c r="A548" i="12"/>
  <c r="A547" i="12"/>
  <c r="A546" i="12"/>
  <c r="A545" i="12"/>
  <c r="A544" i="12"/>
  <c r="A543" i="12"/>
  <c r="A542" i="12"/>
  <c r="A541" i="12"/>
  <c r="A540" i="12"/>
  <c r="A539" i="12"/>
  <c r="A538" i="12"/>
  <c r="A537" i="12"/>
  <c r="A536" i="12"/>
  <c r="A534" i="12"/>
  <c r="A533" i="12"/>
  <c r="A532" i="12"/>
  <c r="A531" i="12"/>
  <c r="A530" i="12"/>
  <c r="A529" i="12"/>
  <c r="A528" i="12"/>
  <c r="A527" i="12"/>
  <c r="A526" i="12"/>
  <c r="A525" i="12"/>
  <c r="A524" i="12"/>
  <c r="A523" i="12"/>
  <c r="A522" i="12"/>
  <c r="A521" i="12"/>
  <c r="A520" i="12"/>
  <c r="A519" i="12"/>
  <c r="A518" i="12"/>
  <c r="A517" i="12"/>
  <c r="A516" i="12"/>
  <c r="A515" i="12"/>
  <c r="A514" i="12"/>
  <c r="A513" i="12"/>
  <c r="A512" i="12"/>
  <c r="A511" i="12"/>
  <c r="A510" i="12"/>
  <c r="A509" i="12"/>
  <c r="A507" i="12"/>
  <c r="A506" i="12"/>
  <c r="A505" i="12"/>
  <c r="A504" i="12"/>
  <c r="A503" i="12"/>
  <c r="A502" i="12"/>
  <c r="A501" i="12"/>
  <c r="A500" i="12"/>
  <c r="A499" i="12"/>
  <c r="A498" i="12"/>
  <c r="A497" i="12"/>
  <c r="A496" i="12"/>
  <c r="A495" i="12"/>
  <c r="A494" i="12"/>
  <c r="A493" i="12"/>
  <c r="A492" i="12"/>
  <c r="A491" i="12"/>
  <c r="A490" i="12"/>
  <c r="A489" i="12"/>
  <c r="A488" i="12"/>
  <c r="A487" i="12"/>
  <c r="A486" i="12"/>
  <c r="A485" i="12"/>
  <c r="A484" i="12"/>
  <c r="A482" i="12"/>
  <c r="A481" i="12"/>
  <c r="A480" i="12"/>
  <c r="A479" i="12"/>
  <c r="A478" i="12"/>
  <c r="A477" i="12"/>
  <c r="A476" i="12"/>
  <c r="A475" i="12"/>
  <c r="A474" i="12"/>
  <c r="A473" i="12"/>
  <c r="A472" i="12"/>
  <c r="A471" i="12"/>
  <c r="A470" i="12"/>
  <c r="A469" i="12"/>
  <c r="A468" i="12"/>
  <c r="A467" i="12"/>
  <c r="A466" i="12"/>
  <c r="A465" i="12"/>
  <c r="A464" i="12"/>
  <c r="A463" i="12"/>
  <c r="A462" i="12"/>
  <c r="A461" i="12"/>
  <c r="A460" i="12"/>
  <c r="A459" i="12"/>
  <c r="A458" i="12"/>
  <c r="A457" i="12"/>
  <c r="A455" i="12"/>
  <c r="A454" i="12"/>
  <c r="A453" i="12"/>
  <c r="A452" i="12"/>
  <c r="A451" i="12"/>
  <c r="A450" i="12"/>
  <c r="A449" i="12"/>
  <c r="A448" i="12"/>
  <c r="A447" i="12"/>
  <c r="A446" i="12"/>
  <c r="A445" i="12"/>
  <c r="A443" i="12"/>
  <c r="A442" i="12"/>
  <c r="A441" i="12"/>
  <c r="A440" i="12"/>
  <c r="A439" i="12"/>
  <c r="A438" i="12"/>
  <c r="A437" i="12"/>
  <c r="A436" i="12"/>
  <c r="A435" i="12"/>
  <c r="A434" i="12"/>
  <c r="A433" i="12"/>
  <c r="A432" i="12"/>
  <c r="A431" i="12"/>
  <c r="A430" i="12"/>
  <c r="A429" i="12"/>
  <c r="A428" i="12"/>
  <c r="A427" i="12"/>
  <c r="A426" i="12"/>
  <c r="A425" i="12"/>
  <c r="A424" i="12"/>
  <c r="A423" i="12"/>
  <c r="A422" i="12"/>
  <c r="A421" i="12"/>
  <c r="A420" i="12"/>
  <c r="A418" i="12"/>
  <c r="A417" i="12"/>
  <c r="A416" i="12"/>
  <c r="A415" i="12"/>
  <c r="A414" i="12"/>
  <c r="A413" i="12"/>
  <c r="A412" i="12"/>
  <c r="A411" i="12"/>
  <c r="A410" i="12"/>
  <c r="A409" i="12"/>
  <c r="A408" i="12"/>
  <c r="A407" i="12"/>
  <c r="A406" i="12"/>
  <c r="A405" i="12"/>
  <c r="A404" i="12"/>
  <c r="A403" i="12"/>
  <c r="A402" i="12"/>
  <c r="A401" i="12"/>
  <c r="A400" i="12"/>
  <c r="A399" i="12"/>
  <c r="A398" i="12"/>
  <c r="A397" i="12"/>
  <c r="A396" i="12"/>
  <c r="A395" i="12"/>
  <c r="A394" i="12"/>
  <c r="A393" i="12"/>
  <c r="A392" i="12"/>
  <c r="A391" i="12"/>
  <c r="A390" i="12"/>
  <c r="A389" i="12"/>
  <c r="A388" i="12"/>
  <c r="A387" i="12"/>
  <c r="A386" i="12"/>
  <c r="A384" i="12"/>
  <c r="A383" i="12"/>
  <c r="A382" i="12"/>
  <c r="A381" i="12"/>
  <c r="A380" i="12"/>
  <c r="A379" i="12"/>
  <c r="A378" i="12"/>
  <c r="A377" i="12"/>
  <c r="A376" i="12"/>
  <c r="A375" i="12"/>
  <c r="A374" i="12"/>
  <c r="A373" i="12"/>
  <c r="A372" i="12"/>
  <c r="A371" i="12"/>
  <c r="A370" i="12"/>
  <c r="A369" i="12"/>
  <c r="A368" i="12"/>
  <c r="A367" i="12"/>
  <c r="A366" i="12"/>
  <c r="A365" i="12"/>
  <c r="A364" i="12"/>
  <c r="A363" i="12"/>
  <c r="A362" i="12"/>
  <c r="A361" i="12"/>
  <c r="A360" i="12"/>
  <c r="A359" i="12"/>
  <c r="A358" i="12"/>
  <c r="A357" i="12"/>
  <c r="A356" i="12"/>
  <c r="A355" i="12"/>
  <c r="A354" i="12"/>
  <c r="A353" i="12"/>
  <c r="A352" i="12"/>
  <c r="A351" i="12"/>
  <c r="A350" i="12"/>
  <c r="A349" i="12"/>
  <c r="A348" i="12"/>
  <c r="A347" i="12"/>
  <c r="A346" i="12"/>
  <c r="A345" i="12"/>
  <c r="A344" i="12"/>
  <c r="A343" i="12"/>
  <c r="A342" i="12"/>
  <c r="A341" i="12"/>
  <c r="A340" i="12"/>
  <c r="A339" i="12"/>
  <c r="A338" i="12"/>
  <c r="A337" i="12"/>
  <c r="A336" i="12"/>
  <c r="A335" i="12"/>
  <c r="A334" i="12"/>
  <c r="A333" i="12"/>
  <c r="A332" i="12"/>
  <c r="A331" i="12"/>
  <c r="A330" i="12"/>
  <c r="A329" i="12"/>
  <c r="A328" i="12"/>
  <c r="A327" i="12"/>
  <c r="A326" i="12"/>
  <c r="A325" i="12"/>
  <c r="A324" i="12"/>
  <c r="A323" i="12"/>
  <c r="A322" i="12"/>
  <c r="A320" i="12"/>
  <c r="A319" i="12"/>
  <c r="A318" i="12"/>
  <c r="A317" i="12"/>
  <c r="A316" i="12"/>
  <c r="A315" i="12"/>
  <c r="A314" i="12"/>
  <c r="A313" i="12"/>
  <c r="A312" i="12"/>
  <c r="A311" i="12"/>
  <c r="A310" i="12"/>
  <c r="A309" i="12"/>
  <c r="A308" i="12"/>
  <c r="A307" i="12"/>
  <c r="A306" i="12"/>
  <c r="A305" i="12"/>
  <c r="A304" i="12"/>
  <c r="A303" i="12"/>
  <c r="A302" i="12"/>
  <c r="A301" i="12"/>
  <c r="A300" i="12"/>
  <c r="A299" i="12"/>
  <c r="A298" i="12"/>
  <c r="A297" i="12"/>
  <c r="A296" i="12"/>
  <c r="A295" i="12"/>
  <c r="A294" i="12"/>
  <c r="A293" i="12"/>
  <c r="A292" i="12"/>
  <c r="A291" i="12"/>
  <c r="A289" i="12"/>
  <c r="A288" i="12"/>
  <c r="A287" i="12"/>
  <c r="A286" i="12"/>
  <c r="A285" i="12"/>
  <c r="A284" i="12"/>
  <c r="A283" i="12"/>
  <c r="A281" i="12"/>
  <c r="A280" i="12"/>
  <c r="A279" i="12"/>
  <c r="A278" i="12"/>
  <c r="A277" i="12"/>
  <c r="A276" i="12"/>
  <c r="A275" i="12"/>
  <c r="A274" i="12"/>
  <c r="A273" i="12"/>
  <c r="A272" i="12"/>
  <c r="A271" i="12"/>
  <c r="A270" i="12"/>
  <c r="A269" i="12"/>
  <c r="A268" i="12"/>
  <c r="A266" i="12"/>
  <c r="A265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7" i="12"/>
  <c r="A156" i="12"/>
  <c r="A155" i="12"/>
  <c r="A154" i="12"/>
  <c r="A153" i="12"/>
  <c r="A152" i="12"/>
  <c r="A151" i="12"/>
  <c r="A150" i="12"/>
  <c r="A149" i="12"/>
  <c r="A148" i="12"/>
  <c r="A147" i="12"/>
  <c r="A146" i="12"/>
  <c r="A145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5" i="12"/>
  <c r="A114" i="12"/>
  <c r="A113" i="12"/>
  <c r="A112" i="12"/>
  <c r="A111" i="12"/>
  <c r="A110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2" i="7"/>
  <c r="A81" i="7"/>
  <c r="A80" i="7"/>
  <c r="A79" i="7"/>
  <c r="A78" i="7"/>
  <c r="A77" i="7"/>
  <c r="A76" i="7"/>
  <c r="A75" i="7"/>
  <c r="A74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3" i="3"/>
  <c r="A572" i="3"/>
  <c r="A571" i="3"/>
  <c r="A570" i="3"/>
  <c r="A569" i="3"/>
  <c r="A568" i="3"/>
  <c r="A567" i="3"/>
  <c r="A565" i="3"/>
  <c r="A564" i="3"/>
  <c r="A563" i="3"/>
  <c r="A562" i="3"/>
  <c r="A561" i="3"/>
  <c r="A560" i="3"/>
  <c r="A559" i="3"/>
  <c r="A557" i="3"/>
  <c r="A556" i="3"/>
  <c r="A555" i="3"/>
  <c r="A554" i="3"/>
  <c r="A553" i="3"/>
  <c r="A552" i="3"/>
  <c r="A551" i="3"/>
  <c r="A550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2" i="3"/>
  <c r="A511" i="3"/>
  <c r="A510" i="3"/>
  <c r="A508" i="3"/>
  <c r="A507" i="3"/>
  <c r="A506" i="3"/>
  <c r="A505" i="3"/>
  <c r="A504" i="3"/>
  <c r="A503" i="3"/>
  <c r="A501" i="3"/>
  <c r="A500" i="3"/>
  <c r="A499" i="3"/>
  <c r="A498" i="3"/>
  <c r="A497" i="3"/>
  <c r="A496" i="3"/>
  <c r="A494" i="3"/>
  <c r="A493" i="3"/>
  <c r="A492" i="3"/>
  <c r="A491" i="3"/>
  <c r="A490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3" i="3"/>
  <c r="A472" i="3"/>
  <c r="A471" i="3"/>
  <c r="A470" i="3"/>
  <c r="A469" i="3"/>
  <c r="A468" i="3"/>
  <c r="A467" i="3"/>
  <c r="A466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6" i="3"/>
  <c r="A445" i="3"/>
  <c r="A444" i="3"/>
  <c r="A443" i="3"/>
  <c r="A442" i="3"/>
  <c r="A441" i="3"/>
  <c r="A440" i="3"/>
  <c r="A439" i="3"/>
  <c r="A438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29" i="3"/>
  <c r="A328" i="3"/>
  <c r="A327" i="3"/>
  <c r="A326" i="3"/>
  <c r="A325" i="3"/>
  <c r="A324" i="3"/>
  <c r="A323" i="3"/>
  <c r="A322" i="3"/>
  <c r="A321" i="3"/>
  <c r="A320" i="3"/>
  <c r="A318" i="3"/>
  <c r="A317" i="3"/>
  <c r="A316" i="3"/>
  <c r="A315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299" i="3"/>
  <c r="A298" i="3"/>
  <c r="A297" i="3"/>
  <c r="A296" i="3"/>
  <c r="A295" i="3"/>
  <c r="A294" i="3"/>
  <c r="A293" i="3"/>
  <c r="A292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3" i="3"/>
  <c r="A262" i="3"/>
  <c r="A261" i="3"/>
  <c r="A260" i="3"/>
  <c r="A259" i="3"/>
  <c r="A258" i="3"/>
  <c r="A257" i="3"/>
  <c r="A256" i="3"/>
  <c r="A255" i="3"/>
  <c r="A254" i="3"/>
  <c r="A253" i="3"/>
  <c r="A251" i="3"/>
  <c r="A250" i="3"/>
  <c r="A249" i="3"/>
  <c r="A248" i="3"/>
  <c r="A247" i="3"/>
  <c r="A246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3" i="3"/>
  <c r="A202" i="3"/>
  <c r="A201" i="3"/>
  <c r="A200" i="3"/>
  <c r="A199" i="3"/>
  <c r="A198" i="3"/>
  <c r="A196" i="3"/>
  <c r="A195" i="3"/>
  <c r="A194" i="3"/>
  <c r="A193" i="3"/>
  <c r="A192" i="3"/>
  <c r="A190" i="3"/>
  <c r="A189" i="3"/>
  <c r="A188" i="3"/>
  <c r="A187" i="3"/>
  <c r="A186" i="3"/>
  <c r="A185" i="3"/>
  <c r="A183" i="3"/>
  <c r="A182" i="3"/>
  <c r="A181" i="3"/>
  <c r="A180" i="3"/>
  <c r="A179" i="3"/>
  <c r="A178" i="3"/>
  <c r="A177" i="3"/>
  <c r="A176" i="3"/>
  <c r="A175" i="3"/>
  <c r="A174" i="3"/>
  <c r="A173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6" i="3"/>
  <c r="A155" i="3"/>
  <c r="A154" i="3"/>
  <c r="A153" i="3"/>
  <c r="A151" i="3"/>
  <c r="A150" i="3"/>
  <c r="A149" i="3"/>
  <c r="A148" i="3"/>
  <c r="A147" i="3"/>
  <c r="A146" i="3"/>
  <c r="A145" i="3"/>
  <c r="A144" i="3"/>
  <c r="A143" i="3"/>
  <c r="A142" i="3"/>
  <c r="A140" i="3"/>
  <c r="A139" i="3"/>
  <c r="A138" i="3"/>
  <c r="A137" i="3"/>
  <c r="A136" i="3"/>
  <c r="A135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3" i="3"/>
  <c r="A102" i="3"/>
  <c r="A101" i="3"/>
  <c r="A100" i="3"/>
  <c r="A99" i="3"/>
  <c r="A98" i="3"/>
  <c r="A97" i="3"/>
  <c r="A96" i="3"/>
  <c r="A94" i="3"/>
  <c r="A93" i="3"/>
  <c r="A92" i="3"/>
  <c r="A91" i="3"/>
  <c r="A90" i="3"/>
  <c r="A89" i="3"/>
  <c r="A87" i="3"/>
  <c r="A86" i="3"/>
  <c r="A85" i="3"/>
  <c r="A84" i="3"/>
  <c r="A82" i="3"/>
  <c r="A81" i="3"/>
  <c r="A80" i="3"/>
  <c r="A79" i="3"/>
  <c r="A78" i="3"/>
  <c r="A77" i="3"/>
  <c r="A76" i="3"/>
  <c r="A73" i="3"/>
  <c r="A72" i="3"/>
  <c r="A71" i="3"/>
  <c r="A70" i="3"/>
  <c r="A69" i="3"/>
  <c r="A68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6" i="3"/>
  <c r="A45" i="3"/>
  <c r="A44" i="3"/>
  <c r="A43" i="3"/>
  <c r="A42" i="3"/>
  <c r="A41" i="3"/>
  <c r="A40" i="3"/>
  <c r="A39" i="3"/>
  <c r="A38" i="3"/>
  <c r="A35" i="3"/>
  <c r="A34" i="3"/>
  <c r="A33" i="3"/>
  <c r="A32" i="3"/>
  <c r="A31" i="3"/>
  <c r="A30" i="3"/>
  <c r="A29" i="3"/>
  <c r="A28" i="3"/>
  <c r="A26" i="3"/>
  <c r="A25" i="3"/>
  <c r="A24" i="3"/>
  <c r="A22" i="3"/>
  <c r="A21" i="3"/>
  <c r="A20" i="3"/>
  <c r="A19" i="3"/>
  <c r="A18" i="3"/>
  <c r="A16" i="3"/>
  <c r="A15" i="3"/>
  <c r="A14" i="3"/>
  <c r="A13" i="3"/>
  <c r="A11" i="3"/>
  <c r="A10" i="3"/>
  <c r="A9" i="3"/>
  <c r="A8" i="3"/>
  <c r="FA167" i="20" l="1"/>
  <c r="ES167" i="20"/>
  <c r="EK167" i="20"/>
  <c r="DU167" i="20"/>
  <c r="DM167" i="20"/>
  <c r="DE167" i="20"/>
  <c r="CW167" i="20"/>
  <c r="CO167" i="20"/>
  <c r="CG167" i="20"/>
  <c r="BY167" i="20"/>
  <c r="BQ167" i="20"/>
  <c r="BI167" i="20"/>
  <c r="BA167" i="20"/>
  <c r="AS167" i="20"/>
  <c r="AK167" i="20"/>
  <c r="AC167" i="20"/>
  <c r="U167" i="20"/>
  <c r="M167" i="20"/>
  <c r="FI162" i="20"/>
  <c r="ES162" i="20"/>
  <c r="EK162" i="20"/>
  <c r="EC162" i="20"/>
  <c r="DU162" i="20"/>
  <c r="DM162" i="20"/>
  <c r="DE162" i="20"/>
  <c r="CW162" i="20"/>
  <c r="CO162" i="20"/>
  <c r="CG162" i="20"/>
  <c r="BY162" i="20"/>
  <c r="BQ162" i="20"/>
  <c r="BI162" i="20"/>
  <c r="BA162" i="20"/>
  <c r="AS162" i="20"/>
  <c r="AK162" i="20"/>
  <c r="AC162" i="20"/>
  <c r="U162" i="20"/>
  <c r="M162" i="20"/>
  <c r="FI157" i="20"/>
  <c r="FA157" i="20"/>
  <c r="ES157" i="20"/>
  <c r="EK157" i="20"/>
  <c r="DU157" i="20"/>
  <c r="DM157" i="20"/>
  <c r="DE157" i="20"/>
  <c r="CW157" i="20"/>
  <c r="BY157" i="20"/>
  <c r="BQ157" i="20"/>
  <c r="BA157" i="20"/>
  <c r="AS157" i="20"/>
  <c r="AK157" i="20"/>
  <c r="AC157" i="20"/>
  <c r="U157" i="20"/>
  <c r="M157" i="20"/>
  <c r="FI152" i="20"/>
  <c r="FA152" i="20"/>
  <c r="ES152" i="20"/>
  <c r="EK152" i="20"/>
  <c r="EC152" i="20"/>
  <c r="DU152" i="20"/>
  <c r="DM152" i="20"/>
  <c r="DE152" i="20"/>
  <c r="CW152" i="20"/>
  <c r="CO152" i="20"/>
  <c r="BY152" i="20"/>
  <c r="BQ152" i="20"/>
  <c r="BI152" i="20"/>
  <c r="BA152" i="20"/>
  <c r="AS152" i="20"/>
  <c r="AK152" i="20"/>
  <c r="AC152" i="20"/>
  <c r="U152" i="20"/>
  <c r="M152" i="20"/>
  <c r="FI147" i="20"/>
  <c r="FA147" i="20"/>
  <c r="EK147" i="20"/>
  <c r="EC147" i="20"/>
  <c r="DU147" i="20"/>
  <c r="DM147" i="20"/>
  <c r="DE147" i="20"/>
  <c r="CW147" i="20"/>
  <c r="BY147" i="20"/>
  <c r="BQ147" i="20"/>
  <c r="BA147" i="20"/>
  <c r="AS147" i="20"/>
  <c r="AK147" i="20"/>
  <c r="AC147" i="20"/>
  <c r="U147" i="20"/>
  <c r="M147" i="20"/>
  <c r="FI142" i="20"/>
  <c r="FA142" i="20"/>
  <c r="ES142" i="20"/>
  <c r="EC142" i="20"/>
  <c r="DU142" i="20"/>
  <c r="CW142" i="20"/>
  <c r="CO142" i="20"/>
  <c r="CG142" i="20"/>
  <c r="BY142" i="20"/>
  <c r="BQ142" i="20"/>
  <c r="BI142" i="20"/>
  <c r="BA142" i="20"/>
  <c r="AS142" i="20"/>
  <c r="AK142" i="20"/>
  <c r="AC142" i="20"/>
  <c r="U142" i="20"/>
  <c r="M142" i="20"/>
  <c r="FI137" i="20"/>
  <c r="FA137" i="20"/>
  <c r="ES137" i="20"/>
  <c r="EK137" i="20"/>
  <c r="DU137" i="20"/>
  <c r="CW137" i="20"/>
  <c r="CO137" i="20"/>
  <c r="CG137" i="20"/>
  <c r="BI137" i="20"/>
  <c r="BA137" i="20"/>
  <c r="AS137" i="20"/>
  <c r="AK137" i="20"/>
  <c r="AC137" i="20"/>
  <c r="U137" i="20"/>
  <c r="M137" i="20"/>
  <c r="FI132" i="20"/>
  <c r="FA132" i="20"/>
  <c r="ES132" i="20"/>
  <c r="EK132" i="20"/>
  <c r="EC132" i="20"/>
  <c r="DU132" i="20"/>
  <c r="DM132" i="20"/>
  <c r="CW132" i="20"/>
  <c r="CO132" i="20"/>
  <c r="CG132" i="20"/>
  <c r="BI132" i="20"/>
  <c r="BA132" i="20"/>
  <c r="AS132" i="20"/>
  <c r="AK132" i="20"/>
  <c r="AC132" i="20"/>
  <c r="U132" i="20"/>
  <c r="M132" i="20"/>
  <c r="FI127" i="20"/>
  <c r="FA127" i="20"/>
  <c r="ES127" i="20"/>
  <c r="EK127" i="20"/>
  <c r="EC127" i="20"/>
  <c r="DM127" i="20"/>
  <c r="CW127" i="20"/>
  <c r="CG127" i="20"/>
  <c r="BY127" i="20"/>
  <c r="BQ127" i="20"/>
  <c r="BI127" i="20"/>
  <c r="BA127" i="20"/>
  <c r="AS127" i="20"/>
  <c r="AK127" i="20"/>
  <c r="AC127" i="20"/>
  <c r="U127" i="20"/>
  <c r="M127" i="20"/>
  <c r="FI122" i="20"/>
  <c r="FA122" i="20"/>
  <c r="ES122" i="20"/>
  <c r="EK122" i="20"/>
  <c r="EC122" i="20"/>
  <c r="DU122" i="20"/>
  <c r="DE122" i="20"/>
  <c r="CW122" i="20"/>
  <c r="CO122" i="20"/>
  <c r="BY122" i="20"/>
  <c r="BQ122" i="20"/>
  <c r="BI122" i="20"/>
  <c r="BA122" i="20"/>
  <c r="AS122" i="20"/>
  <c r="AK122" i="20"/>
  <c r="AC122" i="20"/>
  <c r="U122" i="20"/>
  <c r="M122" i="20"/>
  <c r="FI117" i="20"/>
  <c r="FA117" i="20"/>
  <c r="ES117" i="20"/>
  <c r="EK117" i="20"/>
  <c r="EC117" i="20"/>
  <c r="DU117" i="20"/>
  <c r="FH4" i="20" l="1"/>
  <c r="FG4" i="20"/>
  <c r="FF4" i="20"/>
  <c r="FE4" i="20"/>
  <c r="FD4" i="20"/>
  <c r="FC4" i="20"/>
  <c r="FB4" i="20"/>
  <c r="EZ4" i="20"/>
  <c r="EY4" i="20"/>
  <c r="EX4" i="20"/>
  <c r="EW4" i="20"/>
  <c r="EV4" i="20"/>
  <c r="EU4" i="20"/>
  <c r="ET4" i="20"/>
  <c r="ER4" i="20"/>
  <c r="EQ4" i="20"/>
  <c r="EP4" i="20"/>
  <c r="EO4" i="20"/>
  <c r="EN4" i="20"/>
  <c r="EM4" i="20"/>
  <c r="EL4" i="20"/>
  <c r="EJ4" i="20"/>
  <c r="EI4" i="20"/>
  <c r="EH4" i="20"/>
  <c r="EG4" i="20"/>
  <c r="EF4" i="20"/>
  <c r="EE4" i="20"/>
  <c r="ED4" i="20"/>
  <c r="EB4" i="20"/>
  <c r="EA4" i="20"/>
  <c r="DZ4" i="20"/>
  <c r="DY4" i="20"/>
  <c r="DX4" i="20"/>
  <c r="DW4" i="20"/>
  <c r="DV4" i="20"/>
  <c r="DT4" i="20"/>
  <c r="DS4" i="20"/>
  <c r="DR4" i="20"/>
  <c r="DQ4" i="20"/>
  <c r="DP4" i="20"/>
  <c r="DO4" i="20"/>
  <c r="DN4" i="20"/>
  <c r="DL4" i="20"/>
  <c r="DK4" i="20"/>
  <c r="DJ4" i="20"/>
  <c r="DI4" i="20"/>
  <c r="DH4" i="20"/>
  <c r="DG4" i="20"/>
  <c r="DF4" i="20"/>
  <c r="DD4" i="20"/>
  <c r="DC4" i="20"/>
  <c r="DB4" i="20"/>
  <c r="DA4" i="20"/>
  <c r="CZ4" i="20"/>
  <c r="CY4" i="20"/>
  <c r="CX4" i="20"/>
  <c r="CV4" i="20"/>
  <c r="CU4" i="20"/>
  <c r="CT4" i="20"/>
  <c r="CS4" i="20"/>
  <c r="CR4" i="20"/>
  <c r="CQ4" i="20"/>
  <c r="CP4" i="20"/>
  <c r="CN4" i="20"/>
  <c r="CM4" i="20"/>
  <c r="CL4" i="20"/>
  <c r="CK4" i="20"/>
  <c r="CJ4" i="20"/>
  <c r="CI4" i="20"/>
  <c r="CH4" i="20"/>
  <c r="CF4" i="20"/>
  <c r="CE4" i="20"/>
  <c r="CD4" i="20"/>
  <c r="CC4" i="20"/>
  <c r="CB4" i="20"/>
  <c r="CA4" i="20"/>
  <c r="BZ4" i="20"/>
  <c r="BX4" i="20"/>
  <c r="BW4" i="20"/>
  <c r="BV4" i="20"/>
  <c r="BU4" i="20"/>
  <c r="BT4" i="20"/>
  <c r="BS4" i="20"/>
  <c r="BR4" i="20"/>
  <c r="BP4" i="20"/>
  <c r="BO4" i="20"/>
  <c r="BN4" i="20"/>
  <c r="BM4" i="20"/>
  <c r="BL4" i="20"/>
  <c r="BK4" i="20"/>
  <c r="BJ4" i="20"/>
  <c r="BH4" i="20"/>
  <c r="BG4" i="20"/>
  <c r="BF4" i="20"/>
  <c r="BE4" i="20"/>
  <c r="BD4" i="20"/>
  <c r="BC4" i="20"/>
  <c r="BB4" i="20"/>
  <c r="AZ4" i="20"/>
  <c r="AY4" i="20"/>
  <c r="AX4" i="20"/>
  <c r="AW4" i="20"/>
  <c r="AV4" i="20"/>
  <c r="AU4" i="20"/>
  <c r="AT4" i="20"/>
  <c r="AR4" i="20"/>
  <c r="AQ4" i="20"/>
  <c r="AP4" i="20"/>
  <c r="AO4" i="20"/>
  <c r="AN4" i="20"/>
  <c r="AM4" i="20"/>
  <c r="AL4" i="20"/>
  <c r="AJ4" i="20"/>
  <c r="AI4" i="20"/>
  <c r="AH4" i="20"/>
  <c r="AG4" i="20"/>
  <c r="AF4" i="20"/>
  <c r="AE4" i="20"/>
  <c r="AD4" i="20"/>
  <c r="AB4" i="20"/>
  <c r="AA4" i="20"/>
  <c r="Z4" i="20"/>
  <c r="Y4" i="20"/>
  <c r="X4" i="20"/>
  <c r="W4" i="20"/>
  <c r="V4" i="20"/>
  <c r="T4" i="20"/>
  <c r="S4" i="20"/>
  <c r="R4" i="20"/>
  <c r="Q4" i="20"/>
  <c r="P4" i="20"/>
  <c r="O4" i="20"/>
  <c r="N4" i="20"/>
  <c r="F4" i="20"/>
  <c r="G4" i="20"/>
  <c r="H4" i="20"/>
  <c r="I4" i="20"/>
  <c r="J4" i="20"/>
  <c r="K4" i="20"/>
  <c r="L4" i="20"/>
  <c r="FI110" i="20" l="1"/>
  <c r="FI112" i="20" s="1"/>
  <c r="FI113" i="20" s="1"/>
  <c r="FA110" i="20"/>
  <c r="FA112" i="20" s="1"/>
  <c r="FA113" i="20" s="1"/>
  <c r="ES110" i="20"/>
  <c r="ES112" i="20" s="1"/>
  <c r="ES113" i="20" s="1"/>
  <c r="EK110" i="20"/>
  <c r="EK112" i="20" s="1"/>
  <c r="EK113" i="20" s="1"/>
  <c r="EC110" i="20"/>
  <c r="EC112" i="20" s="1"/>
  <c r="EC113" i="20" s="1"/>
  <c r="DU110" i="20"/>
  <c r="DU112" i="20" s="1"/>
  <c r="DU113" i="20" s="1"/>
  <c r="DM110" i="20"/>
  <c r="DM112" i="20" s="1"/>
  <c r="DM113" i="20" s="1"/>
  <c r="DE110" i="20"/>
  <c r="DE112" i="20" s="1"/>
  <c r="DE113" i="20" s="1"/>
  <c r="CW110" i="20"/>
  <c r="CW112" i="20" s="1"/>
  <c r="CW113" i="20" s="1"/>
  <c r="CO110" i="20"/>
  <c r="CO112" i="20" s="1"/>
  <c r="CO113" i="20" s="1"/>
  <c r="CG110" i="20"/>
  <c r="CG112" i="20" s="1"/>
  <c r="CG113" i="20" s="1"/>
  <c r="BY110" i="20"/>
  <c r="BY112" i="20" s="1"/>
  <c r="BY113" i="20" s="1"/>
  <c r="BQ110" i="20"/>
  <c r="BQ112" i="20" s="1"/>
  <c r="BQ113" i="20" s="1"/>
  <c r="BI110" i="20"/>
  <c r="BI112" i="20" s="1"/>
  <c r="BI113" i="20" s="1"/>
  <c r="BA110" i="20"/>
  <c r="BA112" i="20" s="1"/>
  <c r="BA113" i="20" s="1"/>
  <c r="AS110" i="20"/>
  <c r="AS112" i="20" s="1"/>
  <c r="AS113" i="20" s="1"/>
  <c r="AK110" i="20"/>
  <c r="AK112" i="20" s="1"/>
  <c r="AK113" i="20" s="1"/>
  <c r="AC110" i="20"/>
  <c r="AC112" i="20" s="1"/>
  <c r="AC113" i="20" s="1"/>
  <c r="U110" i="20"/>
  <c r="U112" i="20" s="1"/>
  <c r="U113" i="20" s="1"/>
  <c r="M110" i="20"/>
  <c r="M112" i="20" s="1"/>
  <c r="M113" i="20" s="1"/>
  <c r="C107" i="20"/>
  <c r="C106" i="20"/>
  <c r="C105" i="20"/>
  <c r="C104" i="20"/>
  <c r="C103" i="20"/>
  <c r="C102" i="20"/>
  <c r="C101" i="20"/>
  <c r="C99" i="20"/>
  <c r="C98" i="20"/>
  <c r="C96" i="20"/>
  <c r="C95" i="20"/>
  <c r="C94" i="20"/>
  <c r="C93" i="20"/>
  <c r="C91" i="20"/>
  <c r="C90" i="20"/>
  <c r="C89" i="20"/>
  <c r="C88" i="20"/>
  <c r="C86" i="20"/>
  <c r="C85" i="20"/>
  <c r="C84" i="20"/>
  <c r="C83" i="20"/>
  <c r="C81" i="20"/>
  <c r="C80" i="20"/>
  <c r="C79" i="20"/>
  <c r="C78" i="20"/>
  <c r="C76" i="20"/>
  <c r="C75" i="20"/>
  <c r="C74" i="20"/>
  <c r="C72" i="20"/>
  <c r="C71" i="20"/>
  <c r="C70" i="20"/>
  <c r="C69" i="20"/>
  <c r="C68" i="20"/>
  <c r="C67" i="20"/>
  <c r="C66" i="20"/>
  <c r="C64" i="20"/>
  <c r="C63" i="20"/>
  <c r="C62" i="20"/>
  <c r="C61" i="20"/>
  <c r="C60" i="20"/>
  <c r="C59" i="20"/>
  <c r="C58" i="20"/>
  <c r="C57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1" i="20"/>
  <c r="C40" i="20"/>
  <c r="C39" i="20"/>
  <c r="C38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W139" i="20" l="1"/>
  <c r="U139" i="20"/>
  <c r="CO138" i="20"/>
  <c r="M138" i="20"/>
  <c r="CO139" i="20"/>
  <c r="M139" i="20"/>
  <c r="CG138" i="20"/>
  <c r="U138" i="20"/>
  <c r="CG139" i="20"/>
  <c r="FI138" i="20"/>
  <c r="BI138" i="20"/>
  <c r="FI139" i="20"/>
  <c r="BI139" i="20"/>
  <c r="FA138" i="20"/>
  <c r="BA138" i="20"/>
  <c r="DU139" i="20"/>
  <c r="FA139" i="20"/>
  <c r="BA139" i="20"/>
  <c r="ES138" i="20"/>
  <c r="AS138" i="20"/>
  <c r="ES139" i="20"/>
  <c r="AS139" i="20"/>
  <c r="EK138" i="20"/>
  <c r="AK138" i="20"/>
  <c r="CW138" i="20"/>
  <c r="EK139" i="20"/>
  <c r="AK139" i="20"/>
  <c r="DU138" i="20"/>
  <c r="AC138" i="20"/>
  <c r="AC139" i="20"/>
  <c r="DU134" i="20"/>
  <c r="AK134" i="20"/>
  <c r="EC133" i="20"/>
  <c r="AS133" i="20"/>
  <c r="DM134" i="20"/>
  <c r="DU133" i="20"/>
  <c r="AC134" i="20"/>
  <c r="AK133" i="20"/>
  <c r="CW134" i="20"/>
  <c r="U134" i="20"/>
  <c r="DM133" i="20"/>
  <c r="AC133" i="20"/>
  <c r="M134" i="20"/>
  <c r="FI134" i="20"/>
  <c r="CO134" i="20"/>
  <c r="CW133" i="20"/>
  <c r="U133" i="20"/>
  <c r="BA133" i="20"/>
  <c r="FA134" i="20"/>
  <c r="CG134" i="20"/>
  <c r="FI133" i="20"/>
  <c r="CO133" i="20"/>
  <c r="M133" i="20"/>
  <c r="EC134" i="20"/>
  <c r="ES134" i="20"/>
  <c r="BI134" i="20"/>
  <c r="FA133" i="20"/>
  <c r="CG133" i="20"/>
  <c r="EK133" i="20"/>
  <c r="EK134" i="20"/>
  <c r="BA134" i="20"/>
  <c r="ES133" i="20"/>
  <c r="BI133" i="20"/>
  <c r="AS134" i="20"/>
  <c r="CW144" i="20"/>
  <c r="AK144" i="20"/>
  <c r="DU143" i="20"/>
  <c r="AS143" i="20"/>
  <c r="CO144" i="20"/>
  <c r="AC144" i="20"/>
  <c r="CW143" i="20"/>
  <c r="AK143" i="20"/>
  <c r="AS144" i="20"/>
  <c r="CG144" i="20"/>
  <c r="U144" i="20"/>
  <c r="CO143" i="20"/>
  <c r="AC143" i="20"/>
  <c r="FI144" i="20"/>
  <c r="BY144" i="20"/>
  <c r="M144" i="20"/>
  <c r="CG143" i="20"/>
  <c r="U143" i="20"/>
  <c r="DU144" i="20"/>
  <c r="FA144" i="20"/>
  <c r="BQ144" i="20"/>
  <c r="FI143" i="20"/>
  <c r="BY143" i="20"/>
  <c r="BY145" i="20" s="1"/>
  <c r="M143" i="20"/>
  <c r="EC143" i="20"/>
  <c r="ES144" i="20"/>
  <c r="BI144" i="20"/>
  <c r="FA143" i="20"/>
  <c r="FA145" i="20" s="1"/>
  <c r="BQ143" i="20"/>
  <c r="EC144" i="20"/>
  <c r="BA144" i="20"/>
  <c r="ES143" i="20"/>
  <c r="BI143" i="20"/>
  <c r="BA143" i="20"/>
  <c r="DM154" i="20"/>
  <c r="AS154" i="20"/>
  <c r="EK153" i="20"/>
  <c r="BQ153" i="20"/>
  <c r="DE154" i="20"/>
  <c r="AK154" i="20"/>
  <c r="EC153" i="20"/>
  <c r="BI153" i="20"/>
  <c r="ES153" i="20"/>
  <c r="FI154" i="20"/>
  <c r="CW154" i="20"/>
  <c r="AC154" i="20"/>
  <c r="DU153" i="20"/>
  <c r="BA153" i="20"/>
  <c r="FA154" i="20"/>
  <c r="CO154" i="20"/>
  <c r="U154" i="20"/>
  <c r="DM153" i="20"/>
  <c r="AS153" i="20"/>
  <c r="BA154" i="20"/>
  <c r="ES154" i="20"/>
  <c r="BY154" i="20"/>
  <c r="M154" i="20"/>
  <c r="DE153" i="20"/>
  <c r="AK153" i="20"/>
  <c r="M153" i="20"/>
  <c r="EK154" i="20"/>
  <c r="BQ154" i="20"/>
  <c r="FI153" i="20"/>
  <c r="CW153" i="20"/>
  <c r="AC153" i="20"/>
  <c r="DU154" i="20"/>
  <c r="EC154" i="20"/>
  <c r="BI154" i="20"/>
  <c r="FA153" i="20"/>
  <c r="CO153" i="20"/>
  <c r="U153" i="20"/>
  <c r="BY153" i="20"/>
  <c r="DU164" i="20"/>
  <c r="BI164" i="20"/>
  <c r="ES163" i="20"/>
  <c r="CG163" i="20"/>
  <c r="U163" i="20"/>
  <c r="DM164" i="20"/>
  <c r="BA164" i="20"/>
  <c r="EK163" i="20"/>
  <c r="BY163" i="20"/>
  <c r="M163" i="20"/>
  <c r="DE164" i="20"/>
  <c r="AS164" i="20"/>
  <c r="EC163" i="20"/>
  <c r="BQ163" i="20"/>
  <c r="CW164" i="20"/>
  <c r="AK164" i="20"/>
  <c r="DU163" i="20"/>
  <c r="DU165" i="20" s="1"/>
  <c r="BI163" i="20"/>
  <c r="BI165" i="20" s="1"/>
  <c r="FI164" i="20"/>
  <c r="CO164" i="20"/>
  <c r="AC164" i="20"/>
  <c r="DM163" i="20"/>
  <c r="DM165" i="20" s="1"/>
  <c r="BA163" i="20"/>
  <c r="BA165" i="20" s="1"/>
  <c r="EC164" i="20"/>
  <c r="CO163" i="20"/>
  <c r="ES164" i="20"/>
  <c r="CG164" i="20"/>
  <c r="U164" i="20"/>
  <c r="DE163" i="20"/>
  <c r="AS163" i="20"/>
  <c r="AS165" i="20" s="1"/>
  <c r="BQ164" i="20"/>
  <c r="AC163" i="20"/>
  <c r="EK164" i="20"/>
  <c r="BY164" i="20"/>
  <c r="M164" i="20"/>
  <c r="CW163" i="20"/>
  <c r="AK163" i="20"/>
  <c r="FI163" i="20"/>
  <c r="DE159" i="20"/>
  <c r="U159" i="20"/>
  <c r="DE158" i="20"/>
  <c r="U158" i="20"/>
  <c r="CW159" i="20"/>
  <c r="M159" i="20"/>
  <c r="CW158" i="20"/>
  <c r="M158" i="20"/>
  <c r="FI159" i="20"/>
  <c r="BY159" i="20"/>
  <c r="FI158" i="20"/>
  <c r="BY158" i="20"/>
  <c r="FA159" i="20"/>
  <c r="BQ159" i="20"/>
  <c r="FA158" i="20"/>
  <c r="BQ158" i="20"/>
  <c r="ES159" i="20"/>
  <c r="BA159" i="20"/>
  <c r="ES158" i="20"/>
  <c r="BA158" i="20"/>
  <c r="AC159" i="20"/>
  <c r="EK159" i="20"/>
  <c r="AS159" i="20"/>
  <c r="EK158" i="20"/>
  <c r="AS158" i="20"/>
  <c r="AC158" i="20"/>
  <c r="DU159" i="20"/>
  <c r="AK159" i="20"/>
  <c r="DU158" i="20"/>
  <c r="AK158" i="20"/>
  <c r="DM159" i="20"/>
  <c r="DM158" i="20"/>
  <c r="DM149" i="20"/>
  <c r="AC149" i="20"/>
  <c r="DM148" i="20"/>
  <c r="AC148" i="20"/>
  <c r="AK149" i="20"/>
  <c r="DE149" i="20"/>
  <c r="U149" i="20"/>
  <c r="DE148" i="20"/>
  <c r="U148" i="20"/>
  <c r="CW149" i="20"/>
  <c r="M149" i="20"/>
  <c r="CW148" i="20"/>
  <c r="M148" i="20"/>
  <c r="FI149" i="20"/>
  <c r="BY149" i="20"/>
  <c r="FI148" i="20"/>
  <c r="BY148" i="20"/>
  <c r="FA149" i="20"/>
  <c r="BQ149" i="20"/>
  <c r="FA148" i="20"/>
  <c r="BQ148" i="20"/>
  <c r="DU148" i="20"/>
  <c r="EK149" i="20"/>
  <c r="BA149" i="20"/>
  <c r="EK148" i="20"/>
  <c r="BA148" i="20"/>
  <c r="AK148" i="20"/>
  <c r="EC149" i="20"/>
  <c r="AS149" i="20"/>
  <c r="EC148" i="20"/>
  <c r="AS148" i="20"/>
  <c r="DU149" i="20"/>
  <c r="FA169" i="20"/>
  <c r="CG169" i="20"/>
  <c r="U169" i="20"/>
  <c r="CW168" i="20"/>
  <c r="AK168" i="20"/>
  <c r="ES169" i="20"/>
  <c r="BY169" i="20"/>
  <c r="M169" i="20"/>
  <c r="CO168" i="20"/>
  <c r="AC168" i="20"/>
  <c r="EK169" i="20"/>
  <c r="BQ169" i="20"/>
  <c r="FA168" i="20"/>
  <c r="CG168" i="20"/>
  <c r="U168" i="20"/>
  <c r="DU169" i="20"/>
  <c r="BI169" i="20"/>
  <c r="ES168" i="20"/>
  <c r="BY168" i="20"/>
  <c r="M168" i="20"/>
  <c r="DM169" i="20"/>
  <c r="BA169" i="20"/>
  <c r="EK168" i="20"/>
  <c r="BQ168" i="20"/>
  <c r="DE168" i="20"/>
  <c r="DE169" i="20"/>
  <c r="AS169" i="20"/>
  <c r="DU168" i="20"/>
  <c r="BI168" i="20"/>
  <c r="AC169" i="20"/>
  <c r="AS168" i="20"/>
  <c r="CW169" i="20"/>
  <c r="AK169" i="20"/>
  <c r="DM168" i="20"/>
  <c r="BA168" i="20"/>
  <c r="CO169" i="20"/>
  <c r="CG135" i="20"/>
  <c r="FI135" i="20"/>
  <c r="EK129" i="20"/>
  <c r="BA129" i="20"/>
  <c r="ES128" i="20"/>
  <c r="BI128" i="20"/>
  <c r="M129" i="20"/>
  <c r="EC129" i="20"/>
  <c r="AS129" i="20"/>
  <c r="EK128" i="20"/>
  <c r="BA128" i="20"/>
  <c r="DM129" i="20"/>
  <c r="AK129" i="20"/>
  <c r="EC128" i="20"/>
  <c r="AS128" i="20"/>
  <c r="CW129" i="20"/>
  <c r="AC129" i="20"/>
  <c r="DM128" i="20"/>
  <c r="AK128" i="20"/>
  <c r="CG129" i="20"/>
  <c r="U129" i="20"/>
  <c r="CW128" i="20"/>
  <c r="AC128" i="20"/>
  <c r="FA129" i="20"/>
  <c r="BQ129" i="20"/>
  <c r="FI128" i="20"/>
  <c r="BY128" i="20"/>
  <c r="M128" i="20"/>
  <c r="BY129" i="20"/>
  <c r="CG128" i="20"/>
  <c r="ES129" i="20"/>
  <c r="BI129" i="20"/>
  <c r="FA128" i="20"/>
  <c r="BQ128" i="20"/>
  <c r="FI129" i="20"/>
  <c r="U128" i="20"/>
  <c r="DU119" i="20"/>
  <c r="EC119" i="20"/>
  <c r="FI119" i="20"/>
  <c r="FA119" i="20"/>
  <c r="ES119" i="20"/>
  <c r="EK119" i="20"/>
  <c r="EC124" i="20"/>
  <c r="BQ124" i="20"/>
  <c r="FI123" i="20"/>
  <c r="CW123" i="20"/>
  <c r="AK123" i="20"/>
  <c r="DU124" i="20"/>
  <c r="BA124" i="20"/>
  <c r="ES123" i="20"/>
  <c r="U123" i="20"/>
  <c r="DE124" i="20"/>
  <c r="AS124" i="20"/>
  <c r="EK123" i="20"/>
  <c r="BY123" i="20"/>
  <c r="M123" i="20"/>
  <c r="CO124" i="20"/>
  <c r="DU123" i="20"/>
  <c r="DE123" i="20"/>
  <c r="FA123" i="20"/>
  <c r="AC123" i="20"/>
  <c r="FI124" i="20"/>
  <c r="CW124" i="20"/>
  <c r="AK124" i="20"/>
  <c r="EC123" i="20"/>
  <c r="BQ123" i="20"/>
  <c r="FA124" i="20"/>
  <c r="AC124" i="20"/>
  <c r="BI123" i="20"/>
  <c r="CO123" i="20"/>
  <c r="ES124" i="20"/>
  <c r="U124" i="20"/>
  <c r="BA123" i="20"/>
  <c r="EK124" i="20"/>
  <c r="BY124" i="20"/>
  <c r="M124" i="20"/>
  <c r="AS123" i="20"/>
  <c r="BI124" i="20"/>
  <c r="FI118" i="20"/>
  <c r="EK118" i="20"/>
  <c r="EC118" i="20"/>
  <c r="FA118" i="20"/>
  <c r="DU118" i="20"/>
  <c r="ES118" i="20"/>
  <c r="BY155" i="20" l="1"/>
  <c r="AC140" i="20"/>
  <c r="FI150" i="20"/>
  <c r="DE150" i="20"/>
  <c r="EK160" i="20"/>
  <c r="BQ160" i="20"/>
  <c r="M160" i="20"/>
  <c r="BQ145" i="20"/>
  <c r="AS170" i="20"/>
  <c r="BY170" i="20"/>
  <c r="M135" i="20"/>
  <c r="DM135" i="20"/>
  <c r="AC160" i="20"/>
  <c r="AK145" i="20"/>
  <c r="AS135" i="20"/>
  <c r="U140" i="20"/>
  <c r="BQ130" i="20"/>
  <c r="U130" i="20"/>
  <c r="DE170" i="20"/>
  <c r="AC165" i="20"/>
  <c r="CW155" i="20"/>
  <c r="AK130" i="20"/>
  <c r="ES135" i="20"/>
  <c r="CW135" i="20"/>
  <c r="BI140" i="20"/>
  <c r="CW165" i="20"/>
  <c r="BI170" i="20"/>
  <c r="FA170" i="20"/>
  <c r="DE155" i="20"/>
  <c r="AK150" i="20"/>
  <c r="DM150" i="20"/>
  <c r="ES160" i="20"/>
  <c r="FI160" i="20"/>
  <c r="DE160" i="20"/>
  <c r="CO165" i="20"/>
  <c r="EC155" i="20"/>
  <c r="EK130" i="20"/>
  <c r="ES170" i="20"/>
  <c r="AC170" i="20"/>
  <c r="CG170" i="20"/>
  <c r="BA150" i="20"/>
  <c r="EK165" i="20"/>
  <c r="BA155" i="20"/>
  <c r="M145" i="20"/>
  <c r="BI135" i="20"/>
  <c r="U135" i="20"/>
  <c r="DU140" i="20"/>
  <c r="EC125" i="20"/>
  <c r="FA130" i="20"/>
  <c r="FI155" i="20"/>
  <c r="AS155" i="20"/>
  <c r="CO145" i="20"/>
  <c r="AK170" i="20"/>
  <c r="ES155" i="20"/>
  <c r="FA125" i="20"/>
  <c r="DU170" i="20"/>
  <c r="M170" i="20"/>
  <c r="BQ170" i="20"/>
  <c r="CW170" i="20"/>
  <c r="M165" i="20"/>
  <c r="BI155" i="20"/>
  <c r="BA145" i="20"/>
  <c r="AC155" i="20"/>
  <c r="EC145" i="20"/>
  <c r="CW130" i="20"/>
  <c r="EC130" i="20"/>
  <c r="CO170" i="20"/>
  <c r="EK150" i="20"/>
  <c r="BY150" i="20"/>
  <c r="U150" i="20"/>
  <c r="AS160" i="20"/>
  <c r="U155" i="20"/>
  <c r="DU155" i="20"/>
  <c r="CW145" i="20"/>
  <c r="BA140" i="20"/>
  <c r="CG140" i="20"/>
  <c r="DM160" i="20"/>
  <c r="BQ165" i="20"/>
  <c r="CO155" i="20"/>
  <c r="BQ155" i="20"/>
  <c r="FI145" i="20"/>
  <c r="AC145" i="20"/>
  <c r="FA140" i="20"/>
  <c r="M130" i="20"/>
  <c r="EK170" i="20"/>
  <c r="U170" i="20"/>
  <c r="AS150" i="20"/>
  <c r="FA160" i="20"/>
  <c r="CW160" i="20"/>
  <c r="AK165" i="20"/>
  <c r="DE165" i="20"/>
  <c r="U165" i="20"/>
  <c r="FA155" i="20"/>
  <c r="EK155" i="20"/>
  <c r="BY130" i="20"/>
  <c r="BA170" i="20"/>
  <c r="EC150" i="20"/>
  <c r="DU150" i="20"/>
  <c r="AK160" i="20"/>
  <c r="CG165" i="20"/>
  <c r="M155" i="20"/>
  <c r="DM155" i="20"/>
  <c r="AS145" i="20"/>
  <c r="AS140" i="20"/>
  <c r="FI140" i="20"/>
  <c r="M140" i="20"/>
  <c r="DM170" i="20"/>
  <c r="BQ150" i="20"/>
  <c r="M150" i="20"/>
  <c r="DU160" i="20"/>
  <c r="ES165" i="20"/>
  <c r="AK155" i="20"/>
  <c r="BI145" i="20"/>
  <c r="U145" i="20"/>
  <c r="DU145" i="20"/>
  <c r="AK140" i="20"/>
  <c r="ES140" i="20"/>
  <c r="CO140" i="20"/>
  <c r="FA150" i="20"/>
  <c r="CW150" i="20"/>
  <c r="AC150" i="20"/>
  <c r="BA160" i="20"/>
  <c r="BY160" i="20"/>
  <c r="U160" i="20"/>
  <c r="ES145" i="20"/>
  <c r="CG145" i="20"/>
  <c r="BY165" i="20"/>
  <c r="CW140" i="20"/>
  <c r="BA130" i="20"/>
  <c r="FI130" i="20"/>
  <c r="DM130" i="20"/>
  <c r="AS130" i="20"/>
  <c r="AK135" i="20"/>
  <c r="EK135" i="20"/>
  <c r="BA135" i="20"/>
  <c r="AC130" i="20"/>
  <c r="FA135" i="20"/>
  <c r="CG130" i="20"/>
  <c r="BI130" i="20"/>
  <c r="AC135" i="20"/>
  <c r="ES130" i="20"/>
  <c r="EC135" i="20"/>
  <c r="ES125" i="20"/>
  <c r="FI125" i="20"/>
  <c r="EK125" i="20"/>
  <c r="DL41" i="20" l="1"/>
  <c r="DK40" i="20"/>
  <c r="DJ39" i="20"/>
  <c r="DI38" i="20"/>
  <c r="CA41" i="20"/>
  <c r="BZ40" i="20"/>
  <c r="CF38" i="20"/>
  <c r="DH38" i="20"/>
  <c r="CD38" i="20"/>
  <c r="DK41" i="20"/>
  <c r="DJ40" i="20"/>
  <c r="DI39" i="20"/>
  <c r="BZ41" i="20"/>
  <c r="CE38" i="20"/>
  <c r="DJ41" i="20"/>
  <c r="DI40" i="20"/>
  <c r="DH39" i="20"/>
  <c r="DG38" i="20"/>
  <c r="CF40" i="20"/>
  <c r="DI41" i="20"/>
  <c r="DH40" i="20"/>
  <c r="DG39" i="20"/>
  <c r="CF41" i="20"/>
  <c r="CE40" i="20"/>
  <c r="CD39" i="20"/>
  <c r="CC38" i="20"/>
  <c r="CB41" i="20"/>
  <c r="CE39" i="20"/>
  <c r="DH41" i="20"/>
  <c r="DG40" i="20"/>
  <c r="DF39" i="20"/>
  <c r="CE41" i="20"/>
  <c r="CD40" i="20"/>
  <c r="CC39" i="20"/>
  <c r="CB38" i="20"/>
  <c r="CA38" i="20"/>
  <c r="CA40" i="20"/>
  <c r="DG41" i="20"/>
  <c r="DF40" i="20"/>
  <c r="DL38" i="20"/>
  <c r="CD41" i="20"/>
  <c r="CC40" i="20"/>
  <c r="CB39" i="20"/>
  <c r="DK39" i="20"/>
  <c r="CF39" i="20"/>
  <c r="DF41" i="20"/>
  <c r="DL39" i="20"/>
  <c r="DK38" i="20"/>
  <c r="CC41" i="20"/>
  <c r="CB40" i="20"/>
  <c r="CA39" i="20"/>
  <c r="DL40" i="20"/>
  <c r="DJ38" i="20"/>
  <c r="BZ39" i="20"/>
  <c r="EB76" i="20"/>
  <c r="EA75" i="20"/>
  <c r="DZ74" i="20"/>
  <c r="EA76" i="20"/>
  <c r="DZ75" i="20"/>
  <c r="DY74" i="20"/>
  <c r="DV75" i="20"/>
  <c r="DZ76" i="20"/>
  <c r="DY75" i="20"/>
  <c r="DX74" i="20"/>
  <c r="DW76" i="20"/>
  <c r="DY76" i="20"/>
  <c r="DX75" i="20"/>
  <c r="DW74" i="20"/>
  <c r="DX76" i="20"/>
  <c r="DW75" i="20"/>
  <c r="DV74" i="20"/>
  <c r="DV76" i="20"/>
  <c r="EB74" i="20"/>
  <c r="EB75" i="20"/>
  <c r="EA74" i="20"/>
  <c r="ER86" i="20"/>
  <c r="EQ85" i="20"/>
  <c r="EP84" i="20"/>
  <c r="EO83" i="20"/>
  <c r="CJ86" i="20"/>
  <c r="CI85" i="20"/>
  <c r="CH84" i="20"/>
  <c r="CF86" i="20"/>
  <c r="CE85" i="20"/>
  <c r="CD84" i="20"/>
  <c r="CC83" i="20"/>
  <c r="BD86" i="20"/>
  <c r="BC85" i="20"/>
  <c r="BB84" i="20"/>
  <c r="CL86" i="20"/>
  <c r="CF84" i="20"/>
  <c r="CK86" i="20"/>
  <c r="CH83" i="20"/>
  <c r="EQ86" i="20"/>
  <c r="EP85" i="20"/>
  <c r="EO84" i="20"/>
  <c r="EN83" i="20"/>
  <c r="CI86" i="20"/>
  <c r="CH85" i="20"/>
  <c r="CN83" i="20"/>
  <c r="CE86" i="20"/>
  <c r="CD85" i="20"/>
  <c r="CC84" i="20"/>
  <c r="CB83" i="20"/>
  <c r="BC86" i="20"/>
  <c r="BB85" i="20"/>
  <c r="BH83" i="20"/>
  <c r="ER84" i="20"/>
  <c r="CI83" i="20"/>
  <c r="BC83" i="20"/>
  <c r="CJ85" i="20"/>
  <c r="BD85" i="20"/>
  <c r="EP86" i="20"/>
  <c r="EO85" i="20"/>
  <c r="EN84" i="20"/>
  <c r="EM83" i="20"/>
  <c r="CH86" i="20"/>
  <c r="CN84" i="20"/>
  <c r="CM83" i="20"/>
  <c r="CD86" i="20"/>
  <c r="CC85" i="20"/>
  <c r="CB84" i="20"/>
  <c r="CA83" i="20"/>
  <c r="BB86" i="20"/>
  <c r="BH84" i="20"/>
  <c r="BG83" i="20"/>
  <c r="CJ84" i="20"/>
  <c r="BE85" i="20"/>
  <c r="EQ84" i="20"/>
  <c r="CF85" i="20"/>
  <c r="EO86" i="20"/>
  <c r="EN85" i="20"/>
  <c r="EM84" i="20"/>
  <c r="EL83" i="20"/>
  <c r="CN85" i="20"/>
  <c r="CM84" i="20"/>
  <c r="CL83" i="20"/>
  <c r="CC86" i="20"/>
  <c r="CB85" i="20"/>
  <c r="CA84" i="20"/>
  <c r="BZ83" i="20"/>
  <c r="BH85" i="20"/>
  <c r="BG84" i="20"/>
  <c r="BF83" i="20"/>
  <c r="CK85" i="20"/>
  <c r="CE83" i="20"/>
  <c r="ER85" i="20"/>
  <c r="CD83" i="20"/>
  <c r="EN86" i="20"/>
  <c r="EM85" i="20"/>
  <c r="EL84" i="20"/>
  <c r="CN86" i="20"/>
  <c r="CM85" i="20"/>
  <c r="CL84" i="20"/>
  <c r="CK83" i="20"/>
  <c r="CB86" i="20"/>
  <c r="CA85" i="20"/>
  <c r="BZ84" i="20"/>
  <c r="BH86" i="20"/>
  <c r="BG85" i="20"/>
  <c r="BF84" i="20"/>
  <c r="BE83" i="20"/>
  <c r="EQ83" i="20"/>
  <c r="BF86" i="20"/>
  <c r="EP83" i="20"/>
  <c r="CE84" i="20"/>
  <c r="EM86" i="20"/>
  <c r="EL85" i="20"/>
  <c r="ER83" i="20"/>
  <c r="CM86" i="20"/>
  <c r="CL85" i="20"/>
  <c r="CK84" i="20"/>
  <c r="CJ83" i="20"/>
  <c r="CA86" i="20"/>
  <c r="BZ85" i="20"/>
  <c r="CF83" i="20"/>
  <c r="BG86" i="20"/>
  <c r="BF85" i="20"/>
  <c r="BE84" i="20"/>
  <c r="BD83" i="20"/>
  <c r="EL86" i="20"/>
  <c r="BZ86" i="20"/>
  <c r="BD84" i="20"/>
  <c r="CI84" i="20"/>
  <c r="BE86" i="20"/>
  <c r="BC84" i="20"/>
  <c r="FH107" i="20"/>
  <c r="FG106" i="20"/>
  <c r="FF105" i="20"/>
  <c r="FE104" i="20"/>
  <c r="FD103" i="20"/>
  <c r="FC102" i="20"/>
  <c r="EA105" i="20"/>
  <c r="DX102" i="20"/>
  <c r="DV104" i="20"/>
  <c r="FH104" i="20"/>
  <c r="EA102" i="20"/>
  <c r="FG107" i="20"/>
  <c r="FF106" i="20"/>
  <c r="FE105" i="20"/>
  <c r="FD104" i="20"/>
  <c r="FC103" i="20"/>
  <c r="FB102" i="20"/>
  <c r="EB107" i="20"/>
  <c r="EA106" i="20"/>
  <c r="DZ105" i="20"/>
  <c r="DY104" i="20"/>
  <c r="DX103" i="20"/>
  <c r="DW102" i="20"/>
  <c r="DV101" i="20"/>
  <c r="DX104" i="20"/>
  <c r="DV102" i="20"/>
  <c r="FC106" i="20"/>
  <c r="FG102" i="20"/>
  <c r="DY107" i="20"/>
  <c r="FC107" i="20"/>
  <c r="DX107" i="20"/>
  <c r="FF107" i="20"/>
  <c r="FE106" i="20"/>
  <c r="FD105" i="20"/>
  <c r="FC104" i="20"/>
  <c r="FB103" i="20"/>
  <c r="FH101" i="20"/>
  <c r="EA107" i="20"/>
  <c r="DZ106" i="20"/>
  <c r="DY105" i="20"/>
  <c r="DW103" i="20"/>
  <c r="FB105" i="20"/>
  <c r="DX106" i="20"/>
  <c r="FG103" i="20"/>
  <c r="DZ101" i="20"/>
  <c r="FE107" i="20"/>
  <c r="FD106" i="20"/>
  <c r="FC105" i="20"/>
  <c r="FB104" i="20"/>
  <c r="FH102" i="20"/>
  <c r="FG101" i="20"/>
  <c r="DZ107" i="20"/>
  <c r="DY106" i="20"/>
  <c r="DX105" i="20"/>
  <c r="DW104" i="20"/>
  <c r="DV103" i="20"/>
  <c r="EB101" i="20"/>
  <c r="FD107" i="20"/>
  <c r="FH103" i="20"/>
  <c r="DW105" i="20"/>
  <c r="FF102" i="20"/>
  <c r="DW106" i="20"/>
  <c r="FB107" i="20"/>
  <c r="FH105" i="20"/>
  <c r="FG104" i="20"/>
  <c r="FF103" i="20"/>
  <c r="FE102" i="20"/>
  <c r="FD101" i="20"/>
  <c r="DW107" i="20"/>
  <c r="DV106" i="20"/>
  <c r="EB104" i="20"/>
  <c r="EA103" i="20"/>
  <c r="DZ102" i="20"/>
  <c r="DY101" i="20"/>
  <c r="EB106" i="20"/>
  <c r="DY103" i="20"/>
  <c r="FF101" i="20"/>
  <c r="EA101" i="20"/>
  <c r="FE101" i="20"/>
  <c r="EB103" i="20"/>
  <c r="FH106" i="20"/>
  <c r="FG105" i="20"/>
  <c r="FF104" i="20"/>
  <c r="FE103" i="20"/>
  <c r="FD102" i="20"/>
  <c r="FC101" i="20"/>
  <c r="DV107" i="20"/>
  <c r="EB105" i="20"/>
  <c r="EA104" i="20"/>
  <c r="DZ103" i="20"/>
  <c r="DY102" i="20"/>
  <c r="DX101" i="20"/>
  <c r="FB101" i="20"/>
  <c r="DZ104" i="20"/>
  <c r="DW101" i="20"/>
  <c r="EB102" i="20"/>
  <c r="FB106" i="20"/>
  <c r="DV105" i="20"/>
  <c r="ET99" i="20"/>
  <c r="EZ98" i="20"/>
  <c r="EY98" i="20"/>
  <c r="EZ99" i="20"/>
  <c r="EY99" i="20"/>
  <c r="EX98" i="20"/>
  <c r="EX99" i="20"/>
  <c r="EW98" i="20"/>
  <c r="EW99" i="20"/>
  <c r="EV98" i="20"/>
  <c r="ET98" i="20"/>
  <c r="EV99" i="20"/>
  <c r="EU98" i="20"/>
  <c r="EU99" i="20"/>
  <c r="EI81" i="20"/>
  <c r="EH80" i="20"/>
  <c r="EG79" i="20"/>
  <c r="EF78" i="20"/>
  <c r="DG81" i="20"/>
  <c r="DF80" i="20"/>
  <c r="DL78" i="20"/>
  <c r="DC81" i="20"/>
  <c r="DB80" i="20"/>
  <c r="DA79" i="20"/>
  <c r="CZ78" i="20"/>
  <c r="DF81" i="20"/>
  <c r="DK78" i="20"/>
  <c r="DA80" i="20"/>
  <c r="CY78" i="20"/>
  <c r="EH81" i="20"/>
  <c r="EG80" i="20"/>
  <c r="EF79" i="20"/>
  <c r="EE78" i="20"/>
  <c r="DL79" i="20"/>
  <c r="DB81" i="20"/>
  <c r="CZ79" i="20"/>
  <c r="CY79" i="20"/>
  <c r="EG81" i="20"/>
  <c r="EF80" i="20"/>
  <c r="EE79" i="20"/>
  <c r="ED78" i="20"/>
  <c r="DL80" i="20"/>
  <c r="DK79" i="20"/>
  <c r="DJ78" i="20"/>
  <c r="CZ80" i="20"/>
  <c r="EF81" i="20"/>
  <c r="EE80" i="20"/>
  <c r="ED79" i="20"/>
  <c r="DL81" i="20"/>
  <c r="DK80" i="20"/>
  <c r="DJ79" i="20"/>
  <c r="DI78" i="20"/>
  <c r="CZ81" i="20"/>
  <c r="CY80" i="20"/>
  <c r="CX79" i="20"/>
  <c r="EJ81" i="20"/>
  <c r="DH81" i="20"/>
  <c r="DC80" i="20"/>
  <c r="EE81" i="20"/>
  <c r="ED80" i="20"/>
  <c r="EJ78" i="20"/>
  <c r="DK81" i="20"/>
  <c r="DJ80" i="20"/>
  <c r="DI79" i="20"/>
  <c r="DH78" i="20"/>
  <c r="CY81" i="20"/>
  <c r="CX80" i="20"/>
  <c r="DD78" i="20"/>
  <c r="EG78" i="20"/>
  <c r="DD81" i="20"/>
  <c r="DA81" i="20"/>
  <c r="ED81" i="20"/>
  <c r="EJ79" i="20"/>
  <c r="EI78" i="20"/>
  <c r="DJ81" i="20"/>
  <c r="DI80" i="20"/>
  <c r="DH79" i="20"/>
  <c r="DG78" i="20"/>
  <c r="CX81" i="20"/>
  <c r="DD79" i="20"/>
  <c r="DC78" i="20"/>
  <c r="EH79" i="20"/>
  <c r="DF79" i="20"/>
  <c r="DA78" i="20"/>
  <c r="EJ80" i="20"/>
  <c r="EI79" i="20"/>
  <c r="EH78" i="20"/>
  <c r="DI81" i="20"/>
  <c r="DH80" i="20"/>
  <c r="DG79" i="20"/>
  <c r="DF78" i="20"/>
  <c r="DD80" i="20"/>
  <c r="DC79" i="20"/>
  <c r="DB78" i="20"/>
  <c r="EI80" i="20"/>
  <c r="DG80" i="20"/>
  <c r="DB79" i="20"/>
  <c r="DR64" i="20"/>
  <c r="DQ63" i="20"/>
  <c r="DP62" i="20"/>
  <c r="DO61" i="20"/>
  <c r="DN60" i="20"/>
  <c r="DT58" i="20"/>
  <c r="DS57" i="20"/>
  <c r="DR56" i="20"/>
  <c r="DQ55" i="20"/>
  <c r="DP54" i="20"/>
  <c r="DO53" i="20"/>
  <c r="DN52" i="20"/>
  <c r="DT50" i="20"/>
  <c r="DS49" i="20"/>
  <c r="DR48" i="20"/>
  <c r="DQ47" i="20"/>
  <c r="DP46" i="20"/>
  <c r="DO45" i="20"/>
  <c r="DN44" i="20"/>
  <c r="DD64" i="20"/>
  <c r="DC63" i="20"/>
  <c r="DB62" i="20"/>
  <c r="DA61" i="20"/>
  <c r="CZ60" i="20"/>
  <c r="CY59" i="20"/>
  <c r="CX58" i="20"/>
  <c r="DD56" i="20"/>
  <c r="DC55" i="20"/>
  <c r="DB54" i="20"/>
  <c r="DA53" i="20"/>
  <c r="CZ52" i="20"/>
  <c r="CY51" i="20"/>
  <c r="CX50" i="20"/>
  <c r="DD48" i="20"/>
  <c r="DC47" i="20"/>
  <c r="DB46" i="20"/>
  <c r="DA45" i="20"/>
  <c r="CZ44" i="20"/>
  <c r="CY43" i="20"/>
  <c r="DC48" i="20"/>
  <c r="DA46" i="20"/>
  <c r="CY44" i="20"/>
  <c r="DN51" i="20"/>
  <c r="DN43" i="20"/>
  <c r="CX57" i="20"/>
  <c r="CX49" i="20"/>
  <c r="DQ64" i="20"/>
  <c r="DP63" i="20"/>
  <c r="DO62" i="20"/>
  <c r="DN61" i="20"/>
  <c r="DT59" i="20"/>
  <c r="DS58" i="20"/>
  <c r="DR57" i="20"/>
  <c r="DQ56" i="20"/>
  <c r="DP55" i="20"/>
  <c r="DO54" i="20"/>
  <c r="DN53" i="20"/>
  <c r="DT51" i="20"/>
  <c r="DS50" i="20"/>
  <c r="DR49" i="20"/>
  <c r="DQ48" i="20"/>
  <c r="DP47" i="20"/>
  <c r="DO46" i="20"/>
  <c r="DN45" i="20"/>
  <c r="DT43" i="20"/>
  <c r="DC64" i="20"/>
  <c r="DB63" i="20"/>
  <c r="DA62" i="20"/>
  <c r="CZ61" i="20"/>
  <c r="CY60" i="20"/>
  <c r="CX59" i="20"/>
  <c r="DD57" i="20"/>
  <c r="DC56" i="20"/>
  <c r="DB55" i="20"/>
  <c r="DA54" i="20"/>
  <c r="CZ53" i="20"/>
  <c r="CY52" i="20"/>
  <c r="CX51" i="20"/>
  <c r="DD49" i="20"/>
  <c r="DB47" i="20"/>
  <c r="CZ45" i="20"/>
  <c r="CX43" i="20"/>
  <c r="DT49" i="20"/>
  <c r="DC62" i="20"/>
  <c r="DA52" i="20"/>
  <c r="DA44" i="20"/>
  <c r="DP64" i="20"/>
  <c r="DO63" i="20"/>
  <c r="DN62" i="20"/>
  <c r="DT60" i="20"/>
  <c r="DS59" i="20"/>
  <c r="DR58" i="20"/>
  <c r="DQ57" i="20"/>
  <c r="DP56" i="20"/>
  <c r="DO55" i="20"/>
  <c r="DN54" i="20"/>
  <c r="DT52" i="20"/>
  <c r="DS51" i="20"/>
  <c r="DR50" i="20"/>
  <c r="DQ49" i="20"/>
  <c r="DP48" i="20"/>
  <c r="DO47" i="20"/>
  <c r="DN46" i="20"/>
  <c r="DT44" i="20"/>
  <c r="DS43" i="20"/>
  <c r="DB64" i="20"/>
  <c r="DA63" i="20"/>
  <c r="CZ62" i="20"/>
  <c r="CY61" i="20"/>
  <c r="CX60" i="20"/>
  <c r="DD58" i="20"/>
  <c r="DC57" i="20"/>
  <c r="DB56" i="20"/>
  <c r="DA55" i="20"/>
  <c r="CZ54" i="20"/>
  <c r="CY53" i="20"/>
  <c r="CX52" i="20"/>
  <c r="DD50" i="20"/>
  <c r="DC49" i="20"/>
  <c r="DB48" i="20"/>
  <c r="DA47" i="20"/>
  <c r="CZ46" i="20"/>
  <c r="CY45" i="20"/>
  <c r="CX44" i="20"/>
  <c r="CY46" i="20"/>
  <c r="DP61" i="20"/>
  <c r="DP53" i="20"/>
  <c r="DP45" i="20"/>
  <c r="CZ59" i="20"/>
  <c r="CZ51" i="20"/>
  <c r="CZ43" i="20"/>
  <c r="DO64" i="20"/>
  <c r="DN63" i="20"/>
  <c r="DT61" i="20"/>
  <c r="DS60" i="20"/>
  <c r="DR59" i="20"/>
  <c r="DQ58" i="20"/>
  <c r="DP57" i="20"/>
  <c r="DO56" i="20"/>
  <c r="DN55" i="20"/>
  <c r="DT53" i="20"/>
  <c r="DS52" i="20"/>
  <c r="DR51" i="20"/>
  <c r="DQ50" i="20"/>
  <c r="DP49" i="20"/>
  <c r="DO48" i="20"/>
  <c r="DN47" i="20"/>
  <c r="DT45" i="20"/>
  <c r="DS44" i="20"/>
  <c r="DR43" i="20"/>
  <c r="DA64" i="20"/>
  <c r="CZ63" i="20"/>
  <c r="CY62" i="20"/>
  <c r="CX61" i="20"/>
  <c r="DD59" i="20"/>
  <c r="DC58" i="20"/>
  <c r="DB57" i="20"/>
  <c r="DA56" i="20"/>
  <c r="CZ55" i="20"/>
  <c r="CY54" i="20"/>
  <c r="CX53" i="20"/>
  <c r="DD51" i="20"/>
  <c r="DC50" i="20"/>
  <c r="DB49" i="20"/>
  <c r="DA48" i="20"/>
  <c r="CZ47" i="20"/>
  <c r="CX45" i="20"/>
  <c r="DD43" i="20"/>
  <c r="DS56" i="20"/>
  <c r="DQ46" i="20"/>
  <c r="DA60" i="20"/>
  <c r="DB53" i="20"/>
  <c r="DB45" i="20"/>
  <c r="DN64" i="20"/>
  <c r="DT62" i="20"/>
  <c r="DS61" i="20"/>
  <c r="DR60" i="20"/>
  <c r="DQ59" i="20"/>
  <c r="DP58" i="20"/>
  <c r="DO57" i="20"/>
  <c r="DN56" i="20"/>
  <c r="DT54" i="20"/>
  <c r="DS53" i="20"/>
  <c r="DR52" i="20"/>
  <c r="DQ51" i="20"/>
  <c r="DP50" i="20"/>
  <c r="DO49" i="20"/>
  <c r="DN48" i="20"/>
  <c r="DT46" i="20"/>
  <c r="DS45" i="20"/>
  <c r="DR44" i="20"/>
  <c r="DQ43" i="20"/>
  <c r="CZ64" i="20"/>
  <c r="CY63" i="20"/>
  <c r="CX62" i="20"/>
  <c r="DD60" i="20"/>
  <c r="DC59" i="20"/>
  <c r="DB58" i="20"/>
  <c r="DA57" i="20"/>
  <c r="CZ56" i="20"/>
  <c r="CY55" i="20"/>
  <c r="CX54" i="20"/>
  <c r="DD52" i="20"/>
  <c r="DC51" i="20"/>
  <c r="DB50" i="20"/>
  <c r="DA49" i="20"/>
  <c r="CZ48" i="20"/>
  <c r="CY47" i="20"/>
  <c r="CX46" i="20"/>
  <c r="DD44" i="20"/>
  <c r="DC43" i="20"/>
  <c r="DS64" i="20"/>
  <c r="DO60" i="20"/>
  <c r="DR55" i="20"/>
  <c r="DS48" i="20"/>
  <c r="DB61" i="20"/>
  <c r="DD55" i="20"/>
  <c r="DC46" i="20"/>
  <c r="DT63" i="20"/>
  <c r="DS62" i="20"/>
  <c r="DR61" i="20"/>
  <c r="DQ60" i="20"/>
  <c r="DP59" i="20"/>
  <c r="DO58" i="20"/>
  <c r="DN57" i="20"/>
  <c r="DT55" i="20"/>
  <c r="DS54" i="20"/>
  <c r="DR53" i="20"/>
  <c r="DQ52" i="20"/>
  <c r="DP51" i="20"/>
  <c r="DO50" i="20"/>
  <c r="DN49" i="20"/>
  <c r="DT47" i="20"/>
  <c r="DS46" i="20"/>
  <c r="DR45" i="20"/>
  <c r="DQ44" i="20"/>
  <c r="DP43" i="20"/>
  <c r="CY64" i="20"/>
  <c r="CX63" i="20"/>
  <c r="DD61" i="20"/>
  <c r="DC60" i="20"/>
  <c r="DB59" i="20"/>
  <c r="DA58" i="20"/>
  <c r="CZ57" i="20"/>
  <c r="CY56" i="20"/>
  <c r="CX55" i="20"/>
  <c r="DD53" i="20"/>
  <c r="DC52" i="20"/>
  <c r="DB51" i="20"/>
  <c r="DA50" i="20"/>
  <c r="CZ49" i="20"/>
  <c r="CY48" i="20"/>
  <c r="CX47" i="20"/>
  <c r="DD45" i="20"/>
  <c r="DC44" i="20"/>
  <c r="DB43" i="20"/>
  <c r="DQ62" i="20"/>
  <c r="DT57" i="20"/>
  <c r="DO52" i="20"/>
  <c r="DO44" i="20"/>
  <c r="CY58" i="20"/>
  <c r="CY50" i="20"/>
  <c r="DT64" i="20"/>
  <c r="DS63" i="20"/>
  <c r="DR62" i="20"/>
  <c r="DQ61" i="20"/>
  <c r="DP60" i="20"/>
  <c r="DO59" i="20"/>
  <c r="DN58" i="20"/>
  <c r="DT56" i="20"/>
  <c r="DS55" i="20"/>
  <c r="DR54" i="20"/>
  <c r="DQ53" i="20"/>
  <c r="DP52" i="20"/>
  <c r="DO51" i="20"/>
  <c r="DN50" i="20"/>
  <c r="DT48" i="20"/>
  <c r="DS47" i="20"/>
  <c r="DR46" i="20"/>
  <c r="DQ45" i="20"/>
  <c r="DP44" i="20"/>
  <c r="DO43" i="20"/>
  <c r="CX64" i="20"/>
  <c r="DD62" i="20"/>
  <c r="DC61" i="20"/>
  <c r="DB60" i="20"/>
  <c r="DA59" i="20"/>
  <c r="CZ58" i="20"/>
  <c r="CY57" i="20"/>
  <c r="CX56" i="20"/>
  <c r="DD54" i="20"/>
  <c r="DC53" i="20"/>
  <c r="DB52" i="20"/>
  <c r="DA51" i="20"/>
  <c r="CZ50" i="20"/>
  <c r="CY49" i="20"/>
  <c r="CX48" i="20"/>
  <c r="DD46" i="20"/>
  <c r="DC45" i="20"/>
  <c r="DB44" i="20"/>
  <c r="DA43" i="20"/>
  <c r="DR63" i="20"/>
  <c r="DN59" i="20"/>
  <c r="DQ54" i="20"/>
  <c r="DR47" i="20"/>
  <c r="DD63" i="20"/>
  <c r="DC54" i="20"/>
  <c r="DD47" i="20"/>
  <c r="BN72" i="20"/>
  <c r="BM71" i="20"/>
  <c r="BL70" i="20"/>
  <c r="BK69" i="20"/>
  <c r="BJ68" i="20"/>
  <c r="BP66" i="20"/>
  <c r="BM69" i="20"/>
  <c r="BK68" i="20"/>
  <c r="BM72" i="20"/>
  <c r="BL71" i="20"/>
  <c r="BK70" i="20"/>
  <c r="BJ69" i="20"/>
  <c r="BP67" i="20"/>
  <c r="BO66" i="20"/>
  <c r="BP72" i="20"/>
  <c r="BL69" i="20"/>
  <c r="BL72" i="20"/>
  <c r="BK71" i="20"/>
  <c r="BJ70" i="20"/>
  <c r="BP68" i="20"/>
  <c r="BO67" i="20"/>
  <c r="BN66" i="20"/>
  <c r="BK67" i="20"/>
  <c r="BJ67" i="20"/>
  <c r="BK72" i="20"/>
  <c r="BJ71" i="20"/>
  <c r="BP69" i="20"/>
  <c r="BO68" i="20"/>
  <c r="BN67" i="20"/>
  <c r="BM66" i="20"/>
  <c r="BO71" i="20"/>
  <c r="BN71" i="20"/>
  <c r="BJ72" i="20"/>
  <c r="BP70" i="20"/>
  <c r="BO69" i="20"/>
  <c r="BN68" i="20"/>
  <c r="BM67" i="20"/>
  <c r="BL66" i="20"/>
  <c r="BL68" i="20"/>
  <c r="BM70" i="20"/>
  <c r="BP71" i="20"/>
  <c r="BO70" i="20"/>
  <c r="BN69" i="20"/>
  <c r="BM68" i="20"/>
  <c r="BL67" i="20"/>
  <c r="BK66" i="20"/>
  <c r="BN70" i="20"/>
  <c r="BO72" i="20"/>
  <c r="EB96" i="20"/>
  <c r="EA95" i="20"/>
  <c r="DZ94" i="20"/>
  <c r="DY93" i="20"/>
  <c r="CB96" i="20"/>
  <c r="CA95" i="20"/>
  <c r="BZ94" i="20"/>
  <c r="BG96" i="20"/>
  <c r="BF95" i="20"/>
  <c r="BE94" i="20"/>
  <c r="BD93" i="20"/>
  <c r="DW96" i="20"/>
  <c r="BH94" i="20"/>
  <c r="EA96" i="20"/>
  <c r="DZ95" i="20"/>
  <c r="DY94" i="20"/>
  <c r="DX93" i="20"/>
  <c r="CA96" i="20"/>
  <c r="BZ95" i="20"/>
  <c r="CF93" i="20"/>
  <c r="BF96" i="20"/>
  <c r="BE95" i="20"/>
  <c r="BD94" i="20"/>
  <c r="CB93" i="20"/>
  <c r="DZ96" i="20"/>
  <c r="DY95" i="20"/>
  <c r="DX94" i="20"/>
  <c r="DW93" i="20"/>
  <c r="BZ96" i="20"/>
  <c r="CF94" i="20"/>
  <c r="CE93" i="20"/>
  <c r="BE96" i="20"/>
  <c r="BD95" i="20"/>
  <c r="BC94" i="20"/>
  <c r="BB93" i="20"/>
  <c r="CE96" i="20"/>
  <c r="DY96" i="20"/>
  <c r="DX95" i="20"/>
  <c r="DW94" i="20"/>
  <c r="DV93" i="20"/>
  <c r="CF95" i="20"/>
  <c r="CE94" i="20"/>
  <c r="CD93" i="20"/>
  <c r="BD96" i="20"/>
  <c r="BC95" i="20"/>
  <c r="BB94" i="20"/>
  <c r="DV95" i="20"/>
  <c r="BB96" i="20"/>
  <c r="DX96" i="20"/>
  <c r="DW95" i="20"/>
  <c r="DV94" i="20"/>
  <c r="CF96" i="20"/>
  <c r="CE95" i="20"/>
  <c r="CD94" i="20"/>
  <c r="CC93" i="20"/>
  <c r="BC96" i="20"/>
  <c r="BB95" i="20"/>
  <c r="BH93" i="20"/>
  <c r="CC94" i="20"/>
  <c r="DV96" i="20"/>
  <c r="EB94" i="20"/>
  <c r="EA93" i="20"/>
  <c r="CD96" i="20"/>
  <c r="CC95" i="20"/>
  <c r="CB94" i="20"/>
  <c r="CA93" i="20"/>
  <c r="BH95" i="20"/>
  <c r="BG94" i="20"/>
  <c r="BF93" i="20"/>
  <c r="BC93" i="20"/>
  <c r="CD95" i="20"/>
  <c r="EB95" i="20"/>
  <c r="EA94" i="20"/>
  <c r="DZ93" i="20"/>
  <c r="CC96" i="20"/>
  <c r="CB95" i="20"/>
  <c r="CA94" i="20"/>
  <c r="BH96" i="20"/>
  <c r="BG95" i="20"/>
  <c r="BF94" i="20"/>
  <c r="BE93" i="20"/>
  <c r="EB93" i="20"/>
  <c r="BG93" i="20"/>
  <c r="BX76" i="20"/>
  <c r="BW75" i="20"/>
  <c r="BV74" i="20"/>
  <c r="BM76" i="20"/>
  <c r="BL75" i="20"/>
  <c r="BK74" i="20"/>
  <c r="BW76" i="20"/>
  <c r="BV75" i="20"/>
  <c r="BU74" i="20"/>
  <c r="BL76" i="20"/>
  <c r="BK75" i="20"/>
  <c r="BV76" i="20"/>
  <c r="BU75" i="20"/>
  <c r="BT74" i="20"/>
  <c r="BK76" i="20"/>
  <c r="BJ75" i="20"/>
  <c r="BL74" i="20"/>
  <c r="BU76" i="20"/>
  <c r="BT75" i="20"/>
  <c r="BS74" i="20"/>
  <c r="BJ76" i="20"/>
  <c r="BP74" i="20"/>
  <c r="BM75" i="20"/>
  <c r="BT76" i="20"/>
  <c r="BS75" i="20"/>
  <c r="BR74" i="20"/>
  <c r="BP75" i="20"/>
  <c r="BO74" i="20"/>
  <c r="BN76" i="20"/>
  <c r="BS76" i="20"/>
  <c r="BR75" i="20"/>
  <c r="BP76" i="20"/>
  <c r="BO75" i="20"/>
  <c r="BN74" i="20"/>
  <c r="BW74" i="20"/>
  <c r="BR76" i="20"/>
  <c r="BX74" i="20"/>
  <c r="BO76" i="20"/>
  <c r="BN75" i="20"/>
  <c r="BM74" i="20"/>
  <c r="BX75" i="20"/>
  <c r="CM64" i="20"/>
  <c r="CL63" i="20"/>
  <c r="CK62" i="20"/>
  <c r="CJ61" i="20"/>
  <c r="CI60" i="20"/>
  <c r="CH59" i="20"/>
  <c r="CN57" i="20"/>
  <c r="CM56" i="20"/>
  <c r="CL55" i="20"/>
  <c r="CK54" i="20"/>
  <c r="CJ53" i="20"/>
  <c r="CI52" i="20"/>
  <c r="CH51" i="20"/>
  <c r="CN49" i="20"/>
  <c r="CM48" i="20"/>
  <c r="CL47" i="20"/>
  <c r="CK46" i="20"/>
  <c r="CJ45" i="20"/>
  <c r="CH61" i="20"/>
  <c r="CN51" i="20"/>
  <c r="CL64" i="20"/>
  <c r="CK63" i="20"/>
  <c r="CJ62" i="20"/>
  <c r="CI61" i="20"/>
  <c r="CH60" i="20"/>
  <c r="CN58" i="20"/>
  <c r="CM57" i="20"/>
  <c r="CL56" i="20"/>
  <c r="CK55" i="20"/>
  <c r="CJ54" i="20"/>
  <c r="CI53" i="20"/>
  <c r="CH52" i="20"/>
  <c r="CN50" i="20"/>
  <c r="CM49" i="20"/>
  <c r="CL48" i="20"/>
  <c r="CK47" i="20"/>
  <c r="CJ46" i="20"/>
  <c r="CI45" i="20"/>
  <c r="CH44" i="20"/>
  <c r="CK64" i="20"/>
  <c r="CK56" i="20"/>
  <c r="CK48" i="20"/>
  <c r="CJ64" i="20"/>
  <c r="CI63" i="20"/>
  <c r="CH62" i="20"/>
  <c r="CN60" i="20"/>
  <c r="CM59" i="20"/>
  <c r="CL58" i="20"/>
  <c r="CK57" i="20"/>
  <c r="CJ56" i="20"/>
  <c r="CI55" i="20"/>
  <c r="CH54" i="20"/>
  <c r="CN52" i="20"/>
  <c r="CM51" i="20"/>
  <c r="CL50" i="20"/>
  <c r="CK49" i="20"/>
  <c r="CJ48" i="20"/>
  <c r="CI47" i="20"/>
  <c r="CH46" i="20"/>
  <c r="CN44" i="20"/>
  <c r="CM43" i="20"/>
  <c r="CJ63" i="20"/>
  <c r="CI54" i="20"/>
  <c r="CI46" i="20"/>
  <c r="CI64" i="20"/>
  <c r="CH63" i="20"/>
  <c r="CN61" i="20"/>
  <c r="CM60" i="20"/>
  <c r="CL59" i="20"/>
  <c r="CK58" i="20"/>
  <c r="CJ57" i="20"/>
  <c r="CI56" i="20"/>
  <c r="CH55" i="20"/>
  <c r="CN53" i="20"/>
  <c r="CM52" i="20"/>
  <c r="CL51" i="20"/>
  <c r="CK50" i="20"/>
  <c r="CJ49" i="20"/>
  <c r="CI48" i="20"/>
  <c r="CH47" i="20"/>
  <c r="CN45" i="20"/>
  <c r="CM44" i="20"/>
  <c r="CL43" i="20"/>
  <c r="CL57" i="20"/>
  <c r="CL49" i="20"/>
  <c r="CH64" i="20"/>
  <c r="CN62" i="20"/>
  <c r="CM61" i="20"/>
  <c r="CL60" i="20"/>
  <c r="CK59" i="20"/>
  <c r="CJ58" i="20"/>
  <c r="CI57" i="20"/>
  <c r="CH56" i="20"/>
  <c r="CN54" i="20"/>
  <c r="CM53" i="20"/>
  <c r="CL52" i="20"/>
  <c r="CK51" i="20"/>
  <c r="CJ50" i="20"/>
  <c r="CI49" i="20"/>
  <c r="CH48" i="20"/>
  <c r="CN46" i="20"/>
  <c r="CM45" i="20"/>
  <c r="CL44" i="20"/>
  <c r="CK43" i="20"/>
  <c r="CH43" i="20"/>
  <c r="CM58" i="20"/>
  <c r="CM50" i="20"/>
  <c r="CH45" i="20"/>
  <c r="CN63" i="20"/>
  <c r="CM62" i="20"/>
  <c r="CL61" i="20"/>
  <c r="CK60" i="20"/>
  <c r="CJ59" i="20"/>
  <c r="CI58" i="20"/>
  <c r="CH57" i="20"/>
  <c r="CN55" i="20"/>
  <c r="CM54" i="20"/>
  <c r="CL53" i="20"/>
  <c r="CK52" i="20"/>
  <c r="CJ51" i="20"/>
  <c r="CI50" i="20"/>
  <c r="CH49" i="20"/>
  <c r="CN47" i="20"/>
  <c r="CM46" i="20"/>
  <c r="CL45" i="20"/>
  <c r="CK44" i="20"/>
  <c r="CJ43" i="20"/>
  <c r="CN59" i="20"/>
  <c r="CH53" i="20"/>
  <c r="CN43" i="20"/>
  <c r="CN64" i="20"/>
  <c r="CM63" i="20"/>
  <c r="CL62" i="20"/>
  <c r="CK61" i="20"/>
  <c r="CJ60" i="20"/>
  <c r="CI59" i="20"/>
  <c r="CH58" i="20"/>
  <c r="CN56" i="20"/>
  <c r="CM55" i="20"/>
  <c r="CL54" i="20"/>
  <c r="CK53" i="20"/>
  <c r="CJ52" i="20"/>
  <c r="CI51" i="20"/>
  <c r="CH50" i="20"/>
  <c r="CN48" i="20"/>
  <c r="CM47" i="20"/>
  <c r="CL46" i="20"/>
  <c r="CK45" i="20"/>
  <c r="CJ44" i="20"/>
  <c r="CI43" i="20"/>
  <c r="CI44" i="20"/>
  <c r="CI62" i="20"/>
  <c r="CJ55" i="20"/>
  <c r="CJ47" i="20"/>
  <c r="DD29" i="20" l="1"/>
  <c r="CT29" i="20"/>
  <c r="CY15" i="20"/>
  <c r="DU49" i="20"/>
  <c r="DE55" i="20"/>
  <c r="DE64" i="20"/>
  <c r="EC75" i="20"/>
  <c r="EC76" i="20"/>
  <c r="EC74" i="20"/>
  <c r="CO85" i="20"/>
  <c r="BI85" i="20"/>
  <c r="CO84" i="20"/>
  <c r="CG85" i="20"/>
  <c r="ES84" i="20"/>
  <c r="CG86" i="20"/>
  <c r="CG84" i="20"/>
  <c r="ES83" i="20"/>
  <c r="BI84" i="20"/>
  <c r="ES85" i="20"/>
  <c r="ES86" i="20"/>
  <c r="CO86" i="20"/>
  <c r="BI86" i="20"/>
  <c r="FI106" i="20"/>
  <c r="EC106" i="20"/>
  <c r="EC107" i="20"/>
  <c r="FI107" i="20"/>
  <c r="FI101" i="20"/>
  <c r="FI103" i="20"/>
  <c r="EC105" i="20"/>
  <c r="FI105" i="20"/>
  <c r="EC102" i="20"/>
  <c r="EC103" i="20"/>
  <c r="FI104" i="20"/>
  <c r="FI102" i="20"/>
  <c r="EC104" i="20"/>
  <c r="FA98" i="20"/>
  <c r="FA99" i="20"/>
  <c r="BI96" i="20"/>
  <c r="EC93" i="20"/>
  <c r="EK80" i="20"/>
  <c r="EK78" i="20"/>
  <c r="EK81" i="20"/>
  <c r="EK79" i="20"/>
  <c r="DU45" i="20"/>
  <c r="DU59" i="20"/>
  <c r="DE63" i="20"/>
  <c r="DE45" i="20"/>
  <c r="DU46" i="20"/>
  <c r="DE59" i="20"/>
  <c r="DU64" i="20"/>
  <c r="DE60" i="20"/>
  <c r="DE51" i="20"/>
  <c r="DE49" i="20"/>
  <c r="DU58" i="20"/>
  <c r="DE47" i="20"/>
  <c r="DU56" i="20"/>
  <c r="DU63" i="20"/>
  <c r="DE52" i="20"/>
  <c r="DE57" i="20"/>
  <c r="DU60" i="20"/>
  <c r="DU50" i="20"/>
  <c r="DU48" i="20"/>
  <c r="DU55" i="20"/>
  <c r="DE44" i="20"/>
  <c r="DU52" i="20"/>
  <c r="DU54" i="20"/>
  <c r="DE62" i="20"/>
  <c r="DU47" i="20"/>
  <c r="DU51" i="20"/>
  <c r="DU44" i="20"/>
  <c r="DE56" i="20"/>
  <c r="DE54" i="20"/>
  <c r="DE61" i="20"/>
  <c r="DU61" i="20"/>
  <c r="DE58" i="20"/>
  <c r="DE48" i="20"/>
  <c r="DU57" i="20"/>
  <c r="DE46" i="20"/>
  <c r="DE53" i="20"/>
  <c r="DU62" i="20"/>
  <c r="DU53" i="20"/>
  <c r="DE50" i="20"/>
  <c r="BI94" i="20"/>
  <c r="EC95" i="20"/>
  <c r="EC96" i="20"/>
  <c r="EC94" i="20"/>
  <c r="BI93" i="20"/>
  <c r="BI95" i="20"/>
  <c r="CU35" i="20"/>
  <c r="DH27" i="20"/>
  <c r="DL32" i="20"/>
  <c r="DA33" i="20"/>
  <c r="DF33" i="20"/>
  <c r="CS16" i="20"/>
  <c r="CZ22" i="20"/>
  <c r="S18" i="20"/>
  <c r="CZ16" i="20"/>
  <c r="CT16" i="20"/>
  <c r="DD19" i="20"/>
  <c r="CR23" i="20"/>
  <c r="DB32" i="20"/>
  <c r="DK30" i="20"/>
  <c r="DI32" i="20"/>
  <c r="DF36" i="20"/>
  <c r="CR34" i="20"/>
  <c r="DH21" i="20"/>
  <c r="DD22" i="20"/>
  <c r="CP21" i="20"/>
  <c r="DF32" i="20"/>
  <c r="CT15" i="20"/>
  <c r="CY30" i="20"/>
  <c r="DH17" i="20"/>
  <c r="DI26" i="20"/>
  <c r="DJ35" i="20"/>
  <c r="CV27" i="20"/>
  <c r="DG18" i="20"/>
  <c r="CQ19" i="20"/>
  <c r="CR28" i="20"/>
  <c r="DA15" i="20"/>
  <c r="DB24" i="20"/>
  <c r="DC33" i="20"/>
  <c r="DL20" i="20"/>
  <c r="DF30" i="20"/>
  <c r="CT26" i="20"/>
  <c r="DB19" i="20"/>
  <c r="DH35" i="20"/>
  <c r="CU22" i="20"/>
  <c r="CV31" i="20"/>
  <c r="CX19" i="20"/>
  <c r="CY28" i="20"/>
  <c r="DH15" i="20"/>
  <c r="DI24" i="20"/>
  <c r="DJ33" i="20"/>
  <c r="DB22" i="20"/>
  <c r="DC31" i="20"/>
  <c r="DL18" i="20"/>
  <c r="DF28" i="20"/>
  <c r="CP22" i="20"/>
  <c r="CQ17" i="20"/>
  <c r="CR26" i="20"/>
  <c r="CS35" i="20"/>
  <c r="CU20" i="20"/>
  <c r="CV29" i="20"/>
  <c r="CX17" i="20"/>
  <c r="CY26" i="20"/>
  <c r="CZ35" i="20"/>
  <c r="DI22" i="20"/>
  <c r="DJ31" i="20"/>
  <c r="CX24" i="20"/>
  <c r="CY33" i="20"/>
  <c r="DH20" i="20"/>
  <c r="DI29" i="20"/>
  <c r="DJ20" i="20"/>
  <c r="DF15" i="20"/>
  <c r="CP26" i="20"/>
  <c r="DK27" i="20"/>
  <c r="CZ33" i="20"/>
  <c r="DK21" i="20"/>
  <c r="DD21" i="20"/>
  <c r="CX29" i="20"/>
  <c r="CQ27" i="20"/>
  <c r="DK19" i="20"/>
  <c r="CU30" i="20"/>
  <c r="CY36" i="20"/>
  <c r="DK17" i="20"/>
  <c r="CQ25" i="20"/>
  <c r="CX25" i="20"/>
  <c r="DL15" i="20"/>
  <c r="DC35" i="20"/>
  <c r="CU24" i="20"/>
  <c r="AB35" i="20"/>
  <c r="CQ15" i="20"/>
  <c r="CU26" i="20"/>
  <c r="DJ21" i="20"/>
  <c r="CV26" i="20"/>
  <c r="DB18" i="20"/>
  <c r="DC27" i="20"/>
  <c r="DD36" i="20"/>
  <c r="DF24" i="20"/>
  <c r="DG33" i="20"/>
  <c r="CZ18" i="20"/>
  <c r="CY32" i="20"/>
  <c r="CQ21" i="20"/>
  <c r="CU16" i="20"/>
  <c r="CV25" i="20"/>
  <c r="CP35" i="20"/>
  <c r="CY22" i="20"/>
  <c r="CZ31" i="20"/>
  <c r="DI18" i="20"/>
  <c r="DJ27" i="20"/>
  <c r="DK36" i="20"/>
  <c r="CT33" i="20"/>
  <c r="DI20" i="20"/>
  <c r="CR20" i="20"/>
  <c r="CS29" i="20"/>
  <c r="DB16" i="20"/>
  <c r="DC25" i="20"/>
  <c r="DD34" i="20"/>
  <c r="DF22" i="20"/>
  <c r="DG31" i="20"/>
  <c r="CR32" i="20"/>
  <c r="CY24" i="20"/>
  <c r="CU15" i="20"/>
  <c r="CV23" i="20"/>
  <c r="CP33" i="20"/>
  <c r="CY20" i="20"/>
  <c r="CZ29" i="20"/>
  <c r="DI16" i="20"/>
  <c r="DJ25" i="20"/>
  <c r="DK34" i="20"/>
  <c r="DC23" i="20"/>
  <c r="DD32" i="20"/>
  <c r="DF20" i="20"/>
  <c r="DG29" i="20"/>
  <c r="CU27" i="20"/>
  <c r="CR18" i="20"/>
  <c r="CS27" i="20"/>
  <c r="CT36" i="20"/>
  <c r="CV21" i="20"/>
  <c r="CP31" i="20"/>
  <c r="CY18" i="20"/>
  <c r="CZ27" i="20"/>
  <c r="DA36" i="20"/>
  <c r="DJ23" i="20"/>
  <c r="DK32" i="20"/>
  <c r="CY25" i="20"/>
  <c r="CZ34" i="20"/>
  <c r="DI21" i="20"/>
  <c r="DJ30" i="20"/>
  <c r="DK29" i="20"/>
  <c r="CT31" i="20"/>
  <c r="CV16" i="20"/>
  <c r="DJ18" i="20"/>
  <c r="DA19" i="20"/>
  <c r="DL30" i="20"/>
  <c r="CT23" i="20"/>
  <c r="DG16" i="20"/>
  <c r="CP18" i="20"/>
  <c r="DL28" i="20"/>
  <c r="CT21" i="20"/>
  <c r="DH23" i="20"/>
  <c r="DL26" i="20"/>
  <c r="CU28" i="20"/>
  <c r="DI30" i="20"/>
  <c r="DG19" i="20"/>
  <c r="DB26" i="20"/>
  <c r="CT34" i="20"/>
  <c r="CV33" i="20"/>
  <c r="CH18" i="20"/>
  <c r="CR16" i="20"/>
  <c r="DG26" i="20"/>
  <c r="CQ29" i="20"/>
  <c r="DC19" i="20"/>
  <c r="DD28" i="20"/>
  <c r="DF16" i="20"/>
  <c r="DG25" i="20"/>
  <c r="DH34" i="20"/>
  <c r="CU18" i="20"/>
  <c r="DC36" i="20"/>
  <c r="CS23" i="20"/>
  <c r="CV17" i="20"/>
  <c r="CP27" i="20"/>
  <c r="CQ36" i="20"/>
  <c r="CZ23" i="20"/>
  <c r="DA32" i="20"/>
  <c r="DJ19" i="20"/>
  <c r="DK28" i="20"/>
  <c r="CS17" i="20"/>
  <c r="CY16" i="20"/>
  <c r="DF25" i="20"/>
  <c r="CS21" i="20"/>
  <c r="CT30" i="20"/>
  <c r="DC17" i="20"/>
  <c r="DD26" i="20"/>
  <c r="CX36" i="20"/>
  <c r="DG23" i="20"/>
  <c r="DH32" i="20"/>
  <c r="CX16" i="20"/>
  <c r="DC28" i="20"/>
  <c r="CV15" i="20"/>
  <c r="CP25" i="20"/>
  <c r="CQ34" i="20"/>
  <c r="CZ21" i="20"/>
  <c r="DA30" i="20"/>
  <c r="DJ17" i="20"/>
  <c r="DK26" i="20"/>
  <c r="DL35" i="20"/>
  <c r="DD24" i="20"/>
  <c r="CX34" i="20"/>
  <c r="DG21" i="20"/>
  <c r="DH30" i="20"/>
  <c r="CS33" i="20"/>
  <c r="CS19" i="20"/>
  <c r="CT28" i="20"/>
  <c r="DC15" i="20"/>
  <c r="CP23" i="20"/>
  <c r="CQ32" i="20"/>
  <c r="CZ19" i="20"/>
  <c r="DA28" i="20"/>
  <c r="DJ15" i="20"/>
  <c r="DK24" i="20"/>
  <c r="DL33" i="20"/>
  <c r="CZ26" i="20"/>
  <c r="DA35" i="20"/>
  <c r="DJ22" i="20"/>
  <c r="DK31" i="20"/>
  <c r="CZ24" i="20"/>
  <c r="CZ17" i="20"/>
  <c r="DC18" i="20"/>
  <c r="DH33" i="20"/>
  <c r="DA31" i="20"/>
  <c r="CS20" i="20"/>
  <c r="DA25" i="20"/>
  <c r="CV34" i="20"/>
  <c r="DH25" i="20"/>
  <c r="CR36" i="20"/>
  <c r="CV20" i="20"/>
  <c r="DD17" i="20"/>
  <c r="DA21" i="20"/>
  <c r="CP16" i="20"/>
  <c r="CT19" i="20"/>
  <c r="CY34" i="20"/>
  <c r="CX32" i="20"/>
  <c r="CT24" i="20"/>
  <c r="DL22" i="20"/>
  <c r="CV18" i="20"/>
  <c r="CX21" i="20"/>
  <c r="CL25" i="20"/>
  <c r="CS32" i="20"/>
  <c r="CC21" i="20"/>
  <c r="CU19" i="20"/>
  <c r="CX15" i="20"/>
  <c r="DL31" i="20"/>
  <c r="CS31" i="20"/>
  <c r="DD20" i="20"/>
  <c r="CX30" i="20"/>
  <c r="DG17" i="20"/>
  <c r="DH26" i="20"/>
  <c r="DI35" i="20"/>
  <c r="CS24" i="20"/>
  <c r="DH19" i="20"/>
  <c r="CU25" i="20"/>
  <c r="CP19" i="20"/>
  <c r="CQ28" i="20"/>
  <c r="CZ15" i="20"/>
  <c r="DA24" i="20"/>
  <c r="DB33" i="20"/>
  <c r="DK20" i="20"/>
  <c r="DL29" i="20"/>
  <c r="CQ23" i="20"/>
  <c r="DC20" i="20"/>
  <c r="DJ29" i="20"/>
  <c r="CT22" i="20"/>
  <c r="CU31" i="20"/>
  <c r="DD18" i="20"/>
  <c r="CX28" i="20"/>
  <c r="DG15" i="20"/>
  <c r="DH24" i="20"/>
  <c r="DI33" i="20"/>
  <c r="CR15" i="20"/>
  <c r="DA34" i="20"/>
  <c r="CP17" i="20"/>
  <c r="CQ26" i="20"/>
  <c r="CR35" i="20"/>
  <c r="DA22" i="20"/>
  <c r="DB31" i="20"/>
  <c r="DK18" i="20"/>
  <c r="DL27" i="20"/>
  <c r="DD16" i="20"/>
  <c r="CX26" i="20"/>
  <c r="CY35" i="20"/>
  <c r="DH22" i="20"/>
  <c r="DI31" i="20"/>
  <c r="CY17" i="20"/>
  <c r="CT20" i="20"/>
  <c r="CU29" i="20"/>
  <c r="CP15" i="20"/>
  <c r="CQ24" i="20"/>
  <c r="CR33" i="20"/>
  <c r="DA20" i="20"/>
  <c r="DB29" i="20"/>
  <c r="DK16" i="20"/>
  <c r="DL25" i="20"/>
  <c r="DF35" i="20"/>
  <c r="DA27" i="20"/>
  <c r="DB36" i="20"/>
  <c r="DK23" i="20"/>
  <c r="CP20" i="20"/>
  <c r="CR24" i="20"/>
  <c r="CT32" i="20"/>
  <c r="DD27" i="20"/>
  <c r="CX31" i="20"/>
  <c r="CR31" i="20"/>
  <c r="CR22" i="20"/>
  <c r="CP30" i="20"/>
  <c r="CU32" i="20"/>
  <c r="DI34" i="20"/>
  <c r="DB35" i="20"/>
  <c r="DA23" i="20"/>
  <c r="CV35" i="20"/>
  <c r="CX27" i="20"/>
  <c r="DB30" i="20"/>
  <c r="DD15" i="20"/>
  <c r="DH28" i="20"/>
  <c r="CI31" i="20"/>
  <c r="DA17" i="20"/>
  <c r="DA26" i="20"/>
  <c r="CD30" i="20"/>
  <c r="CS25" i="20"/>
  <c r="DA18" i="20"/>
  <c r="DI36" i="20"/>
  <c r="CU33" i="20"/>
  <c r="CX22" i="20"/>
  <c r="CY31" i="20"/>
  <c r="DH18" i="20"/>
  <c r="DI27" i="20"/>
  <c r="DJ36" i="20"/>
  <c r="CQ30" i="20"/>
  <c r="DL23" i="20"/>
  <c r="CP28" i="20"/>
  <c r="CQ20" i="20"/>
  <c r="CR29" i="20"/>
  <c r="DA16" i="20"/>
  <c r="DB25" i="20"/>
  <c r="DC34" i="20"/>
  <c r="DL21" i="20"/>
  <c r="DF31" i="20"/>
  <c r="CV28" i="20"/>
  <c r="CX23" i="20"/>
  <c r="DG34" i="20"/>
  <c r="CU23" i="20"/>
  <c r="CV32" i="20"/>
  <c r="CX20" i="20"/>
  <c r="CY29" i="20"/>
  <c r="DH16" i="20"/>
  <c r="DI25" i="20"/>
  <c r="DJ34" i="20"/>
  <c r="CV19" i="20"/>
  <c r="DF17" i="20"/>
  <c r="CQ18" i="20"/>
  <c r="CR27" i="20"/>
  <c r="CS36" i="20"/>
  <c r="DB23" i="20"/>
  <c r="DC32" i="20"/>
  <c r="DL19" i="20"/>
  <c r="DF29" i="20"/>
  <c r="CX18" i="20"/>
  <c r="CY27" i="20"/>
  <c r="CZ36" i="20"/>
  <c r="DI23" i="20"/>
  <c r="DJ32" i="20"/>
  <c r="CT17" i="20"/>
  <c r="CU21" i="20"/>
  <c r="CV30" i="20"/>
  <c r="CQ16" i="20"/>
  <c r="CR25" i="20"/>
  <c r="CS34" i="20"/>
  <c r="DB21" i="20"/>
  <c r="DC30" i="20"/>
  <c r="DL17" i="20"/>
  <c r="DF27" i="20"/>
  <c r="DG36" i="20"/>
  <c r="DB28" i="20"/>
  <c r="DK15" i="20"/>
  <c r="DL24" i="20"/>
  <c r="DF34" i="20"/>
  <c r="CS22" i="20"/>
  <c r="DG24" i="20"/>
  <c r="CQ35" i="20"/>
  <c r="DL36" i="20"/>
  <c r="DB34" i="20"/>
  <c r="CA26" i="20"/>
  <c r="CF15" i="20"/>
  <c r="CQ31" i="20"/>
  <c r="CZ25" i="20"/>
  <c r="CU17" i="20"/>
  <c r="CP36" i="20"/>
  <c r="CY23" i="20"/>
  <c r="CZ32" i="20"/>
  <c r="DI19" i="20"/>
  <c r="DJ28" i="20"/>
  <c r="CT18" i="20"/>
  <c r="CU34" i="20"/>
  <c r="DI28" i="20"/>
  <c r="CR30" i="20"/>
  <c r="CR21" i="20"/>
  <c r="CS30" i="20"/>
  <c r="DB17" i="20"/>
  <c r="DC26" i="20"/>
  <c r="DD35" i="20"/>
  <c r="DF23" i="20"/>
  <c r="DG32" i="20"/>
  <c r="CV36" i="20"/>
  <c r="DB27" i="20"/>
  <c r="CS15" i="20"/>
  <c r="CV24" i="20"/>
  <c r="CP34" i="20"/>
  <c r="CY21" i="20"/>
  <c r="CZ30" i="20"/>
  <c r="DI17" i="20"/>
  <c r="DJ26" i="20"/>
  <c r="DK35" i="20"/>
  <c r="CT25" i="20"/>
  <c r="DK22" i="20"/>
  <c r="CR19" i="20"/>
  <c r="CS28" i="20"/>
  <c r="DB15" i="20"/>
  <c r="DC24" i="20"/>
  <c r="DD33" i="20"/>
  <c r="DF21" i="20"/>
  <c r="DG30" i="20"/>
  <c r="CY19" i="20"/>
  <c r="CZ28" i="20"/>
  <c r="DI15" i="20"/>
  <c r="DJ24" i="20"/>
  <c r="DK33" i="20"/>
  <c r="CQ22" i="20"/>
  <c r="CV22" i="20"/>
  <c r="CP32" i="20"/>
  <c r="CR17" i="20"/>
  <c r="CS26" i="20"/>
  <c r="CT35" i="20"/>
  <c r="DC22" i="20"/>
  <c r="DD31" i="20"/>
  <c r="DF19" i="20"/>
  <c r="DG28" i="20"/>
  <c r="DB20" i="20"/>
  <c r="DC29" i="20"/>
  <c r="DL16" i="20"/>
  <c r="DF26" i="20"/>
  <c r="DG35" i="20"/>
  <c r="DC16" i="20"/>
  <c r="DD25" i="20"/>
  <c r="CX35" i="20"/>
  <c r="DG22" i="20"/>
  <c r="DH31" i="20"/>
  <c r="CZ20" i="20"/>
  <c r="DA29" i="20"/>
  <c r="DJ16" i="20"/>
  <c r="DK25" i="20"/>
  <c r="DL34" i="20"/>
  <c r="CP29" i="20"/>
  <c r="CP24" i="20"/>
  <c r="CQ33" i="20"/>
  <c r="CS18" i="20"/>
  <c r="CT27" i="20"/>
  <c r="CU36" i="20"/>
  <c r="DD23" i="20"/>
  <c r="CX33" i="20"/>
  <c r="DG20" i="20"/>
  <c r="DH29" i="20"/>
  <c r="DC21" i="20"/>
  <c r="DD30" i="20"/>
  <c r="DF18" i="20"/>
  <c r="DG27" i="20"/>
  <c r="DH36" i="20"/>
  <c r="CO50" i="20"/>
  <c r="CO57" i="20"/>
  <c r="CO49" i="20"/>
  <c r="CO58" i="20"/>
  <c r="CO47" i="20"/>
  <c r="CO52" i="20"/>
  <c r="CO44" i="20"/>
  <c r="CO64" i="20"/>
  <c r="CO59" i="20"/>
  <c r="CO56" i="20"/>
  <c r="CO62" i="20"/>
  <c r="CO51" i="20"/>
  <c r="CO45" i="20"/>
  <c r="CO48" i="20"/>
  <c r="CO54" i="20"/>
  <c r="CO46" i="20"/>
  <c r="CO61" i="20"/>
  <c r="CO63" i="20"/>
  <c r="CO53" i="20"/>
  <c r="CO43" i="20"/>
  <c r="CO55" i="20"/>
  <c r="CO60" i="20"/>
  <c r="CJ21" i="20"/>
  <c r="CD15" i="20"/>
  <c r="CB35" i="20"/>
  <c r="CK22" i="20"/>
  <c r="CL31" i="20"/>
  <c r="CM18" i="20"/>
  <c r="CD20" i="20"/>
  <c r="CE29" i="20"/>
  <c r="CN16" i="20"/>
  <c r="CH26" i="20"/>
  <c r="CI35" i="20"/>
  <c r="CA16" i="20"/>
  <c r="CB25" i="20"/>
  <c r="CC34" i="20"/>
  <c r="CL21" i="20"/>
  <c r="CM30" i="20"/>
  <c r="CK16" i="20"/>
  <c r="CA23" i="20"/>
  <c r="CB32" i="20"/>
  <c r="CK19" i="20"/>
  <c r="CL28" i="20"/>
  <c r="CA20" i="20"/>
  <c r="BZ21" i="20"/>
  <c r="CA30" i="20"/>
  <c r="CJ17" i="20"/>
  <c r="CK26" i="20"/>
  <c r="CL35" i="20"/>
  <c r="CC15" i="20"/>
  <c r="CD24" i="20"/>
  <c r="CE33" i="20"/>
  <c r="CN20" i="20"/>
  <c r="CH30" i="20"/>
  <c r="CH36" i="20"/>
  <c r="BZ15" i="20"/>
  <c r="BZ22" i="20"/>
  <c r="CF19" i="20"/>
  <c r="CM19" i="20"/>
  <c r="CH28" i="20"/>
  <c r="CF32" i="20"/>
  <c r="CI29" i="20"/>
  <c r="CA18" i="20"/>
  <c r="CC36" i="20"/>
  <c r="CM32" i="20"/>
  <c r="CE21" i="20"/>
  <c r="CI27" i="20"/>
  <c r="CJ36" i="20"/>
  <c r="CB17" i="20"/>
  <c r="CC26" i="20"/>
  <c r="CD35" i="20"/>
  <c r="CM22" i="20"/>
  <c r="CN31" i="20"/>
  <c r="CN27" i="20"/>
  <c r="CB24" i="20"/>
  <c r="CC33" i="20"/>
  <c r="CL20" i="20"/>
  <c r="CM29" i="20"/>
  <c r="CA28" i="20"/>
  <c r="CA22" i="20"/>
  <c r="CB31" i="20"/>
  <c r="CK18" i="20"/>
  <c r="CL27" i="20"/>
  <c r="CM36" i="20"/>
  <c r="CD16" i="20"/>
  <c r="CE25" i="20"/>
  <c r="CF34" i="20"/>
  <c r="CH22" i="20"/>
  <c r="CA34" i="20"/>
  <c r="CD28" i="20"/>
  <c r="CB33" i="20"/>
  <c r="CJ18" i="20"/>
  <c r="CJ25" i="20"/>
  <c r="CN28" i="20"/>
  <c r="CN18" i="20"/>
  <c r="CE23" i="20"/>
  <c r="CH20" i="20"/>
  <c r="CD23" i="20"/>
  <c r="CB27" i="20"/>
  <c r="CL23" i="20"/>
  <c r="CJ23" i="20"/>
  <c r="CF30" i="20"/>
  <c r="X24" i="20"/>
  <c r="AA18" i="20"/>
  <c r="CE15" i="20"/>
  <c r="CF24" i="20"/>
  <c r="BZ34" i="20"/>
  <c r="CI21" i="20"/>
  <c r="CJ30" i="20"/>
  <c r="CD31" i="20"/>
  <c r="CB19" i="20"/>
  <c r="CC28" i="20"/>
  <c r="CL15" i="20"/>
  <c r="CM24" i="20"/>
  <c r="CN33" i="20"/>
  <c r="CH29" i="20"/>
  <c r="CF22" i="20"/>
  <c r="BZ32" i="20"/>
  <c r="CI19" i="20"/>
  <c r="CJ28" i="20"/>
  <c r="CB21" i="20"/>
  <c r="CC18" i="20"/>
  <c r="CD27" i="20"/>
  <c r="CE36" i="20"/>
  <c r="CN23" i="20"/>
  <c r="CH33" i="20"/>
  <c r="CB16" i="20"/>
  <c r="CC25" i="20"/>
  <c r="CD34" i="20"/>
  <c r="CM21" i="20"/>
  <c r="CN30" i="20"/>
  <c r="CA36" i="20"/>
  <c r="CB23" i="20"/>
  <c r="CC32" i="20"/>
  <c r="CL19" i="20"/>
  <c r="CM28" i="20"/>
  <c r="CF17" i="20"/>
  <c r="CE17" i="20"/>
  <c r="CF26" i="20"/>
  <c r="BZ36" i="20"/>
  <c r="CI23" i="20"/>
  <c r="CJ32" i="20"/>
  <c r="CF33" i="20"/>
  <c r="CH34" i="20"/>
  <c r="CB29" i="20"/>
  <c r="CL36" i="20"/>
  <c r="CC16" i="20"/>
  <c r="T18" i="20"/>
  <c r="BZ17" i="20"/>
  <c r="CE16" i="20"/>
  <c r="CJ22" i="20"/>
  <c r="CM16" i="20"/>
  <c r="BZ24" i="20"/>
  <c r="CJ20" i="20"/>
  <c r="CN15" i="20"/>
  <c r="CH25" i="20"/>
  <c r="CI34" i="20"/>
  <c r="CC17" i="20"/>
  <c r="CD26" i="20"/>
  <c r="CE35" i="20"/>
  <c r="CN22" i="20"/>
  <c r="CH32" i="20"/>
  <c r="CM26" i="20"/>
  <c r="CC24" i="20"/>
  <c r="CD33" i="20"/>
  <c r="CM20" i="20"/>
  <c r="CN29" i="20"/>
  <c r="CF25" i="20"/>
  <c r="CF18" i="20"/>
  <c r="BZ28" i="20"/>
  <c r="CI15" i="20"/>
  <c r="CJ24" i="20"/>
  <c r="CK33" i="20"/>
  <c r="CN26" i="20"/>
  <c r="CK30" i="20"/>
  <c r="CN24" i="20"/>
  <c r="CL29" i="20"/>
  <c r="CI16" i="20"/>
  <c r="CD32" i="20"/>
  <c r="CD22" i="20"/>
  <c r="CN35" i="20"/>
  <c r="BZ26" i="20"/>
  <c r="CL17" i="20"/>
  <c r="CC20" i="20"/>
  <c r="CL33" i="20"/>
  <c r="CK29" i="20"/>
  <c r="L33" i="20"/>
  <c r="CE24" i="20"/>
  <c r="BZ18" i="20"/>
  <c r="CA27" i="20"/>
  <c r="CB36" i="20"/>
  <c r="CK23" i="20"/>
  <c r="CL32" i="20"/>
  <c r="CK24" i="20"/>
  <c r="CD21" i="20"/>
  <c r="CE30" i="20"/>
  <c r="CN17" i="20"/>
  <c r="CH27" i="20"/>
  <c r="CI36" i="20"/>
  <c r="BZ16" i="20"/>
  <c r="CA25" i="20"/>
  <c r="CB34" i="20"/>
  <c r="CK21" i="20"/>
  <c r="CL30" i="20"/>
  <c r="CJ15" i="20"/>
  <c r="CE20" i="20"/>
  <c r="CF29" i="20"/>
  <c r="CH17" i="20"/>
  <c r="CI26" i="20"/>
  <c r="CJ35" i="20"/>
  <c r="CD18" i="20"/>
  <c r="CE27" i="20"/>
  <c r="CF36" i="20"/>
  <c r="CH24" i="20"/>
  <c r="CI33" i="20"/>
  <c r="CB15" i="20"/>
  <c r="CD25" i="20"/>
  <c r="CE34" i="20"/>
  <c r="CN21" i="20"/>
  <c r="CH31" i="20"/>
  <c r="BZ35" i="20"/>
  <c r="BZ20" i="20"/>
  <c r="CA29" i="20"/>
  <c r="CJ16" i="20"/>
  <c r="CK25" i="20"/>
  <c r="CL34" i="20"/>
  <c r="CM17" i="20"/>
  <c r="CM15" i="20"/>
  <c r="CA24" i="20"/>
  <c r="CA31" i="20"/>
  <c r="BZ29" i="20"/>
  <c r="CC23" i="20"/>
  <c r="CE31" i="20"/>
  <c r="Q25" i="20"/>
  <c r="CF16" i="20"/>
  <c r="CK31" i="20"/>
  <c r="CD29" i="20"/>
  <c r="CH35" i="20"/>
  <c r="CC30" i="20"/>
  <c r="CE28" i="20"/>
  <c r="AE32" i="20"/>
  <c r="Q15" i="20"/>
  <c r="CE32" i="20"/>
  <c r="CA19" i="20"/>
  <c r="CB28" i="20"/>
  <c r="CK15" i="20"/>
  <c r="CL24" i="20"/>
  <c r="CM33" i="20"/>
  <c r="CJ31" i="20"/>
  <c r="CE22" i="20"/>
  <c r="CF31" i="20"/>
  <c r="CH19" i="20"/>
  <c r="CI28" i="20"/>
  <c r="BZ19" i="20"/>
  <c r="CA17" i="20"/>
  <c r="CB26" i="20"/>
  <c r="CC35" i="20"/>
  <c r="CL22" i="20"/>
  <c r="CM31" i="20"/>
  <c r="CI22" i="20"/>
  <c r="CF21" i="20"/>
  <c r="BZ31" i="20"/>
  <c r="CI18" i="20"/>
  <c r="CJ27" i="20"/>
  <c r="CK36" i="20"/>
  <c r="CE19" i="20"/>
  <c r="CF28" i="20"/>
  <c r="CH16" i="20"/>
  <c r="CI25" i="20"/>
  <c r="CJ34" i="20"/>
  <c r="CD17" i="20"/>
  <c r="CE26" i="20"/>
  <c r="CF35" i="20"/>
  <c r="CH23" i="20"/>
  <c r="CI32" i="20"/>
  <c r="CH21" i="20"/>
  <c r="CA21" i="20"/>
  <c r="CB30" i="20"/>
  <c r="CK17" i="20"/>
  <c r="CL26" i="20"/>
  <c r="CM35" i="20"/>
  <c r="BZ25" i="20"/>
  <c r="CC19" i="20"/>
  <c r="CK20" i="20"/>
  <c r="CK27" i="20"/>
  <c r="CK34" i="20"/>
  <c r="CI30" i="20"/>
  <c r="K24" i="20"/>
  <c r="CA35" i="20"/>
  <c r="CN25" i="20"/>
  <c r="CA33" i="20"/>
  <c r="CD19" i="20"/>
  <c r="CN19" i="20"/>
  <c r="CB20" i="20"/>
  <c r="CC29" i="20"/>
  <c r="CL16" i="20"/>
  <c r="CM25" i="20"/>
  <c r="CN34" i="20"/>
  <c r="CM34" i="20"/>
  <c r="CF23" i="20"/>
  <c r="BZ33" i="20"/>
  <c r="CI20" i="20"/>
  <c r="CJ29" i="20"/>
  <c r="BZ27" i="20"/>
  <c r="CB18" i="20"/>
  <c r="CC27" i="20"/>
  <c r="CD36" i="20"/>
  <c r="CM23" i="20"/>
  <c r="CN32" i="20"/>
  <c r="CK32" i="20"/>
  <c r="BZ23" i="20"/>
  <c r="CA32" i="20"/>
  <c r="CJ19" i="20"/>
  <c r="CK28" i="20"/>
  <c r="CC22" i="20"/>
  <c r="CF20" i="20"/>
  <c r="BZ30" i="20"/>
  <c r="CI17" i="20"/>
  <c r="CJ26" i="20"/>
  <c r="CK35" i="20"/>
  <c r="CE18" i="20"/>
  <c r="CF27" i="20"/>
  <c r="CH15" i="20"/>
  <c r="CI24" i="20"/>
  <c r="CJ33" i="20"/>
  <c r="CA15" i="20"/>
  <c r="CB22" i="20"/>
  <c r="CC31" i="20"/>
  <c r="CL18" i="20"/>
  <c r="CM27" i="20"/>
  <c r="CN36" i="20"/>
  <c r="AB27" i="20"/>
  <c r="AN19" i="20"/>
  <c r="N22" i="20"/>
  <c r="S24" i="20"/>
  <c r="AB19" i="20"/>
  <c r="T20" i="20"/>
  <c r="W30" i="20"/>
  <c r="P23" i="20"/>
  <c r="W22" i="20"/>
  <c r="Z25" i="20"/>
  <c r="Q22" i="20"/>
  <c r="T33" i="20"/>
  <c r="BC26" i="20"/>
  <c r="N19" i="20"/>
  <c r="S16" i="20"/>
  <c r="R34" i="20"/>
  <c r="BD35" i="20"/>
  <c r="O19" i="20"/>
  <c r="P28" i="20"/>
  <c r="Y15" i="20"/>
  <c r="Z24" i="20"/>
  <c r="AA33" i="20"/>
  <c r="AJ20" i="20"/>
  <c r="AD30" i="20"/>
  <c r="AM17" i="20"/>
  <c r="AN26" i="20"/>
  <c r="BE36" i="20"/>
  <c r="T31" i="20"/>
  <c r="V19" i="20"/>
  <c r="W28" i="20"/>
  <c r="AF15" i="20"/>
  <c r="AG24" i="20"/>
  <c r="AH33" i="20"/>
  <c r="AQ20" i="20"/>
  <c r="AR35" i="20"/>
  <c r="BR21" i="20"/>
  <c r="Q35" i="20"/>
  <c r="Z22" i="20"/>
  <c r="AA31" i="20"/>
  <c r="AJ18" i="20"/>
  <c r="AD28" i="20"/>
  <c r="AM15" i="20"/>
  <c r="AN24" i="20"/>
  <c r="BE20" i="20"/>
  <c r="O25" i="20"/>
  <c r="S20" i="20"/>
  <c r="T29" i="20"/>
  <c r="V17" i="20"/>
  <c r="W26" i="20"/>
  <c r="X35" i="20"/>
  <c r="AG22" i="20"/>
  <c r="AH31" i="20"/>
  <c r="AQ18" i="20"/>
  <c r="AR27" i="20"/>
  <c r="BJ27" i="20"/>
  <c r="V24" i="20"/>
  <c r="W33" i="20"/>
  <c r="AF20" i="20"/>
  <c r="AG29" i="20"/>
  <c r="AP16" i="20"/>
  <c r="AQ25" i="20"/>
  <c r="BH31" i="20"/>
  <c r="P31" i="20"/>
  <c r="Y18" i="20"/>
  <c r="Z27" i="20"/>
  <c r="AA36" i="20"/>
  <c r="AJ23" i="20"/>
  <c r="AD33" i="20"/>
  <c r="AO22" i="20"/>
  <c r="BB33" i="20"/>
  <c r="R32" i="20"/>
  <c r="P27" i="20"/>
  <c r="R18" i="20"/>
  <c r="X18" i="20"/>
  <c r="AD15" i="20"/>
  <c r="AR28" i="20"/>
  <c r="AA26" i="20"/>
  <c r="Q23" i="20"/>
  <c r="AE24" i="20"/>
  <c r="Z17" i="20"/>
  <c r="V29" i="20"/>
  <c r="P22" i="20"/>
  <c r="AF17" i="20"/>
  <c r="O22" i="20"/>
  <c r="X31" i="20"/>
  <c r="AN27" i="20"/>
  <c r="R16" i="20"/>
  <c r="Y16" i="20"/>
  <c r="N17" i="20"/>
  <c r="R23" i="20"/>
  <c r="P18" i="20"/>
  <c r="W17" i="20"/>
  <c r="BM22" i="20"/>
  <c r="P20" i="20"/>
  <c r="Q29" i="20"/>
  <c r="Z16" i="20"/>
  <c r="AA25" i="20"/>
  <c r="AB34" i="20"/>
  <c r="AD22" i="20"/>
  <c r="AE31" i="20"/>
  <c r="AN18" i="20"/>
  <c r="AO27" i="20"/>
  <c r="BN23" i="20"/>
  <c r="N33" i="20"/>
  <c r="W20" i="20"/>
  <c r="X29" i="20"/>
  <c r="AG16" i="20"/>
  <c r="AH25" i="20"/>
  <c r="AI34" i="20"/>
  <c r="AR21" i="20"/>
  <c r="AT23" i="20"/>
  <c r="BS30" i="20"/>
  <c r="R36" i="20"/>
  <c r="AA23" i="20"/>
  <c r="AB32" i="20"/>
  <c r="AD20" i="20"/>
  <c r="AE29" i="20"/>
  <c r="AN16" i="20"/>
  <c r="AO25" i="20"/>
  <c r="BF29" i="20"/>
  <c r="P26" i="20"/>
  <c r="T21" i="20"/>
  <c r="N31" i="20"/>
  <c r="W18" i="20"/>
  <c r="X27" i="20"/>
  <c r="Y36" i="20"/>
  <c r="AH23" i="20"/>
  <c r="AI32" i="20"/>
  <c r="AR19" i="20"/>
  <c r="AM30" i="20"/>
  <c r="BK36" i="20"/>
  <c r="W25" i="20"/>
  <c r="X34" i="20"/>
  <c r="AG21" i="20"/>
  <c r="AH30" i="20"/>
  <c r="AQ17" i="20"/>
  <c r="AR26" i="20"/>
  <c r="BJ19" i="20"/>
  <c r="Q32" i="20"/>
  <c r="Z19" i="20"/>
  <c r="AA28" i="20"/>
  <c r="AJ15" i="20"/>
  <c r="AD25" i="20"/>
  <c r="AE34" i="20"/>
  <c r="AP23" i="20"/>
  <c r="BK20" i="20"/>
  <c r="W15" i="20"/>
  <c r="AF33" i="20"/>
  <c r="AM18" i="20"/>
  <c r="AE16" i="20"/>
  <c r="T23" i="20"/>
  <c r="AG26" i="20"/>
  <c r="Q19" i="20"/>
  <c r="AG18" i="20"/>
  <c r="O20" i="20"/>
  <c r="S19" i="20"/>
  <c r="X23" i="20"/>
  <c r="N20" i="20"/>
  <c r="P32" i="20"/>
  <c r="T19" i="20"/>
  <c r="Y24" i="20"/>
  <c r="BN31" i="20"/>
  <c r="Q21" i="20"/>
  <c r="R30" i="20"/>
  <c r="AA17" i="20"/>
  <c r="AB26" i="20"/>
  <c r="V36" i="20"/>
  <c r="AE23" i="20"/>
  <c r="AF32" i="20"/>
  <c r="AO19" i="20"/>
  <c r="AL29" i="20"/>
  <c r="BO32" i="20"/>
  <c r="O34" i="20"/>
  <c r="X21" i="20"/>
  <c r="Y30" i="20"/>
  <c r="AH17" i="20"/>
  <c r="AI26" i="20"/>
  <c r="AJ35" i="20"/>
  <c r="AL23" i="20"/>
  <c r="AU32" i="20"/>
  <c r="R28" i="20"/>
  <c r="AA15" i="20"/>
  <c r="AB24" i="20"/>
  <c r="V34" i="20"/>
  <c r="AE21" i="20"/>
  <c r="AF30" i="20"/>
  <c r="AO17" i="20"/>
  <c r="AP26" i="20"/>
  <c r="BO16" i="20"/>
  <c r="Q27" i="20"/>
  <c r="N23" i="20"/>
  <c r="O32" i="20"/>
  <c r="X19" i="20"/>
  <c r="Y28" i="20"/>
  <c r="AH15" i="20"/>
  <c r="AI24" i="20"/>
  <c r="AJ33" i="20"/>
  <c r="AL21" i="20"/>
  <c r="AU16" i="20"/>
  <c r="BT23" i="20"/>
  <c r="X26" i="20"/>
  <c r="Y35" i="20"/>
  <c r="AH22" i="20"/>
  <c r="AI31" i="20"/>
  <c r="AR18" i="20"/>
  <c r="AM28" i="20"/>
  <c r="BK28" i="20"/>
  <c r="R33" i="20"/>
  <c r="AA20" i="20"/>
  <c r="AB29" i="20"/>
  <c r="AD17" i="20"/>
  <c r="AE26" i="20"/>
  <c r="AF35" i="20"/>
  <c r="AR25" i="20"/>
  <c r="BU16" i="20"/>
  <c r="X16" i="20"/>
  <c r="AD23" i="20"/>
  <c r="AO20" i="20"/>
  <c r="O17" i="20"/>
  <c r="AF25" i="20"/>
  <c r="T25" i="20"/>
  <c r="AH35" i="20"/>
  <c r="P24" i="20"/>
  <c r="AH27" i="20"/>
  <c r="O31" i="20"/>
  <c r="O21" i="20"/>
  <c r="Y32" i="20"/>
  <c r="Q30" i="20"/>
  <c r="Q16" i="20"/>
  <c r="P21" i="20"/>
  <c r="Z33" i="20"/>
  <c r="BW18" i="20"/>
  <c r="R22" i="20"/>
  <c r="S31" i="20"/>
  <c r="AB18" i="20"/>
  <c r="V28" i="20"/>
  <c r="AE15" i="20"/>
  <c r="AF24" i="20"/>
  <c r="AG33" i="20"/>
  <c r="AP20" i="20"/>
  <c r="AQ34" i="20"/>
  <c r="BX19" i="20"/>
  <c r="P35" i="20"/>
  <c r="Y22" i="20"/>
  <c r="Z31" i="20"/>
  <c r="AI18" i="20"/>
  <c r="AJ27" i="20"/>
  <c r="AL15" i="20"/>
  <c r="AM24" i="20"/>
  <c r="BD19" i="20"/>
  <c r="S29" i="20"/>
  <c r="AB16" i="20"/>
  <c r="V26" i="20"/>
  <c r="W35" i="20"/>
  <c r="AF22" i="20"/>
  <c r="AG31" i="20"/>
  <c r="AP18" i="20"/>
  <c r="AQ27" i="20"/>
  <c r="BP25" i="20"/>
  <c r="N15" i="20"/>
  <c r="O24" i="20"/>
  <c r="P33" i="20"/>
  <c r="Y20" i="20"/>
  <c r="Z29" i="20"/>
  <c r="AI16" i="20"/>
  <c r="AJ25" i="20"/>
  <c r="AD35" i="20"/>
  <c r="AM22" i="20"/>
  <c r="AV25" i="20"/>
  <c r="BU32" i="20"/>
  <c r="Y27" i="20"/>
  <c r="Z36" i="20"/>
  <c r="AI23" i="20"/>
  <c r="AJ32" i="20"/>
  <c r="AL20" i="20"/>
  <c r="AL31" i="20"/>
  <c r="BT15" i="20"/>
  <c r="S34" i="20"/>
  <c r="AB21" i="20"/>
  <c r="V31" i="20"/>
  <c r="AE18" i="20"/>
  <c r="AF27" i="20"/>
  <c r="AG36" i="20"/>
  <c r="AL27" i="20"/>
  <c r="BV25" i="20"/>
  <c r="AA19" i="20"/>
  <c r="S27" i="20"/>
  <c r="T15" i="20"/>
  <c r="R31" i="20"/>
  <c r="AP33" i="20"/>
  <c r="N25" i="20"/>
  <c r="AG34" i="20"/>
  <c r="O28" i="20"/>
  <c r="AQ22" i="20"/>
  <c r="O26" i="20"/>
  <c r="AI36" i="20"/>
  <c r="R17" i="20"/>
  <c r="S22" i="20"/>
  <c r="AH19" i="20"/>
  <c r="AA34" i="20"/>
  <c r="N21" i="20"/>
  <c r="T22" i="20"/>
  <c r="AI20" i="20"/>
  <c r="BX27" i="20"/>
  <c r="S23" i="20"/>
  <c r="T32" i="20"/>
  <c r="V20" i="20"/>
  <c r="W29" i="20"/>
  <c r="AF16" i="20"/>
  <c r="AG25" i="20"/>
  <c r="AH34" i="20"/>
  <c r="AQ21" i="20"/>
  <c r="AZ21" i="20"/>
  <c r="BR29" i="20"/>
  <c r="Q36" i="20"/>
  <c r="Z23" i="20"/>
  <c r="AA32" i="20"/>
  <c r="AJ19" i="20"/>
  <c r="AD29" i="20"/>
  <c r="AM16" i="20"/>
  <c r="AN25" i="20"/>
  <c r="BE28" i="20"/>
  <c r="T30" i="20"/>
  <c r="V18" i="20"/>
  <c r="W27" i="20"/>
  <c r="X36" i="20"/>
  <c r="AG23" i="20"/>
  <c r="AH32" i="20"/>
  <c r="AQ19" i="20"/>
  <c r="AL30" i="20"/>
  <c r="BJ35" i="20"/>
  <c r="O16" i="20"/>
  <c r="P25" i="20"/>
  <c r="Q34" i="20"/>
  <c r="Z21" i="20"/>
  <c r="AA30" i="20"/>
  <c r="AJ17" i="20"/>
  <c r="AD27" i="20"/>
  <c r="AE36" i="20"/>
  <c r="AN23" i="20"/>
  <c r="AW34" i="20"/>
  <c r="Y19" i="20"/>
  <c r="Z28" i="20"/>
  <c r="AI15" i="20"/>
  <c r="AJ24" i="20"/>
  <c r="AD34" i="20"/>
  <c r="AM21" i="20"/>
  <c r="AV17" i="20"/>
  <c r="BU24" i="20"/>
  <c r="T35" i="20"/>
  <c r="V23" i="20"/>
  <c r="W32" i="20"/>
  <c r="AF19" i="20"/>
  <c r="AG28" i="20"/>
  <c r="AQ16" i="20"/>
  <c r="AN31" i="20"/>
  <c r="BW34" i="20"/>
  <c r="O23" i="20"/>
  <c r="I23" i="20"/>
  <c r="N35" i="20"/>
  <c r="BX36" i="20"/>
  <c r="BW27" i="20"/>
  <c r="BV18" i="20"/>
  <c r="BM31" i="20"/>
  <c r="BL22" i="20"/>
  <c r="BC35" i="20"/>
  <c r="BB26" i="20"/>
  <c r="BH16" i="20"/>
  <c r="AY29" i="20"/>
  <c r="AX20" i="20"/>
  <c r="AO33" i="20"/>
  <c r="BR31" i="20"/>
  <c r="BX21" i="20"/>
  <c r="BO34" i="20"/>
  <c r="BN25" i="20"/>
  <c r="BM16" i="20"/>
  <c r="BD29" i="20"/>
  <c r="BC20" i="20"/>
  <c r="AT33" i="20"/>
  <c r="AZ23" i="20"/>
  <c r="AQ36" i="20"/>
  <c r="BS33" i="20"/>
  <c r="BR24" i="20"/>
  <c r="BP36" i="20"/>
  <c r="BO27" i="20"/>
  <c r="BN18" i="20"/>
  <c r="BE31" i="20"/>
  <c r="BD22" i="20"/>
  <c r="AU35" i="20"/>
  <c r="AT26" i="20"/>
  <c r="AZ16" i="20"/>
  <c r="AQ29" i="20"/>
  <c r="BV29" i="20"/>
  <c r="BU20" i="20"/>
  <c r="BL33" i="20"/>
  <c r="BK24" i="20"/>
  <c r="BJ15" i="20"/>
  <c r="BH27" i="20"/>
  <c r="BG18" i="20"/>
  <c r="AX31" i="20"/>
  <c r="AW22" i="20"/>
  <c r="AN35" i="20"/>
  <c r="BR34" i="20"/>
  <c r="BX24" i="20"/>
  <c r="BW15" i="20"/>
  <c r="BN28" i="20"/>
  <c r="BM19" i="20"/>
  <c r="BD32" i="20"/>
  <c r="BC23" i="20"/>
  <c r="AT36" i="20"/>
  <c r="AZ26" i="20"/>
  <c r="AY17" i="20"/>
  <c r="AP30" i="20"/>
  <c r="BU30" i="20"/>
  <c r="BT21" i="20"/>
  <c r="BK34" i="20"/>
  <c r="BJ25" i="20"/>
  <c r="BP15" i="20"/>
  <c r="BG28" i="20"/>
  <c r="BF19" i="20"/>
  <c r="AW32" i="20"/>
  <c r="AV23" i="20"/>
  <c r="AM36" i="20"/>
  <c r="BX34" i="20"/>
  <c r="BW25" i="20"/>
  <c r="BV16" i="20"/>
  <c r="BM29" i="20"/>
  <c r="BL20" i="20"/>
  <c r="BC33" i="20"/>
  <c r="BB24" i="20"/>
  <c r="AZ36" i="20"/>
  <c r="AY27" i="20"/>
  <c r="AX18" i="20"/>
  <c r="AO31" i="20"/>
  <c r="BL21" i="20"/>
  <c r="AM27" i="20"/>
  <c r="AL18" i="20"/>
  <c r="AJ30" i="20"/>
  <c r="AI21" i="20"/>
  <c r="Z34" i="20"/>
  <c r="BW35" i="20"/>
  <c r="BV26" i="20"/>
  <c r="BU17" i="20"/>
  <c r="BL30" i="20"/>
  <c r="BK21" i="20"/>
  <c r="BB34" i="20"/>
  <c r="BH24" i="20"/>
  <c r="BG15" i="20"/>
  <c r="AX28" i="20"/>
  <c r="AW19" i="20"/>
  <c r="AN32" i="20"/>
  <c r="BX29" i="20"/>
  <c r="BW20" i="20"/>
  <c r="BN33" i="20"/>
  <c r="BM24" i="20"/>
  <c r="BL15" i="20"/>
  <c r="BC28" i="20"/>
  <c r="BB19" i="20"/>
  <c r="AZ31" i="20"/>
  <c r="AY22" i="20"/>
  <c r="AP35" i="20"/>
  <c r="BR32" i="20"/>
  <c r="BX22" i="20"/>
  <c r="BO35" i="20"/>
  <c r="BN26" i="20"/>
  <c r="BM17" i="20"/>
  <c r="BD30" i="20"/>
  <c r="BC21" i="20"/>
  <c r="AT34" i="20"/>
  <c r="AZ24" i="20"/>
  <c r="AY15" i="20"/>
  <c r="AP28" i="20"/>
  <c r="BU28" i="20"/>
  <c r="BT19" i="20"/>
  <c r="BK32" i="20"/>
  <c r="BJ23" i="20"/>
  <c r="BH35" i="20"/>
  <c r="BG26" i="20"/>
  <c r="BF17" i="20"/>
  <c r="AW30" i="20"/>
  <c r="AV21" i="20"/>
  <c r="AM34" i="20"/>
  <c r="BX32" i="20"/>
  <c r="BW23" i="20"/>
  <c r="BN36" i="20"/>
  <c r="BM27" i="20"/>
  <c r="BL18" i="20"/>
  <c r="BC31" i="20"/>
  <c r="BB22" i="20"/>
  <c r="AZ34" i="20"/>
  <c r="AY25" i="20"/>
  <c r="AX16" i="20"/>
  <c r="AO29" i="20"/>
  <c r="BT29" i="20"/>
  <c r="BS20" i="20"/>
  <c r="BJ33" i="20"/>
  <c r="BP23" i="20"/>
  <c r="BG36" i="20"/>
  <c r="BF27" i="20"/>
  <c r="BE18" i="20"/>
  <c r="AV31" i="20"/>
  <c r="AU22" i="20"/>
  <c r="AL35" i="20"/>
  <c r="BW33" i="20"/>
  <c r="BV24" i="20"/>
  <c r="BU15" i="20"/>
  <c r="BL28" i="20"/>
  <c r="BK19" i="20"/>
  <c r="BB32" i="20"/>
  <c r="BH22" i="20"/>
  <c r="AY35" i="20"/>
  <c r="AX26" i="20"/>
  <c r="AW17" i="20"/>
  <c r="AN30" i="20"/>
  <c r="BC34" i="20"/>
  <c r="AL26" i="20"/>
  <c r="AR16" i="20"/>
  <c r="AI29" i="20"/>
  <c r="BV34" i="20"/>
  <c r="BU25" i="20"/>
  <c r="BT16" i="20"/>
  <c r="BK29" i="20"/>
  <c r="BJ20" i="20"/>
  <c r="BH32" i="20"/>
  <c r="BG23" i="20"/>
  <c r="AX36" i="20"/>
  <c r="AW27" i="20"/>
  <c r="AV18" i="20"/>
  <c r="AM31" i="20"/>
  <c r="BW28" i="20"/>
  <c r="BV19" i="20"/>
  <c r="BM32" i="20"/>
  <c r="BL23" i="20"/>
  <c r="BC36" i="20"/>
  <c r="BB27" i="20"/>
  <c r="BH17" i="20"/>
  <c r="AY30" i="20"/>
  <c r="AX21" i="20"/>
  <c r="AO34" i="20"/>
  <c r="BX30" i="20"/>
  <c r="BW21" i="20"/>
  <c r="BN34" i="20"/>
  <c r="BM25" i="20"/>
  <c r="BL16" i="20"/>
  <c r="BC29" i="20"/>
  <c r="BB20" i="20"/>
  <c r="AZ32" i="20"/>
  <c r="AY23" i="20"/>
  <c r="AP36" i="20"/>
  <c r="BU36" i="20"/>
  <c r="BT27" i="20"/>
  <c r="BS18" i="20"/>
  <c r="BJ31" i="20"/>
  <c r="BP21" i="20"/>
  <c r="BG34" i="20"/>
  <c r="BF25" i="20"/>
  <c r="BE16" i="20"/>
  <c r="AV29" i="20"/>
  <c r="AU20" i="20"/>
  <c r="AL33" i="20"/>
  <c r="BW31" i="20"/>
  <c r="BV22" i="20"/>
  <c r="BM35" i="20"/>
  <c r="BL26" i="20"/>
  <c r="BK17" i="20"/>
  <c r="BB30" i="20"/>
  <c r="BH20" i="20"/>
  <c r="AY33" i="20"/>
  <c r="AX24" i="20"/>
  <c r="AW15" i="20"/>
  <c r="AN28" i="20"/>
  <c r="BS28" i="20"/>
  <c r="BR19" i="20"/>
  <c r="BP31" i="20"/>
  <c r="BO22" i="20"/>
  <c r="BF35" i="20"/>
  <c r="BE26" i="20"/>
  <c r="BD17" i="20"/>
  <c r="AU30" i="20"/>
  <c r="AT21" i="20"/>
  <c r="AR33" i="20"/>
  <c r="BV32" i="20"/>
  <c r="BU23" i="20"/>
  <c r="BL36" i="20"/>
  <c r="BK27" i="20"/>
  <c r="BJ18" i="20"/>
  <c r="BH30" i="20"/>
  <c r="BG21" i="20"/>
  <c r="AX34" i="20"/>
  <c r="AW25" i="20"/>
  <c r="AV16" i="20"/>
  <c r="AM29" i="20"/>
  <c r="BB25" i="20"/>
  <c r="AR24" i="20"/>
  <c r="AQ15" i="20"/>
  <c r="AH28" i="20"/>
  <c r="AG19" i="20"/>
  <c r="X32" i="20"/>
  <c r="W23" i="20"/>
  <c r="N36" i="20"/>
  <c r="T26" i="20"/>
  <c r="BH23" i="20"/>
  <c r="AQ24" i="20"/>
  <c r="AP15" i="20"/>
  <c r="BU33" i="20"/>
  <c r="BT24" i="20"/>
  <c r="BS15" i="20"/>
  <c r="BJ28" i="20"/>
  <c r="BP18" i="20"/>
  <c r="BG31" i="20"/>
  <c r="BF22" i="20"/>
  <c r="AW35" i="20"/>
  <c r="AV26" i="20"/>
  <c r="AU17" i="20"/>
  <c r="BW36" i="20"/>
  <c r="BV27" i="20"/>
  <c r="BU18" i="20"/>
  <c r="BL31" i="20"/>
  <c r="BK22" i="20"/>
  <c r="BB35" i="20"/>
  <c r="BH25" i="20"/>
  <c r="BG16" i="20"/>
  <c r="AX29" i="20"/>
  <c r="AW20" i="20"/>
  <c r="AN33" i="20"/>
  <c r="BW29" i="20"/>
  <c r="BV20" i="20"/>
  <c r="BM33" i="20"/>
  <c r="BL24" i="20"/>
  <c r="BK15" i="20"/>
  <c r="BB28" i="20"/>
  <c r="BH18" i="20"/>
  <c r="AY31" i="20"/>
  <c r="AX22" i="20"/>
  <c r="AO35" i="20"/>
  <c r="BT35" i="20"/>
  <c r="BS26" i="20"/>
  <c r="BR17" i="20"/>
  <c r="BP29" i="20"/>
  <c r="BO20" i="20"/>
  <c r="BF33" i="20"/>
  <c r="BE24" i="20"/>
  <c r="BD15" i="20"/>
  <c r="AU28" i="20"/>
  <c r="AT19" i="20"/>
  <c r="AR31" i="20"/>
  <c r="BV30" i="20"/>
  <c r="BU21" i="20"/>
  <c r="BL34" i="20"/>
  <c r="BK25" i="20"/>
  <c r="BJ16" i="20"/>
  <c r="BH28" i="20"/>
  <c r="BG19" i="20"/>
  <c r="AX32" i="20"/>
  <c r="AW23" i="20"/>
  <c r="AN36" i="20"/>
  <c r="BS36" i="20"/>
  <c r="BR27" i="20"/>
  <c r="BX17" i="20"/>
  <c r="BO30" i="20"/>
  <c r="BN21" i="20"/>
  <c r="BE34" i="20"/>
  <c r="BD25" i="20"/>
  <c r="BC16" i="20"/>
  <c r="AT29" i="20"/>
  <c r="AZ19" i="20"/>
  <c r="AQ32" i="20"/>
  <c r="BU31" i="20"/>
  <c r="BT22" i="20"/>
  <c r="BK35" i="20"/>
  <c r="BJ26" i="20"/>
  <c r="BP16" i="20"/>
  <c r="BG29" i="20"/>
  <c r="BF20" i="20"/>
  <c r="AW33" i="20"/>
  <c r="AV24" i="20"/>
  <c r="AU15" i="20"/>
  <c r="AL28" i="20"/>
  <c r="BH15" i="20"/>
  <c r="AQ23" i="20"/>
  <c r="AH36" i="20"/>
  <c r="AG27" i="20"/>
  <c r="AF18" i="20"/>
  <c r="W31" i="20"/>
  <c r="V22" i="20"/>
  <c r="T34" i="20"/>
  <c r="BT32" i="20"/>
  <c r="BS23" i="20"/>
  <c r="BJ36" i="20"/>
  <c r="BP26" i="20"/>
  <c r="BO17" i="20"/>
  <c r="BF30" i="20"/>
  <c r="BE21" i="20"/>
  <c r="AV34" i="20"/>
  <c r="AU25" i="20"/>
  <c r="AT16" i="20"/>
  <c r="BV35" i="20"/>
  <c r="BU26" i="20"/>
  <c r="BT17" i="20"/>
  <c r="BK30" i="20"/>
  <c r="BJ21" i="20"/>
  <c r="BH33" i="20"/>
  <c r="BG24" i="20"/>
  <c r="BF15" i="20"/>
  <c r="AW28" i="20"/>
  <c r="AV19" i="20"/>
  <c r="AM32" i="20"/>
  <c r="BV28" i="20"/>
  <c r="BU19" i="20"/>
  <c r="BL32" i="20"/>
  <c r="BK23" i="20"/>
  <c r="BB36" i="20"/>
  <c r="BH26" i="20"/>
  <c r="BG17" i="20"/>
  <c r="AX30" i="20"/>
  <c r="AW21" i="20"/>
  <c r="AN34" i="20"/>
  <c r="BS34" i="20"/>
  <c r="BR25" i="20"/>
  <c r="BX15" i="20"/>
  <c r="BO28" i="20"/>
  <c r="BN19" i="20"/>
  <c r="BE32" i="20"/>
  <c r="BD23" i="20"/>
  <c r="AU36" i="20"/>
  <c r="AT27" i="20"/>
  <c r="AZ17" i="20"/>
  <c r="AQ30" i="20"/>
  <c r="BU29" i="20"/>
  <c r="BT20" i="20"/>
  <c r="BK33" i="20"/>
  <c r="BJ24" i="20"/>
  <c r="BH36" i="20"/>
  <c r="BG27" i="20"/>
  <c r="BF18" i="20"/>
  <c r="AW31" i="20"/>
  <c r="AV22" i="20"/>
  <c r="AM35" i="20"/>
  <c r="BR35" i="20"/>
  <c r="BX25" i="20"/>
  <c r="BW16" i="20"/>
  <c r="BN29" i="20"/>
  <c r="BM20" i="20"/>
  <c r="BD33" i="20"/>
  <c r="BC24" i="20"/>
  <c r="BB15" i="20"/>
  <c r="AZ27" i="20"/>
  <c r="AY18" i="20"/>
  <c r="AP31" i="20"/>
  <c r="BT30" i="20"/>
  <c r="BS21" i="20"/>
  <c r="BJ34" i="20"/>
  <c r="BP24" i="20"/>
  <c r="BO15" i="20"/>
  <c r="BF28" i="20"/>
  <c r="BE19" i="20"/>
  <c r="AV32" i="20"/>
  <c r="AU23" i="20"/>
  <c r="AL36" i="20"/>
  <c r="BX35" i="20"/>
  <c r="AY28" i="20"/>
  <c r="AP22" i="20"/>
  <c r="AG35" i="20"/>
  <c r="AF26" i="20"/>
  <c r="AE17" i="20"/>
  <c r="V30" i="20"/>
  <c r="AB20" i="20"/>
  <c r="S33" i="20"/>
  <c r="BS31" i="20"/>
  <c r="BR22" i="20"/>
  <c r="BP34" i="20"/>
  <c r="BO25" i="20"/>
  <c r="BN16" i="20"/>
  <c r="BE29" i="20"/>
  <c r="BD20" i="20"/>
  <c r="AU33" i="20"/>
  <c r="AT24" i="20"/>
  <c r="AR36" i="20"/>
  <c r="BU34" i="20"/>
  <c r="BT25" i="20"/>
  <c r="BS16" i="20"/>
  <c r="BJ29" i="20"/>
  <c r="BP19" i="20"/>
  <c r="BG32" i="20"/>
  <c r="BF23" i="20"/>
  <c r="AW36" i="20"/>
  <c r="AV27" i="20"/>
  <c r="AU18" i="20"/>
  <c r="BV36" i="20"/>
  <c r="BU27" i="20"/>
  <c r="BT18" i="20"/>
  <c r="BK31" i="20"/>
  <c r="BJ22" i="20"/>
  <c r="BH34" i="20"/>
  <c r="BG25" i="20"/>
  <c r="BF16" i="20"/>
  <c r="AW29" i="20"/>
  <c r="AV20" i="20"/>
  <c r="AM33" i="20"/>
  <c r="BR33" i="20"/>
  <c r="BX23" i="20"/>
  <c r="BO36" i="20"/>
  <c r="BN27" i="20"/>
  <c r="BM18" i="20"/>
  <c r="BD31" i="20"/>
  <c r="BC22" i="20"/>
  <c r="AT35" i="20"/>
  <c r="AZ25" i="20"/>
  <c r="AY16" i="20"/>
  <c r="AP29" i="20"/>
  <c r="BT28" i="20"/>
  <c r="BS19" i="20"/>
  <c r="BJ32" i="20"/>
  <c r="BP22" i="20"/>
  <c r="BG35" i="20"/>
  <c r="BF26" i="20"/>
  <c r="BE17" i="20"/>
  <c r="AV30" i="20"/>
  <c r="AU21" i="20"/>
  <c r="AL34" i="20"/>
  <c r="BX33" i="20"/>
  <c r="BW24" i="20"/>
  <c r="BV15" i="20"/>
  <c r="BM28" i="20"/>
  <c r="BL19" i="20"/>
  <c r="BC32" i="20"/>
  <c r="BB23" i="20"/>
  <c r="AZ35" i="20"/>
  <c r="AY26" i="20"/>
  <c r="AX17" i="20"/>
  <c r="AO30" i="20"/>
  <c r="BS29" i="20"/>
  <c r="BR20" i="20"/>
  <c r="BP32" i="20"/>
  <c r="BO23" i="20"/>
  <c r="BF36" i="20"/>
  <c r="BE27" i="20"/>
  <c r="BD18" i="20"/>
  <c r="AU31" i="20"/>
  <c r="AT22" i="20"/>
  <c r="AR34" i="20"/>
  <c r="BW26" i="20"/>
  <c r="AX19" i="20"/>
  <c r="AO21" i="20"/>
  <c r="AF34" i="20"/>
  <c r="AE25" i="20"/>
  <c r="AD16" i="20"/>
  <c r="AB28" i="20"/>
  <c r="BR30" i="20"/>
  <c r="BX20" i="20"/>
  <c r="BO33" i="20"/>
  <c r="BN24" i="20"/>
  <c r="BM15" i="20"/>
  <c r="BD28" i="20"/>
  <c r="BC19" i="20"/>
  <c r="AT32" i="20"/>
  <c r="AZ22" i="20"/>
  <c r="AQ35" i="20"/>
  <c r="BT33" i="20"/>
  <c r="BS24" i="20"/>
  <c r="BR15" i="20"/>
  <c r="BP27" i="20"/>
  <c r="BO18" i="20"/>
  <c r="BF31" i="20"/>
  <c r="BE22" i="20"/>
  <c r="AV35" i="20"/>
  <c r="AU26" i="20"/>
  <c r="AT17" i="20"/>
  <c r="BU35" i="20"/>
  <c r="BT26" i="20"/>
  <c r="BS17" i="20"/>
  <c r="BJ30" i="20"/>
  <c r="BP20" i="20"/>
  <c r="BG33" i="20"/>
  <c r="BF24" i="20"/>
  <c r="BE15" i="20"/>
  <c r="AV28" i="20"/>
  <c r="AU19" i="20"/>
  <c r="AL32" i="20"/>
  <c r="BX31" i="20"/>
  <c r="BW22" i="20"/>
  <c r="BN35" i="20"/>
  <c r="BM26" i="20"/>
  <c r="BL17" i="20"/>
  <c r="BC30" i="20"/>
  <c r="BB21" i="20"/>
  <c r="AZ33" i="20"/>
  <c r="AY24" i="20"/>
  <c r="AX15" i="20"/>
  <c r="BT36" i="20"/>
  <c r="BS27" i="20"/>
  <c r="BR18" i="20"/>
  <c r="BP30" i="20"/>
  <c r="BO21" i="20"/>
  <c r="BF34" i="20"/>
  <c r="BE25" i="20"/>
  <c r="BD16" i="20"/>
  <c r="AU29" i="20"/>
  <c r="AT20" i="20"/>
  <c r="AR32" i="20"/>
  <c r="BW32" i="20"/>
  <c r="BV23" i="20"/>
  <c r="BM36" i="20"/>
  <c r="BL27" i="20"/>
  <c r="BK18" i="20"/>
  <c r="BB31" i="20"/>
  <c r="BH21" i="20"/>
  <c r="AY34" i="20"/>
  <c r="AX25" i="20"/>
  <c r="AW16" i="20"/>
  <c r="AN29" i="20"/>
  <c r="BR28" i="20"/>
  <c r="BX18" i="20"/>
  <c r="BO31" i="20"/>
  <c r="BN22" i="20"/>
  <c r="BE35" i="20"/>
  <c r="BD26" i="20"/>
  <c r="BC17" i="20"/>
  <c r="AT30" i="20"/>
  <c r="AZ20" i="20"/>
  <c r="AQ33" i="20"/>
  <c r="BV17" i="20"/>
  <c r="AO32" i="20"/>
  <c r="AN20" i="20"/>
  <c r="AE33" i="20"/>
  <c r="AD24" i="20"/>
  <c r="AB36" i="20"/>
  <c r="AA27" i="20"/>
  <c r="Z18" i="20"/>
  <c r="Q31" i="20"/>
  <c r="BX28" i="20"/>
  <c r="BW19" i="20"/>
  <c r="BN32" i="20"/>
  <c r="BM23" i="20"/>
  <c r="BD36" i="20"/>
  <c r="BC27" i="20"/>
  <c r="BB18" i="20"/>
  <c r="AZ30" i="20"/>
  <c r="AY21" i="20"/>
  <c r="AP34" i="20"/>
  <c r="BS32" i="20"/>
  <c r="BR23" i="20"/>
  <c r="BP35" i="20"/>
  <c r="BO26" i="20"/>
  <c r="BN17" i="20"/>
  <c r="BE30" i="20"/>
  <c r="BD21" i="20"/>
  <c r="AU34" i="20"/>
  <c r="AT25" i="20"/>
  <c r="AZ15" i="20"/>
  <c r="BT34" i="20"/>
  <c r="BS25" i="20"/>
  <c r="BR16" i="20"/>
  <c r="BP28" i="20"/>
  <c r="BO19" i="20"/>
  <c r="BF32" i="20"/>
  <c r="BE23" i="20"/>
  <c r="AV36" i="20"/>
  <c r="AU27" i="20"/>
  <c r="AT18" i="20"/>
  <c r="AR30" i="20"/>
  <c r="BW30" i="20"/>
  <c r="BV21" i="20"/>
  <c r="BM34" i="20"/>
  <c r="BL25" i="20"/>
  <c r="BK16" i="20"/>
  <c r="BB29" i="20"/>
  <c r="BH19" i="20"/>
  <c r="AY32" i="20"/>
  <c r="AX23" i="20"/>
  <c r="AO36" i="20"/>
  <c r="BS35" i="20"/>
  <c r="BR26" i="20"/>
  <c r="BX16" i="20"/>
  <c r="BO29" i="20"/>
  <c r="BN20" i="20"/>
  <c r="BE33" i="20"/>
  <c r="BD24" i="20"/>
  <c r="BC15" i="20"/>
  <c r="AT28" i="20"/>
  <c r="AZ18" i="20"/>
  <c r="AQ31" i="20"/>
  <c r="BV31" i="20"/>
  <c r="BU22" i="20"/>
  <c r="BL35" i="20"/>
  <c r="BK26" i="20"/>
  <c r="BJ17" i="20"/>
  <c r="BH29" i="20"/>
  <c r="BG20" i="20"/>
  <c r="AX33" i="20"/>
  <c r="AW24" i="20"/>
  <c r="AV15" i="20"/>
  <c r="BR36" i="20"/>
  <c r="BX26" i="20"/>
  <c r="BW17" i="20"/>
  <c r="BN30" i="20"/>
  <c r="BM21" i="20"/>
  <c r="BD34" i="20"/>
  <c r="BC25" i="20"/>
  <c r="BB16" i="20"/>
  <c r="AZ28" i="20"/>
  <c r="AY19" i="20"/>
  <c r="AP32" i="20"/>
  <c r="BM30" i="20"/>
  <c r="AQ28" i="20"/>
  <c r="AM19" i="20"/>
  <c r="AD32" i="20"/>
  <c r="AJ22" i="20"/>
  <c r="AA35" i="20"/>
  <c r="Z26" i="20"/>
  <c r="Y17" i="20"/>
  <c r="P30" i="20"/>
  <c r="BL29" i="20"/>
  <c r="AO28" i="20"/>
  <c r="AL19" i="20"/>
  <c r="AD31" i="20"/>
  <c r="Q17" i="20"/>
  <c r="O36" i="20"/>
  <c r="AP21" i="20"/>
  <c r="N16" i="20"/>
  <c r="P16" i="20"/>
  <c r="S32" i="20"/>
  <c r="AZ29" i="20"/>
  <c r="T28" i="20"/>
  <c r="AR23" i="20"/>
  <c r="R25" i="20"/>
  <c r="Q24" i="20"/>
  <c r="AI28" i="20"/>
  <c r="R15" i="20"/>
  <c r="O15" i="20"/>
  <c r="R24" i="20"/>
  <c r="AJ29" i="20"/>
  <c r="S15" i="20"/>
  <c r="T24" i="20"/>
  <c r="N34" i="20"/>
  <c r="W21" i="20"/>
  <c r="X30" i="20"/>
  <c r="AG17" i="20"/>
  <c r="AH26" i="20"/>
  <c r="AI35" i="20"/>
  <c r="AR22" i="20"/>
  <c r="AT31" i="20"/>
  <c r="Q28" i="20"/>
  <c r="Z15" i="20"/>
  <c r="AA24" i="20"/>
  <c r="AB33" i="20"/>
  <c r="AD21" i="20"/>
  <c r="AE30" i="20"/>
  <c r="AN17" i="20"/>
  <c r="AO26" i="20"/>
  <c r="BN15" i="20"/>
  <c r="N32" i="20"/>
  <c r="W19" i="20"/>
  <c r="X28" i="20"/>
  <c r="AG15" i="20"/>
  <c r="AH24" i="20"/>
  <c r="AI33" i="20"/>
  <c r="AR20" i="20"/>
  <c r="AT15" i="20"/>
  <c r="BS22" i="20"/>
  <c r="P17" i="20"/>
  <c r="Q26" i="20"/>
  <c r="R35" i="20"/>
  <c r="AA22" i="20"/>
  <c r="AB31" i="20"/>
  <c r="AD19" i="20"/>
  <c r="AE28" i="20"/>
  <c r="AN15" i="20"/>
  <c r="AO24" i="20"/>
  <c r="BF21" i="20"/>
  <c r="Z20" i="20"/>
  <c r="AA29" i="20"/>
  <c r="AJ16" i="20"/>
  <c r="AD26" i="20"/>
  <c r="AE35" i="20"/>
  <c r="AN22" i="20"/>
  <c r="AW26" i="20"/>
  <c r="BV33" i="20"/>
  <c r="V15" i="20"/>
  <c r="W24" i="20"/>
  <c r="X33" i="20"/>
  <c r="AG20" i="20"/>
  <c r="AH29" i="20"/>
  <c r="AR17" i="20"/>
  <c r="AW18" i="20"/>
  <c r="S25" i="20"/>
  <c r="Y25" i="20"/>
  <c r="AY20" i="20"/>
  <c r="R20" i="20"/>
  <c r="S17" i="20"/>
  <c r="X15" i="20"/>
  <c r="N27" i="20"/>
  <c r="Q33" i="20"/>
  <c r="BB17" i="20"/>
  <c r="T36" i="20"/>
  <c r="R26" i="20"/>
  <c r="AR15" i="20"/>
  <c r="S21" i="20"/>
  <c r="O18" i="20"/>
  <c r="S26" i="20"/>
  <c r="AL17" i="20"/>
  <c r="T16" i="20"/>
  <c r="N26" i="20"/>
  <c r="O35" i="20"/>
  <c r="X22" i="20"/>
  <c r="Y31" i="20"/>
  <c r="AH18" i="20"/>
  <c r="AI27" i="20"/>
  <c r="AJ36" i="20"/>
  <c r="AL24" i="20"/>
  <c r="BC18" i="20"/>
  <c r="R29" i="20"/>
  <c r="AA16" i="20"/>
  <c r="AB25" i="20"/>
  <c r="V35" i="20"/>
  <c r="AE22" i="20"/>
  <c r="AF31" i="20"/>
  <c r="AO18" i="20"/>
  <c r="AP27" i="20"/>
  <c r="BO24" i="20"/>
  <c r="O33" i="20"/>
  <c r="X20" i="20"/>
  <c r="Y29" i="20"/>
  <c r="AH16" i="20"/>
  <c r="AI25" i="20"/>
  <c r="AJ34" i="20"/>
  <c r="AL22" i="20"/>
  <c r="AU24" i="20"/>
  <c r="BT31" i="20"/>
  <c r="Q18" i="20"/>
  <c r="R27" i="20"/>
  <c r="S36" i="20"/>
  <c r="AB23" i="20"/>
  <c r="V33" i="20"/>
  <c r="AE20" i="20"/>
  <c r="AF29" i="20"/>
  <c r="AO16" i="20"/>
  <c r="AP25" i="20"/>
  <c r="BG30" i="20"/>
  <c r="AA21" i="20"/>
  <c r="AB30" i="20"/>
  <c r="AD18" i="20"/>
  <c r="AE27" i="20"/>
  <c r="AF36" i="20"/>
  <c r="AO23" i="20"/>
  <c r="AX35" i="20"/>
  <c r="N29" i="20"/>
  <c r="W16" i="20"/>
  <c r="X25" i="20"/>
  <c r="Y34" i="20"/>
  <c r="AH21" i="20"/>
  <c r="AI30" i="20"/>
  <c r="AM20" i="20"/>
  <c r="AX27" i="20"/>
  <c r="N28" i="20"/>
  <c r="Y33" i="20"/>
  <c r="Q20" i="20"/>
  <c r="T27" i="20"/>
  <c r="P19" i="20"/>
  <c r="V21" i="20"/>
  <c r="AJ21" i="20"/>
  <c r="V16" i="20"/>
  <c r="R21" i="20"/>
  <c r="T17" i="20"/>
  <c r="P29" i="20"/>
  <c r="AL25" i="20"/>
  <c r="S35" i="20"/>
  <c r="P15" i="20"/>
  <c r="N30" i="20"/>
  <c r="AM26" i="20"/>
  <c r="N18" i="20"/>
  <c r="O27" i="20"/>
  <c r="P36" i="20"/>
  <c r="Y23" i="20"/>
  <c r="Z32" i="20"/>
  <c r="AI19" i="20"/>
  <c r="AJ28" i="20"/>
  <c r="AL16" i="20"/>
  <c r="AM25" i="20"/>
  <c r="BD27" i="20"/>
  <c r="S30" i="20"/>
  <c r="AB17" i="20"/>
  <c r="V27" i="20"/>
  <c r="W36" i="20"/>
  <c r="AF23" i="20"/>
  <c r="AG32" i="20"/>
  <c r="AP19" i="20"/>
  <c r="AR29" i="20"/>
  <c r="BP33" i="20"/>
  <c r="P34" i="20"/>
  <c r="Y21" i="20"/>
  <c r="Z30" i="20"/>
  <c r="AI17" i="20"/>
  <c r="AJ26" i="20"/>
  <c r="AD36" i="20"/>
  <c r="AM23" i="20"/>
  <c r="AV33" i="20"/>
  <c r="N24" i="20"/>
  <c r="R19" i="20"/>
  <c r="S28" i="20"/>
  <c r="AB15" i="20"/>
  <c r="V25" i="20"/>
  <c r="W34" i="20"/>
  <c r="AF21" i="20"/>
  <c r="AG30" i="20"/>
  <c r="AP17" i="20"/>
  <c r="AQ26" i="20"/>
  <c r="BP17" i="20"/>
  <c r="AB22" i="20"/>
  <c r="V32" i="20"/>
  <c r="AE19" i="20"/>
  <c r="AF28" i="20"/>
  <c r="AO15" i="20"/>
  <c r="AP24" i="20"/>
  <c r="BG22" i="20"/>
  <c r="O30" i="20"/>
  <c r="X17" i="20"/>
  <c r="Y26" i="20"/>
  <c r="Z35" i="20"/>
  <c r="AI22" i="20"/>
  <c r="AJ31" i="20"/>
  <c r="AN21" i="20"/>
  <c r="AY36" i="20"/>
  <c r="O29" i="20"/>
  <c r="AH20" i="20"/>
  <c r="J24" i="20"/>
  <c r="J23" i="20"/>
  <c r="G30" i="20"/>
  <c r="F29" i="20"/>
  <c r="F28" i="20"/>
  <c r="J20" i="20"/>
  <c r="K19" i="20"/>
  <c r="I32" i="20"/>
  <c r="F17" i="20"/>
  <c r="L21" i="20"/>
  <c r="L25" i="20"/>
  <c r="K23" i="20"/>
  <c r="K21" i="20"/>
  <c r="G32" i="20"/>
  <c r="L20" i="20"/>
  <c r="F30" i="20"/>
  <c r="J33" i="20"/>
  <c r="K33" i="20"/>
  <c r="F27" i="20"/>
  <c r="G36" i="20"/>
  <c r="K34" i="20"/>
  <c r="G29" i="20"/>
  <c r="K15" i="20"/>
  <c r="L24" i="20"/>
  <c r="F34" i="20"/>
  <c r="I20" i="20"/>
  <c r="H35" i="20"/>
  <c r="L22" i="20"/>
  <c r="F32" i="20"/>
  <c r="J25" i="20"/>
  <c r="F15" i="20"/>
  <c r="G24" i="20"/>
  <c r="H33" i="20"/>
  <c r="F22" i="20"/>
  <c r="G31" i="20"/>
  <c r="J22" i="20"/>
  <c r="J17" i="20"/>
  <c r="H31" i="20"/>
  <c r="H21" i="20"/>
  <c r="F36" i="20"/>
  <c r="I31" i="20"/>
  <c r="L16" i="20"/>
  <c r="F26" i="20"/>
  <c r="G35" i="20"/>
  <c r="K22" i="20"/>
  <c r="I36" i="20"/>
  <c r="F24" i="20"/>
  <c r="G33" i="20"/>
  <c r="L15" i="20"/>
  <c r="G16" i="20"/>
  <c r="H25" i="20"/>
  <c r="I34" i="20"/>
  <c r="G23" i="20"/>
  <c r="H32" i="20"/>
  <c r="K31" i="20"/>
  <c r="I28" i="20"/>
  <c r="H30" i="20"/>
  <c r="L32" i="20"/>
  <c r="L30" i="20"/>
  <c r="F23" i="20"/>
  <c r="G15" i="20"/>
  <c r="J16" i="20"/>
  <c r="L17" i="20"/>
  <c r="H29" i="20"/>
  <c r="H15" i="20"/>
  <c r="K17" i="20"/>
  <c r="J32" i="20"/>
  <c r="F18" i="20"/>
  <c r="G27" i="20"/>
  <c r="H36" i="20"/>
  <c r="F25" i="20"/>
  <c r="F16" i="20"/>
  <c r="G25" i="20"/>
  <c r="H34" i="20"/>
  <c r="H19" i="20"/>
  <c r="H17" i="20"/>
  <c r="I26" i="20"/>
  <c r="J35" i="20"/>
  <c r="H24" i="20"/>
  <c r="I33" i="20"/>
  <c r="F33" i="20"/>
  <c r="F31" i="20"/>
  <c r="F35" i="20"/>
  <c r="G18" i="20"/>
  <c r="G22" i="20"/>
  <c r="L35" i="20"/>
  <c r="G28" i="20"/>
  <c r="L18" i="20"/>
  <c r="G20" i="20"/>
  <c r="I30" i="20"/>
  <c r="L19" i="20"/>
  <c r="F20" i="20"/>
  <c r="L34" i="20"/>
  <c r="G19" i="20"/>
  <c r="H28" i="20"/>
  <c r="I16" i="20"/>
  <c r="H27" i="20"/>
  <c r="G17" i="20"/>
  <c r="H26" i="20"/>
  <c r="I35" i="20"/>
  <c r="J21" i="20"/>
  <c r="I18" i="20"/>
  <c r="J27" i="20"/>
  <c r="K36" i="20"/>
  <c r="I25" i="20"/>
  <c r="J34" i="20"/>
  <c r="F19" i="20"/>
  <c r="K29" i="20"/>
  <c r="L28" i="20"/>
  <c r="L26" i="20"/>
  <c r="G34" i="20"/>
  <c r="K30" i="20"/>
  <c r="I15" i="20"/>
  <c r="K18" i="20"/>
  <c r="H22" i="20"/>
  <c r="I22" i="20"/>
  <c r="J31" i="20"/>
  <c r="H23" i="20"/>
  <c r="G21" i="20"/>
  <c r="J15" i="20"/>
  <c r="H20" i="20"/>
  <c r="I29" i="20"/>
  <c r="F21" i="20"/>
  <c r="J29" i="20"/>
  <c r="H18" i="20"/>
  <c r="I27" i="20"/>
  <c r="J36" i="20"/>
  <c r="L23" i="20"/>
  <c r="J19" i="20"/>
  <c r="K28" i="20"/>
  <c r="I17" i="20"/>
  <c r="J26" i="20"/>
  <c r="K35" i="20"/>
  <c r="I24" i="20"/>
  <c r="K25" i="20"/>
  <c r="K32" i="20"/>
  <c r="L27" i="20"/>
  <c r="K16" i="20"/>
  <c r="I21" i="20"/>
  <c r="J30" i="20"/>
  <c r="K26" i="20"/>
  <c r="L31" i="20"/>
  <c r="I19" i="20"/>
  <c r="J28" i="20"/>
  <c r="H16" i="20"/>
  <c r="G26" i="20"/>
  <c r="K20" i="20"/>
  <c r="L29" i="20"/>
  <c r="J18" i="20"/>
  <c r="K27" i="20"/>
  <c r="L36" i="20"/>
  <c r="FI168" i="20" l="1"/>
  <c r="FI169" i="20"/>
  <c r="FI167" i="20"/>
  <c r="FA164" i="20"/>
  <c r="FA162" i="20"/>
  <c r="FA163" i="20"/>
  <c r="BI159" i="20"/>
  <c r="BI157" i="20"/>
  <c r="BI158" i="20"/>
  <c r="EC159" i="20"/>
  <c r="EC157" i="20"/>
  <c r="EC158" i="20"/>
  <c r="EK144" i="20"/>
  <c r="EK142" i="20"/>
  <c r="EK143" i="20"/>
  <c r="ES149" i="20"/>
  <c r="ES147" i="20"/>
  <c r="ES148" i="20"/>
  <c r="EC138" i="20"/>
  <c r="EC139" i="20"/>
  <c r="EC137" i="20"/>
  <c r="CO129" i="20"/>
  <c r="CO128" i="20"/>
  <c r="CO127" i="20"/>
  <c r="ES82" i="20"/>
  <c r="EK77" i="20"/>
  <c r="EC73" i="20"/>
  <c r="EC92" i="20"/>
  <c r="FI100" i="20"/>
  <c r="FA97" i="20"/>
  <c r="BI92" i="20"/>
  <c r="AC27" i="20"/>
  <c r="AC36" i="20"/>
  <c r="CO42" i="20"/>
  <c r="AC21" i="20"/>
  <c r="AC31" i="20"/>
  <c r="AC34" i="20"/>
  <c r="AC24" i="20"/>
  <c r="AC17" i="20"/>
  <c r="AC15" i="20"/>
  <c r="AC23" i="20"/>
  <c r="AC33" i="20"/>
  <c r="AC30" i="20"/>
  <c r="AC28" i="20"/>
  <c r="AC22" i="20"/>
  <c r="AC26" i="20"/>
  <c r="AC19" i="20"/>
  <c r="AC18" i="20"/>
  <c r="AC35" i="20"/>
  <c r="AC32" i="20"/>
  <c r="AC25" i="20"/>
  <c r="AC16" i="20"/>
  <c r="AC29" i="20"/>
  <c r="AC20" i="20"/>
  <c r="U31" i="20"/>
  <c r="U35" i="20"/>
  <c r="U23" i="20"/>
  <c r="U24" i="20"/>
  <c r="U32" i="20"/>
  <c r="U19" i="20"/>
  <c r="U27" i="20"/>
  <c r="U33" i="20"/>
  <c r="U36" i="20"/>
  <c r="U15" i="20"/>
  <c r="U29" i="20"/>
  <c r="U25" i="20"/>
  <c r="U28" i="20"/>
  <c r="U21" i="20"/>
  <c r="U18" i="20"/>
  <c r="U26" i="20"/>
  <c r="U17" i="20"/>
  <c r="U20" i="20"/>
  <c r="U16" i="20"/>
  <c r="U34" i="20"/>
  <c r="U30" i="20"/>
  <c r="U22" i="20"/>
  <c r="FI170" i="20" l="1"/>
  <c r="FA165" i="20"/>
  <c r="EC160" i="20"/>
  <c r="EK145" i="20"/>
  <c r="BI160" i="20"/>
  <c r="ES150" i="20"/>
  <c r="EC140" i="20"/>
  <c r="CO135" i="20"/>
  <c r="DU135" i="20"/>
  <c r="U14" i="20"/>
  <c r="U119" i="20" s="1"/>
  <c r="AC14" i="20"/>
  <c r="AC119" i="20" s="1"/>
  <c r="CO130" i="20"/>
  <c r="U125" i="20"/>
  <c r="AC125" i="20"/>
  <c r="FI165" i="20" l="1"/>
  <c r="EK140" i="20"/>
  <c r="U118" i="20"/>
  <c r="U117" i="20"/>
  <c r="AC118" i="20"/>
  <c r="AC117" i="20"/>
  <c r="CJ95" i="20" l="1"/>
  <c r="DM80" i="20"/>
  <c r="DM78" i="20"/>
  <c r="DM79" i="20"/>
  <c r="AK36" i="20" l="1"/>
  <c r="AK29" i="20"/>
  <c r="M29" i="20"/>
  <c r="M36" i="20"/>
  <c r="CG36" i="20"/>
  <c r="CG29" i="20"/>
  <c r="CG41" i="20"/>
  <c r="CG39" i="20"/>
  <c r="CG40" i="20"/>
  <c r="BY36" i="20"/>
  <c r="BY29" i="20"/>
  <c r="CW29" i="20"/>
  <c r="CW36" i="20"/>
  <c r="BI29" i="20"/>
  <c r="BI36" i="20"/>
  <c r="DM41" i="20"/>
  <c r="DM29" i="20"/>
  <c r="DM39" i="20"/>
  <c r="DM40" i="20"/>
  <c r="DM36" i="20"/>
  <c r="BA36" i="20"/>
  <c r="BA29" i="20"/>
  <c r="AS36" i="20"/>
  <c r="AS29" i="20"/>
  <c r="DE36" i="20"/>
  <c r="DE29" i="20"/>
  <c r="BQ36" i="20"/>
  <c r="BQ29" i="20"/>
  <c r="CO29" i="20"/>
  <c r="CO36" i="20"/>
  <c r="CM93" i="20"/>
  <c r="BZ38" i="20"/>
  <c r="CH96" i="20"/>
  <c r="DL74" i="20"/>
  <c r="CJ93" i="20"/>
  <c r="CK93" i="20"/>
  <c r="CM95" i="20"/>
  <c r="CL95" i="20"/>
  <c r="CH93" i="20"/>
  <c r="CL93" i="20"/>
  <c r="CI95" i="20"/>
  <c r="CN95" i="20"/>
  <c r="CI93" i="20"/>
  <c r="CN93" i="20"/>
  <c r="CK95" i="20"/>
  <c r="CF91" i="20"/>
  <c r="CD91" i="20"/>
  <c r="CA88" i="20"/>
  <c r="CD90" i="20"/>
  <c r="CB91" i="20"/>
  <c r="CA91" i="20"/>
  <c r="CA90" i="20"/>
  <c r="BZ90" i="20"/>
  <c r="DG76" i="20"/>
  <c r="DI76" i="20"/>
  <c r="DB76" i="20"/>
  <c r="DG75" i="20"/>
  <c r="CZ75" i="20"/>
  <c r="CX74" i="20"/>
  <c r="DA74" i="20"/>
  <c r="DF38" i="20"/>
  <c r="CX78" i="20"/>
  <c r="BR69" i="20"/>
  <c r="DC68" i="20"/>
  <c r="CX67" i="20"/>
  <c r="BX72" i="20"/>
  <c r="CX68" i="20"/>
  <c r="BS71" i="20"/>
  <c r="BZ93" i="20"/>
  <c r="CH95" i="20"/>
  <c r="CN96" i="20"/>
  <c r="CN94" i="20"/>
  <c r="CM96" i="20"/>
  <c r="CM94" i="20"/>
  <c r="CL96" i="20"/>
  <c r="CL94" i="20"/>
  <c r="CK96" i="20"/>
  <c r="CK94" i="20"/>
  <c r="CJ96" i="20"/>
  <c r="CJ94" i="20"/>
  <c r="CI96" i="20"/>
  <c r="CI94" i="20"/>
  <c r="CH94" i="20"/>
  <c r="CE91" i="20"/>
  <c r="CE90" i="20"/>
  <c r="CE89" i="20"/>
  <c r="CC90" i="20"/>
  <c r="CB90" i="20"/>
  <c r="CB89" i="20"/>
  <c r="CA89" i="20"/>
  <c r="CF90" i="20"/>
  <c r="CF89" i="20"/>
  <c r="CF88" i="20"/>
  <c r="CD89" i="20"/>
  <c r="CC89" i="20"/>
  <c r="CC88" i="20"/>
  <c r="BZ89" i="20"/>
  <c r="BZ88" i="20"/>
  <c r="CC91" i="20"/>
  <c r="CD88" i="20"/>
  <c r="CE88" i="20"/>
  <c r="BZ91" i="20"/>
  <c r="CB88" i="20"/>
  <c r="BB83" i="20"/>
  <c r="BJ74" i="20"/>
  <c r="DL76" i="20"/>
  <c r="DJ75" i="20"/>
  <c r="DH74" i="20"/>
  <c r="DF74" i="20"/>
  <c r="CZ76" i="20"/>
  <c r="CX75" i="20"/>
  <c r="DF75" i="20"/>
  <c r="DC74" i="20"/>
  <c r="CX76" i="20"/>
  <c r="DK75" i="20"/>
  <c r="DI74" i="20"/>
  <c r="DC76" i="20"/>
  <c r="DA75" i="20"/>
  <c r="CY74" i="20"/>
  <c r="DJ76" i="20"/>
  <c r="DH75" i="20"/>
  <c r="DH76" i="20"/>
  <c r="DK74" i="20"/>
  <c r="DJ74" i="20"/>
  <c r="DL75" i="20"/>
  <c r="DF76" i="20"/>
  <c r="DD76" i="20"/>
  <c r="DB75" i="20"/>
  <c r="CZ74" i="20"/>
  <c r="DK76" i="20"/>
  <c r="DI75" i="20"/>
  <c r="DG74" i="20"/>
  <c r="DA76" i="20"/>
  <c r="CY75" i="20"/>
  <c r="DD74" i="20"/>
  <c r="CY76" i="20"/>
  <c r="DD75" i="20"/>
  <c r="DB74" i="20"/>
  <c r="DC75" i="20"/>
  <c r="BW68" i="20"/>
  <c r="DA67" i="20"/>
  <c r="DA72" i="20"/>
  <c r="DD70" i="20"/>
  <c r="DD71" i="20"/>
  <c r="DA70" i="20"/>
  <c r="BX68" i="20"/>
  <c r="BV71" i="20"/>
  <c r="CY69" i="20"/>
  <c r="BU66" i="20"/>
  <c r="BW67" i="20"/>
  <c r="BR68" i="20"/>
  <c r="BT69" i="20"/>
  <c r="BV70" i="20"/>
  <c r="BX71" i="20"/>
  <c r="BW66" i="20"/>
  <c r="BS72" i="20"/>
  <c r="BR67" i="20"/>
  <c r="BT68" i="20"/>
  <c r="BV69" i="20"/>
  <c r="BX70" i="20"/>
  <c r="CX70" i="20"/>
  <c r="CZ71" i="20"/>
  <c r="DB72" i="20"/>
  <c r="BR70" i="20"/>
  <c r="BT71" i="20"/>
  <c r="BV72" i="20"/>
  <c r="CZ66" i="20"/>
  <c r="DB67" i="20"/>
  <c r="DD68" i="20"/>
  <c r="BV67" i="20"/>
  <c r="BT66" i="20"/>
  <c r="DB66" i="20"/>
  <c r="DD67" i="20"/>
  <c r="CX72" i="20"/>
  <c r="CY68" i="20"/>
  <c r="DA69" i="20"/>
  <c r="DC70" i="20"/>
  <c r="DD66" i="20"/>
  <c r="CX71" i="20"/>
  <c r="CZ72" i="20"/>
  <c r="CY67" i="20"/>
  <c r="DA68" i="20"/>
  <c r="DC69" i="20"/>
  <c r="BS67" i="20"/>
  <c r="BU68" i="20"/>
  <c r="BW69" i="20"/>
  <c r="CY70" i="20"/>
  <c r="DA71" i="20"/>
  <c r="DC72" i="20"/>
  <c r="CY66" i="20"/>
  <c r="BS70" i="20"/>
  <c r="BU71" i="20"/>
  <c r="BW72" i="20"/>
  <c r="BT70" i="20"/>
  <c r="DC67" i="20"/>
  <c r="BS69" i="20"/>
  <c r="BU70" i="20"/>
  <c r="BW71" i="20"/>
  <c r="BV66" i="20"/>
  <c r="BX67" i="20"/>
  <c r="BR72" i="20"/>
  <c r="BS68" i="20"/>
  <c r="BU69" i="20"/>
  <c r="BW70" i="20"/>
  <c r="BX66" i="20"/>
  <c r="BR71" i="20"/>
  <c r="BT72" i="20"/>
  <c r="CX66" i="20"/>
  <c r="CZ67" i="20"/>
  <c r="DB68" i="20"/>
  <c r="DD69" i="20"/>
  <c r="BT67" i="20"/>
  <c r="BV68" i="20"/>
  <c r="BX69" i="20"/>
  <c r="BJ66" i="20"/>
  <c r="CX69" i="20"/>
  <c r="CZ70" i="20"/>
  <c r="DB71" i="20"/>
  <c r="DD72" i="20"/>
  <c r="BU67" i="20"/>
  <c r="BR66" i="20"/>
  <c r="CY71" i="20"/>
  <c r="DB69" i="20"/>
  <c r="CY72" i="20"/>
  <c r="DB70" i="20"/>
  <c r="BS66" i="20"/>
  <c r="BU72" i="20"/>
  <c r="CZ68" i="20"/>
  <c r="DC66" i="20"/>
  <c r="CZ69" i="20"/>
  <c r="DA66" i="20"/>
  <c r="DC71" i="20"/>
  <c r="CO93" i="20" l="1"/>
  <c r="CO95" i="20"/>
  <c r="DM38" i="20"/>
  <c r="DM37" i="20" s="1"/>
  <c r="CG38" i="20"/>
  <c r="CG37" i="20" s="1"/>
  <c r="BI83" i="20"/>
  <c r="DU43" i="20"/>
  <c r="BY76" i="20"/>
  <c r="CG91" i="20"/>
  <c r="CG88" i="20"/>
  <c r="CG94" i="20"/>
  <c r="EC101" i="20"/>
  <c r="BQ75" i="20"/>
  <c r="BY75" i="20"/>
  <c r="CG90" i="20"/>
  <c r="CO83" i="20"/>
  <c r="DE80" i="20"/>
  <c r="DE78" i="20"/>
  <c r="BY71" i="20"/>
  <c r="DE72" i="20"/>
  <c r="BY72" i="20"/>
  <c r="BQ72" i="20"/>
  <c r="DE67" i="20"/>
  <c r="CG96" i="20"/>
  <c r="CO96" i="20"/>
  <c r="CO94" i="20"/>
  <c r="CG93" i="20"/>
  <c r="CG95" i="20"/>
  <c r="CG89" i="20"/>
  <c r="CG83" i="20"/>
  <c r="DE79" i="20"/>
  <c r="DE81" i="20"/>
  <c r="DM74" i="20"/>
  <c r="DE75" i="20"/>
  <c r="BQ76" i="20"/>
  <c r="DM76" i="20"/>
  <c r="DM75" i="20"/>
  <c r="BQ74" i="20"/>
  <c r="BY74" i="20"/>
  <c r="DE74" i="20"/>
  <c r="DE76" i="20"/>
  <c r="BY66" i="20"/>
  <c r="BQ66" i="20"/>
  <c r="BY69" i="20"/>
  <c r="BY70" i="20"/>
  <c r="DE69" i="20"/>
  <c r="BQ71" i="20"/>
  <c r="DE66" i="20"/>
  <c r="BQ68" i="20"/>
  <c r="BQ69" i="20"/>
  <c r="BQ70" i="20"/>
  <c r="BQ67" i="20"/>
  <c r="DE71" i="20"/>
  <c r="DE70" i="20"/>
  <c r="DE68" i="20"/>
  <c r="BY67" i="20"/>
  <c r="BY68" i="20"/>
  <c r="DE43" i="20"/>
  <c r="EC169" i="20" l="1"/>
  <c r="EC167" i="20"/>
  <c r="EC168" i="20"/>
  <c r="CO158" i="20"/>
  <c r="CO159" i="20"/>
  <c r="CO157" i="20"/>
  <c r="CG158" i="20"/>
  <c r="CG159" i="20"/>
  <c r="CG157" i="20"/>
  <c r="CG153" i="20"/>
  <c r="CG154" i="20"/>
  <c r="CG152" i="20"/>
  <c r="CO82" i="20"/>
  <c r="CO149" i="20"/>
  <c r="CO147" i="20"/>
  <c r="CO148" i="20"/>
  <c r="CG82" i="20"/>
  <c r="CG148" i="20"/>
  <c r="CG149" i="20"/>
  <c r="CG147" i="20"/>
  <c r="BI82" i="20"/>
  <c r="BI148" i="20"/>
  <c r="BI149" i="20"/>
  <c r="BI147" i="20"/>
  <c r="DE143" i="20"/>
  <c r="DE142" i="20"/>
  <c r="DE144" i="20"/>
  <c r="BQ139" i="20"/>
  <c r="BQ137" i="20"/>
  <c r="BQ138" i="20"/>
  <c r="DM138" i="20"/>
  <c r="DM139" i="20"/>
  <c r="DM137" i="20"/>
  <c r="DE138" i="20"/>
  <c r="DE139" i="20"/>
  <c r="DE137" i="20"/>
  <c r="BY139" i="20"/>
  <c r="BY137" i="20"/>
  <c r="BY138" i="20"/>
  <c r="BQ134" i="20"/>
  <c r="BQ132" i="20"/>
  <c r="BQ133" i="20"/>
  <c r="BY132" i="20"/>
  <c r="BY134" i="20"/>
  <c r="BY133" i="20"/>
  <c r="DE133" i="20"/>
  <c r="DE134" i="20"/>
  <c r="DE132" i="20"/>
  <c r="DU128" i="20"/>
  <c r="DU127" i="20"/>
  <c r="DU129" i="20"/>
  <c r="DE128" i="20"/>
  <c r="DE127" i="20"/>
  <c r="DE129" i="20"/>
  <c r="DM122" i="20"/>
  <c r="DM124" i="20"/>
  <c r="DM123" i="20"/>
  <c r="CG122" i="20"/>
  <c r="CG124" i="20"/>
  <c r="CG123" i="20"/>
  <c r="ES120" i="20"/>
  <c r="EK120" i="20"/>
  <c r="FA120" i="20"/>
  <c r="FI120" i="20"/>
  <c r="U120" i="20"/>
  <c r="AC120" i="20"/>
  <c r="BQ73" i="20"/>
  <c r="EC100" i="20"/>
  <c r="CO92" i="20"/>
  <c r="CG87" i="20"/>
  <c r="DU42" i="20"/>
  <c r="DE42" i="20"/>
  <c r="BY73" i="20"/>
  <c r="DE77" i="20"/>
  <c r="DE65" i="20"/>
  <c r="BQ65" i="20"/>
  <c r="CG92" i="20"/>
  <c r="DE73" i="20"/>
  <c r="DM73" i="20"/>
  <c r="BY65" i="20"/>
  <c r="FI172" i="20" l="1"/>
  <c r="FI173" i="20" s="1"/>
  <c r="FI175" i="20" s="1"/>
  <c r="FA172" i="20"/>
  <c r="FA173" i="20" s="1"/>
  <c r="FA175" i="20" s="1"/>
  <c r="EK172" i="20"/>
  <c r="EK173" i="20" s="1"/>
  <c r="EK175" i="20" s="1"/>
  <c r="ES172" i="20"/>
  <c r="ES173" i="20" s="1"/>
  <c r="ES175" i="20" s="1"/>
  <c r="EC170" i="20"/>
  <c r="AC172" i="20"/>
  <c r="AC173" i="20" s="1"/>
  <c r="AC175" i="20" s="1"/>
  <c r="U172" i="20"/>
  <c r="U173" i="20" s="1"/>
  <c r="U175" i="20" s="1"/>
  <c r="DE145" i="20"/>
  <c r="CO160" i="20"/>
  <c r="EC165" i="20"/>
  <c r="CG160" i="20"/>
  <c r="CG155" i="20"/>
  <c r="DE140" i="20"/>
  <c r="CO150" i="20"/>
  <c r="CG150" i="20"/>
  <c r="BI150" i="20"/>
  <c r="BY140" i="20"/>
  <c r="BQ140" i="20"/>
  <c r="DE130" i="20"/>
  <c r="DU130" i="20"/>
  <c r="DU125" i="20"/>
  <c r="ES187" i="20" l="1"/>
  <c r="ES190" i="20" s="1"/>
  <c r="ES185" i="20"/>
  <c r="ES183" i="20"/>
  <c r="ES181" i="20"/>
  <c r="ES179" i="20"/>
  <c r="ES177" i="20"/>
  <c r="ES186" i="20"/>
  <c r="ES184" i="20"/>
  <c r="ES182" i="20"/>
  <c r="ES180" i="20"/>
  <c r="ES178" i="20"/>
  <c r="ES176" i="20"/>
  <c r="EK176" i="20"/>
  <c r="EK187" i="20"/>
  <c r="EK190" i="20" s="1"/>
  <c r="EK185" i="20"/>
  <c r="EK183" i="20"/>
  <c r="EK181" i="20"/>
  <c r="EK179" i="20"/>
  <c r="EK177" i="20"/>
  <c r="EK186" i="20"/>
  <c r="EK184" i="20"/>
  <c r="EK182" i="20"/>
  <c r="EK180" i="20"/>
  <c r="EK178" i="20"/>
  <c r="U187" i="20"/>
  <c r="U190" i="20" s="1"/>
  <c r="U185" i="20"/>
  <c r="U183" i="20"/>
  <c r="U181" i="20"/>
  <c r="U179" i="20"/>
  <c r="U177" i="20"/>
  <c r="U186" i="20"/>
  <c r="U184" i="20"/>
  <c r="U182" i="20"/>
  <c r="U180" i="20"/>
  <c r="U178" i="20"/>
  <c r="U176" i="20"/>
  <c r="FA187" i="20"/>
  <c r="FA190" i="20" s="1"/>
  <c r="FA185" i="20"/>
  <c r="FA183" i="20"/>
  <c r="FA181" i="20"/>
  <c r="FA179" i="20"/>
  <c r="FA177" i="20"/>
  <c r="FA184" i="20"/>
  <c r="FA178" i="20"/>
  <c r="FA180" i="20"/>
  <c r="FA182" i="20"/>
  <c r="FA176" i="20"/>
  <c r="FA186" i="20"/>
  <c r="FI187" i="20"/>
  <c r="FI190" i="20" s="1"/>
  <c r="FI185" i="20"/>
  <c r="FI183" i="20"/>
  <c r="FI181" i="20"/>
  <c r="FI179" i="20"/>
  <c r="FI177" i="20"/>
  <c r="FI186" i="20"/>
  <c r="FI184" i="20"/>
  <c r="FI182" i="20"/>
  <c r="FI180" i="20"/>
  <c r="FI178" i="20"/>
  <c r="FI176" i="20"/>
  <c r="AC176" i="20"/>
  <c r="AC187" i="20"/>
  <c r="AC190" i="20" s="1"/>
  <c r="AC185" i="20"/>
  <c r="AC183" i="20"/>
  <c r="AC181" i="20"/>
  <c r="AC179" i="20"/>
  <c r="AC177" i="20"/>
  <c r="AC186" i="20"/>
  <c r="AC184" i="20"/>
  <c r="AC180" i="20"/>
  <c r="AC182" i="20"/>
  <c r="AC178" i="20"/>
  <c r="BQ135" i="20"/>
  <c r="DE135" i="20"/>
  <c r="BY135" i="20"/>
  <c r="DU120" i="20"/>
  <c r="DU172" i="20" s="1"/>
  <c r="DU173" i="20" s="1"/>
  <c r="DU175" i="20" s="1"/>
  <c r="EC120" i="20"/>
  <c r="EC172" i="20" s="1"/>
  <c r="EC173" i="20" s="1"/>
  <c r="EC175" i="20" s="1"/>
  <c r="EC186" i="20" l="1"/>
  <c r="EC184" i="20"/>
  <c r="EC182" i="20"/>
  <c r="EC180" i="20"/>
  <c r="EC178" i="20"/>
  <c r="EC176" i="20"/>
  <c r="EC187" i="20"/>
  <c r="EC190" i="20" s="1"/>
  <c r="EC185" i="20"/>
  <c r="EC183" i="20"/>
  <c r="EC181" i="20"/>
  <c r="EC179" i="20"/>
  <c r="EC177" i="20"/>
  <c r="DU181" i="20"/>
  <c r="DU177" i="20"/>
  <c r="DU186" i="20"/>
  <c r="DU184" i="20"/>
  <c r="DU182" i="20"/>
  <c r="DU180" i="20"/>
  <c r="DU178" i="20"/>
  <c r="DU176" i="20"/>
  <c r="DU183" i="20"/>
  <c r="DU187" i="20"/>
  <c r="DU190" i="20" s="1"/>
  <c r="DU185" i="20"/>
  <c r="DU179" i="20"/>
  <c r="CO31" i="20"/>
  <c r="AK22" i="20"/>
  <c r="BI21" i="20"/>
  <c r="DE22" i="20"/>
  <c r="CW34" i="20"/>
  <c r="BQ33" i="20"/>
  <c r="BI30" i="20"/>
  <c r="BA16" i="20"/>
  <c r="BA21" i="20"/>
  <c r="CG27" i="20"/>
  <c r="DM26" i="20"/>
  <c r="M19" i="20"/>
  <c r="CW28" i="20"/>
  <c r="AK34" i="20"/>
  <c r="BY24" i="20"/>
  <c r="M26" i="20"/>
  <c r="BI35" i="20"/>
  <c r="BY18" i="20"/>
  <c r="AS19" i="20"/>
  <c r="BI16" i="20"/>
  <c r="BY17" i="20"/>
  <c r="DE28" i="20"/>
  <c r="BY33" i="20"/>
  <c r="BY35" i="20"/>
  <c r="DE21" i="20"/>
  <c r="BA26" i="20"/>
  <c r="BQ19" i="20"/>
  <c r="BI24" i="20"/>
  <c r="M15" i="20"/>
  <c r="CG34" i="20"/>
  <c r="BA34" i="20"/>
  <c r="BY16" i="20"/>
  <c r="M31" i="20"/>
  <c r="AS21" i="20"/>
  <c r="CW23" i="20"/>
  <c r="DM33" i="20"/>
  <c r="CW17" i="20"/>
  <c r="DM30" i="20"/>
  <c r="AK24" i="20"/>
  <c r="DM27" i="20"/>
  <c r="CW30" i="20"/>
  <c r="BY23" i="20"/>
  <c r="AK20" i="20"/>
  <c r="CG23" i="20"/>
  <c r="M23" i="20"/>
  <c r="DM25" i="20"/>
  <c r="AK31" i="20"/>
  <c r="BQ15" i="20"/>
  <c r="AS28" i="20"/>
  <c r="DM20" i="20"/>
  <c r="DM34" i="20"/>
  <c r="AS26" i="20"/>
  <c r="CG24" i="20"/>
  <c r="DE16" i="20"/>
  <c r="DE33" i="20"/>
  <c r="BQ16" i="20"/>
  <c r="BI27" i="20"/>
  <c r="BY20" i="20"/>
  <c r="DE26" i="20"/>
  <c r="M32" i="20"/>
  <c r="BQ23" i="20"/>
  <c r="BQ28" i="20"/>
  <c r="BQ17" i="20"/>
  <c r="DE27" i="20"/>
  <c r="BY27" i="20"/>
  <c r="BA31" i="20"/>
  <c r="BY25" i="20"/>
  <c r="BY22" i="20"/>
  <c r="CW19" i="20"/>
  <c r="BQ35" i="20"/>
  <c r="BI31" i="20"/>
  <c r="DE18" i="20"/>
  <c r="M21" i="20"/>
  <c r="M33" i="20"/>
  <c r="CO25" i="20"/>
  <c r="CO18" i="20"/>
  <c r="AK26" i="20"/>
  <c r="CG31" i="20"/>
  <c r="CW27" i="20"/>
  <c r="CG35" i="20"/>
  <c r="AK17" i="20"/>
  <c r="CW24" i="20"/>
  <c r="BQ32" i="20"/>
  <c r="M24" i="20"/>
  <c r="DE24" i="20"/>
  <c r="DE19" i="20"/>
  <c r="CG32" i="20"/>
  <c r="BI23" i="20"/>
  <c r="DE34" i="20"/>
  <c r="DE17" i="20"/>
  <c r="M17" i="20"/>
  <c r="BI19" i="20"/>
  <c r="AS35" i="20"/>
  <c r="BI17" i="20"/>
  <c r="BA25" i="20"/>
  <c r="CO24" i="20"/>
  <c r="BA24" i="20"/>
  <c r="CG21" i="20"/>
  <c r="DM22" i="20"/>
  <c r="DM18" i="20"/>
  <c r="DM35" i="20"/>
  <c r="BA18" i="20"/>
  <c r="BY28" i="20"/>
  <c r="CW16" i="20"/>
  <c r="M28" i="20"/>
  <c r="DE35" i="20"/>
  <c r="BY19" i="20"/>
  <c r="BI28" i="20"/>
  <c r="CG18" i="20"/>
  <c r="CW25" i="20"/>
  <c r="CO16" i="20"/>
  <c r="DM17" i="20"/>
  <c r="CW26" i="20"/>
  <c r="BI34" i="20"/>
  <c r="AK30" i="20"/>
  <c r="BY32" i="20"/>
  <c r="CO20" i="20"/>
  <c r="AS15" i="20"/>
  <c r="DM16" i="20"/>
  <c r="CG17" i="20"/>
  <c r="CO22" i="20"/>
  <c r="CG20" i="20"/>
  <c r="AK25" i="20"/>
  <c r="BQ18" i="20"/>
  <c r="BI18" i="20"/>
  <c r="CW18" i="20"/>
  <c r="AS27" i="20"/>
  <c r="DM23" i="20"/>
  <c r="CG16" i="20"/>
  <c r="AK33" i="20"/>
  <c r="M20" i="20"/>
  <c r="BA30" i="20"/>
  <c r="DE23" i="20"/>
  <c r="BA35" i="20"/>
  <c r="CO28" i="20"/>
  <c r="DM24" i="20"/>
  <c r="DM19" i="20"/>
  <c r="CO30" i="20"/>
  <c r="CW31" i="20"/>
  <c r="CG15" i="20"/>
  <c r="M34" i="20"/>
  <c r="DE30" i="20"/>
  <c r="CG19" i="20"/>
  <c r="BA33" i="20"/>
  <c r="BI33" i="20"/>
  <c r="BQ25" i="20"/>
  <c r="CO15" i="20"/>
  <c r="BI32" i="20"/>
  <c r="CG28" i="20"/>
  <c r="BQ34" i="20"/>
  <c r="CW15" i="20"/>
  <c r="AK18" i="20"/>
  <c r="AS33" i="20"/>
  <c r="BQ24" i="20"/>
  <c r="CO19" i="20"/>
  <c r="BY15" i="20"/>
  <c r="BA20" i="20"/>
  <c r="DM32" i="20"/>
  <c r="BI22" i="20"/>
  <c r="DM31" i="20"/>
  <c r="AK27" i="20"/>
  <c r="AK16" i="20"/>
  <c r="CW22" i="20"/>
  <c r="BI25" i="20"/>
  <c r="CO17" i="20"/>
  <c r="DE15" i="20"/>
  <c r="CG25" i="20"/>
  <c r="DE25" i="20"/>
  <c r="BQ31" i="20"/>
  <c r="AK28" i="20"/>
  <c r="BY34" i="20"/>
  <c r="BA23" i="20"/>
  <c r="AK15" i="20"/>
  <c r="M25" i="20"/>
  <c r="CW33" i="20"/>
  <c r="DM15" i="20"/>
  <c r="AS16" i="20"/>
  <c r="AS24" i="20"/>
  <c r="AS30" i="20"/>
  <c r="BQ27" i="20"/>
  <c r="CO26" i="20"/>
  <c r="BQ26" i="20"/>
  <c r="M30" i="20"/>
  <c r="AS22" i="20"/>
  <c r="AK35" i="20"/>
  <c r="BI20" i="20"/>
  <c r="AK19" i="20"/>
  <c r="M35" i="20"/>
  <c r="AK23" i="20"/>
  <c r="CO33" i="20"/>
  <c r="AS17" i="20"/>
  <c r="DE32" i="20"/>
  <c r="BA19" i="20"/>
  <c r="CW21" i="20"/>
  <c r="BQ30" i="20"/>
  <c r="CG26" i="20"/>
  <c r="BI15" i="20"/>
  <c r="BY30" i="20"/>
  <c r="M16" i="20"/>
  <c r="M22" i="20"/>
  <c r="CW20" i="20"/>
  <c r="BA17" i="20"/>
  <c r="AS23" i="20"/>
  <c r="M18" i="20"/>
  <c r="AS32" i="20"/>
  <c r="AS34" i="20"/>
  <c r="BQ21" i="20"/>
  <c r="AS25" i="20"/>
  <c r="CO23" i="20"/>
  <c r="BY31" i="20"/>
  <c r="BQ22" i="20"/>
  <c r="AS18" i="20"/>
  <c r="CG30" i="20"/>
  <c r="BA32" i="20"/>
  <c r="BY21" i="20"/>
  <c r="CW35" i="20"/>
  <c r="BY26" i="20"/>
  <c r="BA28" i="20"/>
  <c r="CO21" i="20"/>
  <c r="BA22" i="20"/>
  <c r="M27" i="20"/>
  <c r="BQ20" i="20"/>
  <c r="CO27" i="20"/>
  <c r="BA27" i="20"/>
  <c r="AK21" i="20"/>
  <c r="CG33" i="20"/>
  <c r="DM28" i="20"/>
  <c r="CO35" i="20"/>
  <c r="CO34" i="20"/>
  <c r="CG22" i="20"/>
  <c r="DE31" i="20"/>
  <c r="DE20" i="20"/>
  <c r="CW32" i="20"/>
  <c r="BA15" i="20"/>
  <c r="CO32" i="20"/>
  <c r="AS31" i="20"/>
  <c r="AK32" i="20"/>
  <c r="DM21" i="20"/>
  <c r="BI26" i="20"/>
  <c r="AS20" i="20"/>
  <c r="DE14" i="20" l="1"/>
  <c r="DE119" i="20" s="1"/>
  <c r="BI14" i="20"/>
  <c r="BI119" i="20" s="1"/>
  <c r="AK14" i="20"/>
  <c r="AK119" i="20" s="1"/>
  <c r="AS14" i="20"/>
  <c r="AS119" i="20" s="1"/>
  <c r="CG14" i="20"/>
  <c r="CG119" i="20" s="1"/>
  <c r="CO14" i="20"/>
  <c r="CO119" i="20" s="1"/>
  <c r="BA14" i="20"/>
  <c r="BA119" i="20" s="1"/>
  <c r="BY14" i="20"/>
  <c r="BY119" i="20" s="1"/>
  <c r="BQ14" i="20"/>
  <c r="BQ119" i="20" s="1"/>
  <c r="DM14" i="20"/>
  <c r="DM119" i="20" s="1"/>
  <c r="CW14" i="20"/>
  <c r="CW119" i="20" s="1"/>
  <c r="DE125" i="20"/>
  <c r="DM125" i="20"/>
  <c r="BA125" i="20"/>
  <c r="AK125" i="20"/>
  <c r="M14" i="20"/>
  <c r="AS125" i="20" l="1"/>
  <c r="CO125" i="20"/>
  <c r="CG125" i="20"/>
  <c r="M125" i="20"/>
  <c r="CW125" i="20"/>
  <c r="BY125" i="20"/>
  <c r="BI125" i="20"/>
  <c r="BQ125" i="20"/>
  <c r="CW118" i="20"/>
  <c r="CW117" i="20"/>
  <c r="CG118" i="20"/>
  <c r="CG117" i="20"/>
  <c r="BY118" i="20"/>
  <c r="BY117" i="20"/>
  <c r="M117" i="20"/>
  <c r="M118" i="20"/>
  <c r="M119" i="20"/>
  <c r="DE117" i="20"/>
  <c r="DE118" i="20"/>
  <c r="AK118" i="20"/>
  <c r="AK117" i="20"/>
  <c r="BI117" i="20"/>
  <c r="BI118" i="20"/>
  <c r="DM117" i="20"/>
  <c r="DM118" i="20"/>
  <c r="BA117" i="20"/>
  <c r="BA118" i="20"/>
  <c r="BQ117" i="20"/>
  <c r="BQ118" i="20"/>
  <c r="CO118" i="20"/>
  <c r="CO117" i="20"/>
  <c r="AS117" i="20"/>
  <c r="AS118" i="20"/>
  <c r="BQ120" i="20" l="1"/>
  <c r="M120" i="20"/>
  <c r="M172" i="20" s="1"/>
  <c r="M173" i="20" s="1"/>
  <c r="M175" i="20" s="1"/>
  <c r="AS120" i="20"/>
  <c r="BY120" i="20"/>
  <c r="CG120" i="20"/>
  <c r="CW120" i="20"/>
  <c r="DE120" i="20"/>
  <c r="BI120" i="20"/>
  <c r="CO120" i="20"/>
  <c r="AK120" i="20"/>
  <c r="BA120" i="20"/>
  <c r="DM81" i="20"/>
  <c r="M187" i="20" l="1"/>
  <c r="M190" i="20" s="1"/>
  <c r="M185" i="20"/>
  <c r="M183" i="20"/>
  <c r="M181" i="20"/>
  <c r="M179" i="20"/>
  <c r="M177" i="20"/>
  <c r="M186" i="20"/>
  <c r="M184" i="20"/>
  <c r="M182" i="20"/>
  <c r="M180" i="20"/>
  <c r="M178" i="20"/>
  <c r="M176" i="20"/>
  <c r="DE172" i="20"/>
  <c r="DE173" i="20" s="1"/>
  <c r="DE175" i="20" s="1"/>
  <c r="CG172" i="20"/>
  <c r="CG173" i="20" s="1"/>
  <c r="CG175" i="20" s="1"/>
  <c r="BI172" i="20"/>
  <c r="BI173" i="20" s="1"/>
  <c r="BI175" i="20" s="1"/>
  <c r="CW172" i="20"/>
  <c r="CW173" i="20" s="1"/>
  <c r="CW175" i="20" s="1"/>
  <c r="BY172" i="20"/>
  <c r="BY173" i="20" s="1"/>
  <c r="BY175" i="20" s="1"/>
  <c r="BA172" i="20"/>
  <c r="BA173" i="20" s="1"/>
  <c r="BA175" i="20" s="1"/>
  <c r="AS172" i="20"/>
  <c r="AS173" i="20" s="1"/>
  <c r="AS175" i="20" s="1"/>
  <c r="AK172" i="20"/>
  <c r="AK173" i="20" s="1"/>
  <c r="AK175" i="20" s="1"/>
  <c r="CO172" i="20"/>
  <c r="CO173" i="20" s="1"/>
  <c r="CO175" i="20" s="1"/>
  <c r="BQ172" i="20"/>
  <c r="BQ173" i="20" s="1"/>
  <c r="BQ175" i="20" s="1"/>
  <c r="BQ180" i="20" s="1"/>
  <c r="DM143" i="20"/>
  <c r="DM144" i="20"/>
  <c r="DM142" i="20"/>
  <c r="DM77" i="20"/>
  <c r="DM140" i="20"/>
  <c r="AK187" i="20" l="1"/>
  <c r="AK190" i="20" s="1"/>
  <c r="AK185" i="20"/>
  <c r="AK183" i="20"/>
  <c r="AK181" i="20"/>
  <c r="AK179" i="20"/>
  <c r="AK177" i="20"/>
  <c r="AK186" i="20"/>
  <c r="AK184" i="20"/>
  <c r="AK182" i="20"/>
  <c r="AK180" i="20"/>
  <c r="AK178" i="20"/>
  <c r="AK176" i="20"/>
  <c r="AS186" i="20"/>
  <c r="AS184" i="20"/>
  <c r="AS182" i="20"/>
  <c r="AS180" i="20"/>
  <c r="AS178" i="20"/>
  <c r="AS176" i="20"/>
  <c r="AS177" i="20"/>
  <c r="AS187" i="20"/>
  <c r="AS190" i="20" s="1"/>
  <c r="AS185" i="20"/>
  <c r="AS183" i="20"/>
  <c r="AS181" i="20"/>
  <c r="AS179" i="20"/>
  <c r="BI183" i="20"/>
  <c r="BI179" i="20"/>
  <c r="BI186" i="20"/>
  <c r="BI184" i="20"/>
  <c r="BI182" i="20"/>
  <c r="BI180" i="20"/>
  <c r="BI178" i="20"/>
  <c r="BI176" i="20"/>
  <c r="BI187" i="20"/>
  <c r="BI190" i="20" s="1"/>
  <c r="BI185" i="20"/>
  <c r="BI177" i="20"/>
  <c r="BI181" i="20"/>
  <c r="BA186" i="20"/>
  <c r="BA184" i="20"/>
  <c r="BA182" i="20"/>
  <c r="BA180" i="20"/>
  <c r="BA178" i="20"/>
  <c r="BA176" i="20"/>
  <c r="BA187" i="20"/>
  <c r="BA190" i="20" s="1"/>
  <c r="BA185" i="20"/>
  <c r="BA183" i="20"/>
  <c r="BA181" i="20"/>
  <c r="BA179" i="20"/>
  <c r="BA177" i="20"/>
  <c r="BQ186" i="20"/>
  <c r="BQ184" i="20"/>
  <c r="BQ182" i="20"/>
  <c r="BQ178" i="20"/>
  <c r="BQ176" i="20"/>
  <c r="BQ187" i="20"/>
  <c r="BQ190" i="20" s="1"/>
  <c r="BQ185" i="20"/>
  <c r="BQ183" i="20"/>
  <c r="BQ181" i="20"/>
  <c r="BQ179" i="20"/>
  <c r="BQ177" i="20"/>
  <c r="CG187" i="20"/>
  <c r="CG190" i="20" s="1"/>
  <c r="CG185" i="20"/>
  <c r="CG183" i="20"/>
  <c r="CG181" i="20"/>
  <c r="CG179" i="20"/>
  <c r="CG177" i="20"/>
  <c r="CG186" i="20"/>
  <c r="CG184" i="20"/>
  <c r="CG182" i="20"/>
  <c r="CG180" i="20"/>
  <c r="CG178" i="20"/>
  <c r="CG176" i="20"/>
  <c r="DE186" i="20"/>
  <c r="DE184" i="20"/>
  <c r="DE182" i="20"/>
  <c r="DE180" i="20"/>
  <c r="DE178" i="20"/>
  <c r="DE176" i="20"/>
  <c r="DE187" i="20"/>
  <c r="DE190" i="20" s="1"/>
  <c r="DE185" i="20"/>
  <c r="DE183" i="20"/>
  <c r="DE181" i="20"/>
  <c r="DE179" i="20"/>
  <c r="DE177" i="20"/>
  <c r="CO186" i="20"/>
  <c r="CO180" i="20"/>
  <c r="CO187" i="20"/>
  <c r="CO190" i="20" s="1"/>
  <c r="CO185" i="20"/>
  <c r="CO183" i="20"/>
  <c r="CO181" i="20"/>
  <c r="CO179" i="20"/>
  <c r="CO177" i="20"/>
  <c r="CO182" i="20"/>
  <c r="CO184" i="20"/>
  <c r="CO178" i="20"/>
  <c r="CO176" i="20"/>
  <c r="BY176" i="20"/>
  <c r="BY187" i="20"/>
  <c r="BY190" i="20" s="1"/>
  <c r="BY185" i="20"/>
  <c r="BY183" i="20"/>
  <c r="BY181" i="20"/>
  <c r="BY179" i="20"/>
  <c r="BY177" i="20"/>
  <c r="BY186" i="20"/>
  <c r="BY184" i="20"/>
  <c r="BY182" i="20"/>
  <c r="BY180" i="20"/>
  <c r="BY178" i="20"/>
  <c r="CW187" i="20"/>
  <c r="CW190" i="20" s="1"/>
  <c r="CW185" i="20"/>
  <c r="CW183" i="20"/>
  <c r="CW181" i="20"/>
  <c r="CW179" i="20"/>
  <c r="CW177" i="20"/>
  <c r="CW186" i="20"/>
  <c r="CW184" i="20"/>
  <c r="CW182" i="20"/>
  <c r="CW180" i="20"/>
  <c r="CW178" i="20"/>
  <c r="CW176" i="20"/>
  <c r="DM145" i="20"/>
  <c r="DM120" i="20"/>
  <c r="DM172" i="20" l="1"/>
  <c r="DM173" i="20" s="1"/>
  <c r="DM175" i="20" s="1"/>
  <c r="DM186" i="20" l="1"/>
  <c r="DM184" i="20"/>
  <c r="DM182" i="20"/>
  <c r="DM180" i="20"/>
  <c r="DM178" i="20"/>
  <c r="DM176" i="20"/>
  <c r="DM187" i="20"/>
  <c r="DM190" i="20" s="1"/>
  <c r="DM185" i="20"/>
  <c r="DM183" i="20"/>
  <c r="DM181" i="20"/>
  <c r="DM179" i="20"/>
  <c r="DM177" i="20"/>
</calcChain>
</file>

<file path=xl/sharedStrings.xml><?xml version="1.0" encoding="utf-8"?>
<sst xmlns="http://schemas.openxmlformats.org/spreadsheetml/2006/main" count="21600" uniqueCount="4233">
  <si>
    <t>ITENS CONTRATUAIS - EQUIPES</t>
  </si>
  <si>
    <t>DIMENSIONAMENTO TEMAS DA MANUTENÇÃO PREDIAL</t>
  </si>
  <si>
    <t>TEMPO ESTIMADO PARA CADA PERIODICIDADE (HORAS)</t>
  </si>
  <si>
    <t>HORAS SEMANAIS</t>
  </si>
  <si>
    <t>Multiplicador para as horas</t>
  </si>
  <si>
    <t>Coeficiente de Produtividade
MÉDIA</t>
  </si>
  <si>
    <t>Manutenções Corretivas
MÉDIA</t>
  </si>
  <si>
    <t>OFICIAL DE MANUTENÇÃO</t>
  </si>
  <si>
    <t>PEDREIRO</t>
  </si>
  <si>
    <t>GESSEIRO</t>
  </si>
  <si>
    <t>MARCENEIRO</t>
  </si>
  <si>
    <t>SERRALHEIRO</t>
  </si>
  <si>
    <t>PINTOR</t>
  </si>
  <si>
    <t>ENCANADOR</t>
  </si>
  <si>
    <t>ELETRICISTA</t>
  </si>
  <si>
    <t>AJUDANTE DE ELETRICISTA</t>
  </si>
  <si>
    <t>INSTALADOR DE TUBULAÇÕES</t>
  </si>
  <si>
    <t>AUXILIAR DE MANUTENÇÃO PREDIAL</t>
  </si>
  <si>
    <t>TÉCNICO EM EDIFICAÇÕES</t>
  </si>
  <si>
    <t>ELETROTÉCNICO</t>
  </si>
  <si>
    <t>TÉCNICO MECÂNICO</t>
  </si>
  <si>
    <t>TÉCNICO REFRIGERAÇÃO</t>
  </si>
  <si>
    <t>TÉCNICO MECÂNICO - REFRIGERAÇÃO</t>
  </si>
  <si>
    <t>TÉCNICO ELETRÔNICO</t>
  </si>
  <si>
    <t>ELETROMECÂNICO DE MANUTENÇÃO DE ELEVADORES</t>
  </si>
  <si>
    <t>OPERADOR DE CALDEIRA</t>
  </si>
  <si>
    <t>OPERADOR DE ETA E ETE</t>
  </si>
  <si>
    <t>INSTALADOR DE SISTEMAS ELETROELETRÔNICOS DE SEGURANÇA</t>
  </si>
  <si>
    <t>ITEM</t>
  </si>
  <si>
    <t>DESCRIÇÃO</t>
  </si>
  <si>
    <t>(%)</t>
  </si>
  <si>
    <t>GRUPO 1: EQUIPE DEDICADA</t>
  </si>
  <si>
    <t>1.</t>
  </si>
  <si>
    <t>EQUIPE DE GERENCIAMENTO DA MANUTENÇÃO</t>
  </si>
  <si>
    <t>1.1.</t>
  </si>
  <si>
    <t>Supervisor De Manutenção</t>
  </si>
  <si>
    <t>1.2.</t>
  </si>
  <si>
    <t>Programador De Manutenção</t>
  </si>
  <si>
    <t>1.3.</t>
  </si>
  <si>
    <t>Planejador De Manutenção</t>
  </si>
  <si>
    <t>1.4.</t>
  </si>
  <si>
    <t>Programador/Planejador De Manutenção</t>
  </si>
  <si>
    <t>2.</t>
  </si>
  <si>
    <t>EQUIPE OPERACIONAL</t>
  </si>
  <si>
    <t>2.1.</t>
  </si>
  <si>
    <t>Equipe Dedicada em Regime de Escala (Plantonistas)</t>
  </si>
  <si>
    <t>GRUPO 2: SERVIÇOS DE MANUTENÇÃO - TEMAS DA MANUTENÇÃO PREDIAL</t>
  </si>
  <si>
    <t>INSTALAÇÕES PREDIAIS E CIVIS</t>
  </si>
  <si>
    <t>Fundações, Contenções e Taludes</t>
  </si>
  <si>
    <t>Superestruturas de concreto armado</t>
  </si>
  <si>
    <t>Coberturas e suas estruturas de apoio</t>
  </si>
  <si>
    <t>Estruturas de Madeira</t>
  </si>
  <si>
    <t>1.5.</t>
  </si>
  <si>
    <t>Estruturas Metálicas</t>
  </si>
  <si>
    <t>1.6.</t>
  </si>
  <si>
    <t>Alvenarias e Vedações</t>
  </si>
  <si>
    <t>1.7.</t>
  </si>
  <si>
    <t>Forros</t>
  </si>
  <si>
    <t>1.8.</t>
  </si>
  <si>
    <t>Esquadrias, corrimãos, guarda-corpos, cortinas, persianas e venezianas, brises, gradis e alambrados</t>
  </si>
  <si>
    <t>1.9.</t>
  </si>
  <si>
    <t>Pisos e Revestimentos</t>
  </si>
  <si>
    <t>1.10.</t>
  </si>
  <si>
    <t>Pavimentação externa, sinalização e jardinagem</t>
  </si>
  <si>
    <t>1.11.</t>
  </si>
  <si>
    <t>Marcenaria</t>
  </si>
  <si>
    <t>1.12.</t>
  </si>
  <si>
    <t>Pintura</t>
  </si>
  <si>
    <t>1.13.</t>
  </si>
  <si>
    <t>Reservatórios de Água (inferior e superior)</t>
  </si>
  <si>
    <t>1.14.</t>
  </si>
  <si>
    <t>Instalações Hidráulicas de Água Fria</t>
  </si>
  <si>
    <t>1.15.</t>
  </si>
  <si>
    <t>Instalações Hidráulicas de Água Quente</t>
  </si>
  <si>
    <t>1.16.</t>
  </si>
  <si>
    <t>Instalações Sanitárias</t>
  </si>
  <si>
    <t>1.17.</t>
  </si>
  <si>
    <t>Rede de Águas Pluviais</t>
  </si>
  <si>
    <t>1.18.</t>
  </si>
  <si>
    <t>Bombas Hidráulicas de Recalque</t>
  </si>
  <si>
    <t>1.19.</t>
  </si>
  <si>
    <t>Sistemas de proteção contra descargas atmosféricas – SPDA</t>
  </si>
  <si>
    <t>1.20.</t>
  </si>
  <si>
    <t>Instalações Elétricas de Baixa Tensão</t>
  </si>
  <si>
    <t>1.21.</t>
  </si>
  <si>
    <t>Rede de Vácuo Clínico e Gases Medicinais</t>
  </si>
  <si>
    <t>1.22.</t>
  </si>
  <si>
    <t>Bombas e Motores Elétricos</t>
  </si>
  <si>
    <t>CENTRAIS DE GASES MEDICINAIS E VÁCUO CLÍNICO</t>
  </si>
  <si>
    <t>Central de Vácuo Clínico</t>
  </si>
  <si>
    <t>2.2.</t>
  </si>
  <si>
    <t>Cental de Ar comprimido Medicinal</t>
  </si>
  <si>
    <t>2.3.</t>
  </si>
  <si>
    <t>Central de Óxido Nitroso</t>
  </si>
  <si>
    <t>Central de Oxigênio</t>
  </si>
  <si>
    <t>3.</t>
  </si>
  <si>
    <t>SISTEMAS DE AQUECIMENTO, VENTILAÇÃO, CLIMATIZAÇÃO E REFRIGERAÇÃO</t>
  </si>
  <si>
    <t>3.1.</t>
  </si>
  <si>
    <t>Aparelhos de Janela</t>
  </si>
  <si>
    <t>3.2.</t>
  </si>
  <si>
    <t>Split System (mini split - hi wall, piso teto, cassete)</t>
  </si>
  <si>
    <t>3.3.</t>
  </si>
  <si>
    <t>Split System Central (SPLITÃO)</t>
  </si>
  <si>
    <t>3.4.</t>
  </si>
  <si>
    <t>Desumidificador</t>
  </si>
  <si>
    <t>3.5.</t>
  </si>
  <si>
    <t>Sistema VRV/VRF</t>
  </si>
  <si>
    <t>3.6.</t>
  </si>
  <si>
    <t>Self Contained</t>
  </si>
  <si>
    <t>3.7.</t>
  </si>
  <si>
    <t>Fan Coil</t>
  </si>
  <si>
    <t>3.8.</t>
  </si>
  <si>
    <t>Fancolete</t>
  </si>
  <si>
    <t>3.9.</t>
  </si>
  <si>
    <t>Caixas de Filtragem</t>
  </si>
  <si>
    <t>3.10.</t>
  </si>
  <si>
    <t>Rede de dutos de Ar condicionado</t>
  </si>
  <si>
    <t>3.11.</t>
  </si>
  <si>
    <t>Rede de água gelada e de condensação</t>
  </si>
  <si>
    <t>3.12.</t>
  </si>
  <si>
    <t>Torre de Resfriamento</t>
  </si>
  <si>
    <t>3.13.</t>
  </si>
  <si>
    <t>Central de Água Gelada (Chiller)</t>
  </si>
  <si>
    <t>3.14.</t>
  </si>
  <si>
    <t xml:space="preserve">Bomba de Água Gelada </t>
  </si>
  <si>
    <t>3.15.</t>
  </si>
  <si>
    <t>Exaustores e Ventiladores</t>
  </si>
  <si>
    <t>3.16.</t>
  </si>
  <si>
    <t>Cortina de Ar</t>
  </si>
  <si>
    <t>3.17.</t>
  </si>
  <si>
    <t>Ventilador de parede</t>
  </si>
  <si>
    <t>3.18.</t>
  </si>
  <si>
    <t>Quadros Elétricos e de Automação - Climatização / Refrigeração</t>
  </si>
  <si>
    <t>3.19.</t>
  </si>
  <si>
    <t>Câmaras Frigoríficas</t>
  </si>
  <si>
    <t>3.20.</t>
  </si>
  <si>
    <t>Bebedouros</t>
  </si>
  <si>
    <t>3.21.</t>
  </si>
  <si>
    <t>Geladeiras, Refrigeradores, Freezers e Frigobares</t>
  </si>
  <si>
    <t>3.22.</t>
  </si>
  <si>
    <t>Casas de Máquinas</t>
  </si>
  <si>
    <t>4.</t>
  </si>
  <si>
    <t>SISTEMAS ELÉTRICOS</t>
  </si>
  <si>
    <t>4.1.</t>
  </si>
  <si>
    <t>Cabine Primária / Cabine de Multimedição</t>
  </si>
  <si>
    <t>4.2.</t>
  </si>
  <si>
    <t>Rede   interna   de   média   tensão,   aérea   ou   subterrânea (manutenção de postes, cruzetas, muflas, isoladores)</t>
  </si>
  <si>
    <t>4.3.</t>
  </si>
  <si>
    <t>Ramal de entrada e alimentadores MT</t>
  </si>
  <si>
    <t>4.4.</t>
  </si>
  <si>
    <t>Subestações e cabines</t>
  </si>
  <si>
    <t>4.5.</t>
  </si>
  <si>
    <t>Sistemas  de  aterramento:  condutores,  hastes  e conexões</t>
  </si>
  <si>
    <t>4.6.</t>
  </si>
  <si>
    <t>Conjunto  de  barramentos  blindados  de  baixa tensão</t>
  </si>
  <si>
    <t>4.7.</t>
  </si>
  <si>
    <t>Instalações elétricas para climatização</t>
  </si>
  <si>
    <t>5.</t>
  </si>
  <si>
    <t>SISTEMAS ELÉTRICOS CRÍTICOS</t>
  </si>
  <si>
    <t>5.1.</t>
  </si>
  <si>
    <t>Nobreak e Estabilizadores</t>
  </si>
  <si>
    <t>5.2.</t>
  </si>
  <si>
    <t>Sistema IT-Médico</t>
  </si>
  <si>
    <t>5.3.</t>
  </si>
  <si>
    <t>Geradores</t>
  </si>
  <si>
    <t>6.</t>
  </si>
  <si>
    <t>ELEVADORES E EQUIPAMENTOS DE TRANSPORTE VERTICAL</t>
  </si>
  <si>
    <t>6.1.</t>
  </si>
  <si>
    <t>Elevador</t>
  </si>
  <si>
    <t>6.2.</t>
  </si>
  <si>
    <t>Monta Cargas</t>
  </si>
  <si>
    <t>6.3.</t>
  </si>
  <si>
    <t>Plataforma Elevatória</t>
  </si>
  <si>
    <t>6.4.</t>
  </si>
  <si>
    <t>Quadro de comando</t>
  </si>
  <si>
    <t>7.</t>
  </si>
  <si>
    <t>SISTEMAS DE ÁGUA QUENTE E VAPOR</t>
  </si>
  <si>
    <t>7.1.</t>
  </si>
  <si>
    <t>Boiler</t>
  </si>
  <si>
    <t>7.2.</t>
  </si>
  <si>
    <t>Caldeira</t>
  </si>
  <si>
    <t>7.3.</t>
  </si>
  <si>
    <t>Aquecedores de Placas Solares</t>
  </si>
  <si>
    <t>7.4.</t>
  </si>
  <si>
    <t>Aquecedores Fluxo (Elétricos / À gás)</t>
  </si>
  <si>
    <t>8.</t>
  </si>
  <si>
    <t>SISTEMAS DE COMBUSTÍVEL</t>
  </si>
  <si>
    <t>8.1.</t>
  </si>
  <si>
    <t>Central de Combustível</t>
  </si>
  <si>
    <t>8.2.</t>
  </si>
  <si>
    <t>Redes de Distribuição</t>
  </si>
  <si>
    <t>8.3.</t>
  </si>
  <si>
    <t>Tanques</t>
  </si>
  <si>
    <t>8.4.</t>
  </si>
  <si>
    <t>Sistema de Gás Combustível (GLP)</t>
  </si>
  <si>
    <t>9.</t>
  </si>
  <si>
    <t>INSTALAÇÕES DE COMBATE A INCÊNDIO</t>
  </si>
  <si>
    <t>9.1.</t>
  </si>
  <si>
    <t>Bomba de Incêndio</t>
  </si>
  <si>
    <t>9.2.</t>
  </si>
  <si>
    <t>Rede de Hidrantes</t>
  </si>
  <si>
    <t>9.3.</t>
  </si>
  <si>
    <t>Central de Alarmes e Sensores</t>
  </si>
  <si>
    <t>9.4.</t>
  </si>
  <si>
    <t>Sistema Sprinkler</t>
  </si>
  <si>
    <t>10.</t>
  </si>
  <si>
    <t>SISTEMAS DE TRATAMENTO DE ÁGUA E ESGOTO</t>
  </si>
  <si>
    <t>10.1.</t>
  </si>
  <si>
    <t>Estação de Tratamento de Água (ETA)</t>
  </si>
  <si>
    <t>10.2.</t>
  </si>
  <si>
    <t>Estação de Tratamento de Esgoto (ETE)</t>
  </si>
  <si>
    <t>11.</t>
  </si>
  <si>
    <t>SISTEMAS DE VIGILÂNCIA, COMUNICAÇÃO E CABEAMENTO ESTRUTURADO</t>
  </si>
  <si>
    <t>11.1.</t>
  </si>
  <si>
    <t>Cabeamento Estruturado</t>
  </si>
  <si>
    <t>11.2.</t>
  </si>
  <si>
    <t>Sistemas de CFTV</t>
  </si>
  <si>
    <t>11.3.</t>
  </si>
  <si>
    <t>Sistemas de controle de acesso</t>
  </si>
  <si>
    <t>11.4.</t>
  </si>
  <si>
    <t>Sistemas de chamada de enfermagem</t>
  </si>
  <si>
    <t>11.5.</t>
  </si>
  <si>
    <t>Sistemas de sonorização</t>
  </si>
  <si>
    <t>11.6.</t>
  </si>
  <si>
    <t>Sistemas de TV Digital</t>
  </si>
  <si>
    <t>11.7.</t>
  </si>
  <si>
    <t>Sistemas de Relógio Sincronizado</t>
  </si>
  <si>
    <t>ESTIMATIVA DE PROFISSIONAIS - GRUPO 1 - EQUIPE DEDICADA</t>
  </si>
  <si>
    <t>TOTAL DE HORAS SEMANAIS PREVISTAS PARA GRUPO 1 - EQUIPE DEDICADA</t>
  </si>
  <si>
    <t>HORAS SEMANAIS ESTIMADAS PARA O CARGO</t>
  </si>
  <si>
    <t>QUANTITATIVO DE PROFISSIONAIS - GRUPO 1 - EQUIPE DEDICADA</t>
  </si>
  <si>
    <t>QUANTITATIVO DE PROFISSIONAIS  - GRUPO 1 - EQUIPE DEDICADA (VALOR ARREDONDADO)</t>
  </si>
  <si>
    <t>ESTIMATIVA DE PROFISSIONAIS - GRUPO 2 - SERVIÇOS DE MANUTENÇÃO</t>
  </si>
  <si>
    <t>ITEM 01: INSTALAÇÕES PREDIAIS E CIVIS</t>
  </si>
  <si>
    <t>HORAS SEMANAIS PREVISTAS PARA GRUPO 2 - SERVIÇOS DE MANUTENÇÃO PREVENTIVA</t>
  </si>
  <si>
    <t>HORAS SEMANAIS PREVISTAS PARA GRUPO 2 - SERVIÇOS DE MANUTENÇÃO PREVENTIVA - COM COEFICIENTE DE PRODUTIVIDADE</t>
  </si>
  <si>
    <t xml:space="preserve">HORAS SEMANAIS PREVISTAS PARA GRUPO 2 - SERVIÇOS DE MANUTENÇÃO CORRETIVA </t>
  </si>
  <si>
    <t>TOTAL DE HORAS SEMANAIS PREVISTAS PARA GRUPO 2 - SERVIÇOS DE MANUTENÇÃO (POR CARGO)</t>
  </si>
  <si>
    <t>ITEM 02: CENTRAIS DE GASES MEDICINAIS E VÁCUO CLÍNICO</t>
  </si>
  <si>
    <t>ITEM 03: SISTEMAS DE AQUECIMENTO, VENTILAÇÃO, CLIMATIZAÇÃO E REFRIGERAÇÃO</t>
  </si>
  <si>
    <t>ITEM 04: SISTEMAS ELÉTRICOS</t>
  </si>
  <si>
    <t>ITEM 05: SISTEMAS ELÉTRICOS CRÍTICOS</t>
  </si>
  <si>
    <t>ITEM 06: ELEVADORES E EQUIPAMENTOS DE TRANSPORTE VERTICAL</t>
  </si>
  <si>
    <t>ITEM 07: SISTEMAS DE ÁGUA QUENTE E VAPOR</t>
  </si>
  <si>
    <t>ITEM 08: SISTEMAS DE COMBUSTÍVEL</t>
  </si>
  <si>
    <t>ITEM 09: INSTALAÇÕES DE COMBATE A INCÊNDIO</t>
  </si>
  <si>
    <t>ITEM 10: SISTEMAS DE TRATAMENTO DE ÁGUA E ESGOTO</t>
  </si>
  <si>
    <t>ITEM 11: SISTEMAS DE VIGILÂNCIA, COMUNICAÇÃO E CABEAMENTO ESTRUTURADO</t>
  </si>
  <si>
    <t>RESUMO</t>
  </si>
  <si>
    <t>HORAS SEMANAIS (DIFERENÇA ENTRE HORAS PREVISTAS PARA O GRUPO 2 E GRUPO 1)</t>
  </si>
  <si>
    <t>QUANTITATIVO DE PROFISSIONAIS - GRUPO 2 - SERVIÇOS DE MANUTENÇÃO</t>
  </si>
  <si>
    <t>ITEM 01 - INSTALAÇÕES PREDIAIS E CIVIS</t>
  </si>
  <si>
    <t>ITEM 02 - CENTRAIS DE GASES MEDICINAIS E VÁCUO CLÍNICO</t>
  </si>
  <si>
    <t>ITEM 03 - SISTEMAS DE AQUECIMENTO, VENTILAÇÃO, CLIMATIZAÇÃO E REFRIGERAÇÃO</t>
  </si>
  <si>
    <t>ITEM 04 - SISTEMAS ELÉTRICOS</t>
  </si>
  <si>
    <t>ITEM 05 - SISTEMAS ELÉTRICOS CRÍTICOS</t>
  </si>
  <si>
    <t>ITEM 06 - ELEVADORES E EQUIPAMENTOS DE TRANSPORTE VERTICAL</t>
  </si>
  <si>
    <t>ITEM 07 - SISTEMAS DE ÁGUA QUENTE E VAPOR</t>
  </si>
  <si>
    <t>ITEM 08 - SISTEMAS DE COMBUSTÍVEL</t>
  </si>
  <si>
    <t>ITEM 09 - INSTALAÇÕES DE COMBATE A INCÊNDIO</t>
  </si>
  <si>
    <t>ITEM 10 - SISTEMAS DE TRATAMENTO DE ÁGUA E ESGOTO</t>
  </si>
  <si>
    <t>ITEM 11 - SISTEMAS DE VIGILÂNCIA, COMUNICAÇÃO E CABEAMENTO ESTRUTURADO</t>
  </si>
  <si>
    <t>QUANTITATIVO DE PROFISSIONAIS - GRUPO 2 - SERVIÇOS DE MANUTENÇÃO (VALOR ARREDONDADO)</t>
  </si>
  <si>
    <t>ESTIMATIVA DE PROFISSIONAIS - TOTAL</t>
  </si>
  <si>
    <t>QUANTITATIVO DE PROFISSIONAIS  - TOTAL</t>
  </si>
  <si>
    <t>CHECKLIST MANUTENÇÃO PREVENTIVA</t>
  </si>
  <si>
    <t>DIMENSIONAMENTO EQUIPE OPERACIONAL</t>
  </si>
  <si>
    <t>PERIODICIDADE</t>
  </si>
  <si>
    <t>TEMPO 
ESTIMADO</t>
  </si>
  <si>
    <t>COLUNA AUXILIAR - 
ITEM RAIZ</t>
  </si>
  <si>
    <t>DIÁRIA</t>
  </si>
  <si>
    <t>SEMANAL</t>
  </si>
  <si>
    <t>QUINZENAL</t>
  </si>
  <si>
    <t>MENSAL</t>
  </si>
  <si>
    <t>TRIMESTRAL</t>
  </si>
  <si>
    <t>SEMESTRAL</t>
  </si>
  <si>
    <t>ANUAL</t>
  </si>
  <si>
    <t>N/A</t>
  </si>
  <si>
    <t>Oficial de Manutenção</t>
  </si>
  <si>
    <t>Pedreiro</t>
  </si>
  <si>
    <t>Gesseiro</t>
  </si>
  <si>
    <t>Marceneiro</t>
  </si>
  <si>
    <t>Serralheiro</t>
  </si>
  <si>
    <t>Pintor</t>
  </si>
  <si>
    <t>Encanador</t>
  </si>
  <si>
    <t>Eletricista</t>
  </si>
  <si>
    <t>Ajudante de Eletricista</t>
  </si>
  <si>
    <t>Instalador de Tubulações</t>
  </si>
  <si>
    <t>Auxiliar de Manutenção Predial</t>
  </si>
  <si>
    <t>Técnico em Edificações</t>
  </si>
  <si>
    <t>Eletrotécnico</t>
  </si>
  <si>
    <t>Técnico Mecânico</t>
  </si>
  <si>
    <t>PARTE I: SISTEMAS CIVIS</t>
  </si>
  <si>
    <t>1.1.1.</t>
  </si>
  <si>
    <t>Fundações dos edifícios</t>
  </si>
  <si>
    <t>1.1.1.1.</t>
  </si>
  <si>
    <t>Verificar evidências de recalques diferencias.</t>
  </si>
  <si>
    <t>-</t>
  </si>
  <si>
    <t>1.1.1.2.</t>
  </si>
  <si>
    <t>Verificar presença de lançamento de água ou esgoto próximo às fundações dos edifícios.</t>
  </si>
  <si>
    <t>1.1.1.3.</t>
  </si>
  <si>
    <t>Verificar integridade de elementos expostos, inclusive baldrames.</t>
  </si>
  <si>
    <t>1.1.1.4.</t>
  </si>
  <si>
    <t>Verificar ausências de solo ou processo de carreamento de solo próximos à fundação.</t>
  </si>
  <si>
    <t>1.1.2.</t>
  </si>
  <si>
    <t>Bases de equipamentos</t>
  </si>
  <si>
    <t>1.1.2.1.</t>
  </si>
  <si>
    <t>Verificar integridade de base de equipamento (bomba, motores, geradores)</t>
  </si>
  <si>
    <t>1.1.2.2.</t>
  </si>
  <si>
    <t>Verificar falhas provocadas por vibração e presenca de elementos amortecedores.</t>
  </si>
  <si>
    <t>1.1.2.3.</t>
  </si>
  <si>
    <t>Verificar bases de estrutura metálica (trinca, fissura, fendas)</t>
  </si>
  <si>
    <t>1.1.2.4.</t>
  </si>
  <si>
    <t>Verificar integridade de base de tanques (criogênico, de oxigênio, ETE etc.)</t>
  </si>
  <si>
    <t>1.1.3.</t>
  </si>
  <si>
    <t>Contenções de solo e Muros de Arrimo</t>
  </si>
  <si>
    <t>1.1.3.1.</t>
  </si>
  <si>
    <t>Verificar presença de trincas, rachaduras, deformação e desaprumo</t>
  </si>
  <si>
    <t>1.1.3.2.</t>
  </si>
  <si>
    <t>Verificar risco de queda de transeuntes</t>
  </si>
  <si>
    <t>1.1.3.3.</t>
  </si>
  <si>
    <t>Verificar eficiência de drenos em estruturas de contenção</t>
  </si>
  <si>
    <t>1.1.3.4.</t>
  </si>
  <si>
    <t>Verificar presença de trincas no solo na crista do talude</t>
  </si>
  <si>
    <t>1.1.3.5.</t>
  </si>
  <si>
    <t>Verificar o elemento estrutural quanto à integridade e conservação (presenca de trincas, corrosão de armadura, armadura exposta)</t>
  </si>
  <si>
    <t>1.1.4.</t>
  </si>
  <si>
    <t>Taludes</t>
  </si>
  <si>
    <t>1.1.4.1.</t>
  </si>
  <si>
    <t>Verificar surgimento de erosão do solo, ausência de drenagem superficial adequada.</t>
  </si>
  <si>
    <t>1.1.4.2.</t>
  </si>
  <si>
    <t>Verificar ausência de camada vegetal de proteção superficial</t>
  </si>
  <si>
    <t>1.1.4.3.</t>
  </si>
  <si>
    <t>Verificar estabilidade, surgimento de fendas na crista.</t>
  </si>
  <si>
    <t>1.2.1.</t>
  </si>
  <si>
    <t>Verificar presença de fissuras, trincas, rachaduras, desagregação do concreto e armadura exposta</t>
  </si>
  <si>
    <t>1.2.2.</t>
  </si>
  <si>
    <t>Verificar corrosão de armaduras e sinais de corrosão interna, presença de manchas de ferrugem.</t>
  </si>
  <si>
    <t>1.2.3.</t>
  </si>
  <si>
    <t>Verificar presença de umidade e infiltração.</t>
  </si>
  <si>
    <t>1.2.4.</t>
  </si>
  <si>
    <t>Verificar indícios de deformação excessiva e desaprumo.</t>
  </si>
  <si>
    <t>1.2.5.</t>
  </si>
  <si>
    <t>Verificar indício de instabilidade global da edificação ou de algum elemento estrutural</t>
  </si>
  <si>
    <t>1.2.6.</t>
  </si>
  <si>
    <t>Verificar presenca de pilares desprotegidos passíveis de atingimento por veículos ou por outro equipamento.</t>
  </si>
  <si>
    <t>1.2.7.</t>
  </si>
  <si>
    <t>Verificar presenca de algas, fungos e vegetação e necessidade de remoção por jateamento de água.</t>
  </si>
  <si>
    <t>1.2.8.</t>
  </si>
  <si>
    <t>Verificar carbonatação dos elementos de concreto com surgimento de manchas</t>
  </si>
  <si>
    <t>1.3.1.</t>
  </si>
  <si>
    <t>Lajes Impermeabilizadas</t>
  </si>
  <si>
    <t>1.3.1.1.</t>
  </si>
  <si>
    <t>Limpar laje removendo folhas, vegetação e corpos estranhos, desobstruindo calhas e condutores;</t>
  </si>
  <si>
    <t>1.3.1.2.</t>
  </si>
  <si>
    <t>Inspecionar, limpar e reparar vazamentos em ralos, calhas, grelhas, rufos e condutores, inclusive nas emendas e juntas;</t>
  </si>
  <si>
    <t>1.3.1.3.</t>
  </si>
  <si>
    <t>Inspecionar o estado de toda impermeabilização identificando a necessidade de reforma ou não, gerando relatório fotográfico com as devidas considerações;</t>
  </si>
  <si>
    <t>1.3.1.4.</t>
  </si>
  <si>
    <t>Inspecionar e reparar vazamentos em descidas de tubulações;</t>
  </si>
  <si>
    <t>1.3.1.5.</t>
  </si>
  <si>
    <t>Inspecionar, avaliar e registrar ressecamento, descolamento e/ou craqueamento do sistema impermeabilizante por falta de proteção mecânica;</t>
  </si>
  <si>
    <t>1.3.1.6.</t>
  </si>
  <si>
    <t>Inspecionar, avaliar e registrar sistema de impermeabilização perfurado;</t>
  </si>
  <si>
    <t>1.3.1.7.</t>
  </si>
  <si>
    <t>Inspecionar, avaliar e registrar falta de junta de dilatação em proteção mecânica;</t>
  </si>
  <si>
    <t>1.3.1.8.</t>
  </si>
  <si>
    <t>Inspecionar, avaliar e registrar falta de caimento para os ralos;</t>
  </si>
  <si>
    <t>1.3.2.</t>
  </si>
  <si>
    <t>Telhados</t>
  </si>
  <si>
    <t>1.3.2.1.</t>
  </si>
  <si>
    <t>Limpar telhado removendo folhas, vegetação e corpos estranhos, desobstruindo calhas e condutores;</t>
  </si>
  <si>
    <t>1.3.2.2.</t>
  </si>
  <si>
    <t>1.3.2.3.</t>
  </si>
  <si>
    <t>Inspecionar o estado das telhas: realinhamento, deformação excessiva, fissuras, telhas quebradas, recolocação, fixação e troca, identificando a necessidade de reforma ou não, gerando relatório fotográfico inclusive;</t>
  </si>
  <si>
    <t>1.3.2.4.</t>
  </si>
  <si>
    <t>Verificar o estado de toda estrutura metálica ou de madeira identificando a necessidade de reforma ou não, gerando relatório fotográfico com as devidas considerações;</t>
  </si>
  <si>
    <t>1.3.2.5.</t>
  </si>
  <si>
    <t>Inspecionar e reparar impermeabilização das calhas de concreto;</t>
  </si>
  <si>
    <t>1.3.2.6.</t>
  </si>
  <si>
    <t>1.3.2.7.</t>
  </si>
  <si>
    <t>Inspecionar, avaliar e registrar caimento insuficiente do telhado;</t>
  </si>
  <si>
    <t>1.3.2.8.</t>
  </si>
  <si>
    <t>Inspecionar, avaliar e registrar corrosão de parafusos de fixação, rufo metálico e calha metálica;</t>
  </si>
  <si>
    <t>1.3.2.9.</t>
  </si>
  <si>
    <t>Verificar indício de obstrução da tubulação de captação das águas pluviais.</t>
  </si>
  <si>
    <t>1.3.2.10.</t>
  </si>
  <si>
    <t>Verificar sinais de transbordamento de calha por mau dimensionamento ou por obstrução frequente.</t>
  </si>
  <si>
    <t>1.3.2.11.</t>
  </si>
  <si>
    <t xml:space="preserve">Inspecionar o estado das telhas e das cumeeiras: alinhamento, fixação, emboço, presença de furos e rachaduras necessidade de troca; </t>
  </si>
  <si>
    <t>1.3.2.12.</t>
  </si>
  <si>
    <t>Verificar integridade da estrutura conforme itens de verificação pertinentes.</t>
  </si>
  <si>
    <t>1.3.2.13.</t>
  </si>
  <si>
    <t>Verificar estado de limpeza da área entre telhado e laje do teto, removendo corpos estranhos.</t>
  </si>
  <si>
    <t>1.3.2.14.</t>
  </si>
  <si>
    <t>Verificar integridade das paredes que compõem as empenas, e as paredes corta-fogo do telhado</t>
  </si>
  <si>
    <t>1.3.2.15.</t>
  </si>
  <si>
    <t>Verificar integridade e fixação dos chapins</t>
  </si>
  <si>
    <t>1.3.2.16.</t>
  </si>
  <si>
    <t>Inspecionar o estado das placas em vidro laminado (fixação, vedação, trincas etc.)</t>
  </si>
  <si>
    <t>1.3.2.17.</t>
  </si>
  <si>
    <t>Inspecionar o estado das coberturas em policarbonatos (conservação, fixação, vedação)</t>
  </si>
  <si>
    <t>1.3.2.18.</t>
  </si>
  <si>
    <t>Verificar condições do madeiramento: integridade, presença de cupins, apodrecimento, deformação.</t>
  </si>
  <si>
    <t>1.4.1.</t>
  </si>
  <si>
    <t xml:space="preserve">Verificar dispositivos de ligação como pregos e parafusos, estribos e cobrejuntas, </t>
  </si>
  <si>
    <t>1.4.2.</t>
  </si>
  <si>
    <t>Verificar estado de conservação, estado da pintura e envernizamento  e possível apodrecimeno da madeira.</t>
  </si>
  <si>
    <t>1.4.3.</t>
  </si>
  <si>
    <t>Verificar rachaduras e fendas nas ligações apregoadas, aparafusadas ou por contato e sua capacidade de suporte.</t>
  </si>
  <si>
    <t>1.4.4.</t>
  </si>
  <si>
    <t>Verificar deformação excessiva, deslocamentos, fissuras ou fendas nos elementos estruturais de madeira.</t>
  </si>
  <si>
    <t>1.4.5.</t>
  </si>
  <si>
    <t>Verificar presença falhas no telhado que proporcionem umidade, fluxo de ar e variação de temperatura que favorecem o surgimento de fungos e/ou apodrecimento da madeira.</t>
  </si>
  <si>
    <t>1.4.6.</t>
  </si>
  <si>
    <t>Verificar presença de infestação de cupins, brocas, carunchos ou outros organismos xilófagos.</t>
  </si>
  <si>
    <t>1.5.1.</t>
  </si>
  <si>
    <t>Colunas e vigas</t>
  </si>
  <si>
    <t>1.5.1.1.</t>
  </si>
  <si>
    <t>Verificar integridade das ligações (solda, parafusos, porcas, rebites) e presenca de corrosão</t>
  </si>
  <si>
    <t>1.5.1.2.</t>
  </si>
  <si>
    <t>Verificar presença corrosão do elemento e possível redução da seção ocasionada pela corrosão.</t>
  </si>
  <si>
    <t>1.5.1.3.</t>
  </si>
  <si>
    <t>Verificar presença de deformações excessivas e desaprumo</t>
  </si>
  <si>
    <t>1.5.1.4.</t>
  </si>
  <si>
    <t>Verificar indicio de instabilidade global da estrutura</t>
  </si>
  <si>
    <t>1.5.1.5.</t>
  </si>
  <si>
    <t>Verificar estado de pintura de proteção</t>
  </si>
  <si>
    <t>1.5.1.6.</t>
  </si>
  <si>
    <t>Verificar integridade de chapas de chumbadores inclusive o concreto onde está inserida.</t>
  </si>
  <si>
    <t>1.5.1.7.</t>
  </si>
  <si>
    <t>Verificar presença corrosão conservação e pintura de elementos metálicos, como paineis e brises e esquadrias de ferro.</t>
  </si>
  <si>
    <t>1.5.2</t>
  </si>
  <si>
    <t>Treliças</t>
  </si>
  <si>
    <t>1.5.21.</t>
  </si>
  <si>
    <t>Verificar presença corrosão nas cantoneiras, barras, tirantes e elementos de apoio</t>
  </si>
  <si>
    <t>1.5.22.</t>
  </si>
  <si>
    <t>1.5.23.</t>
  </si>
  <si>
    <t>1.5.24.</t>
  </si>
  <si>
    <t>Verificar presença de deformação por flambagem em cantoneiras ou barras comprimidas</t>
  </si>
  <si>
    <t>1.6.1.</t>
  </si>
  <si>
    <t>Inspecionar os sistemas de vedação, buscando identificar eventuais fissuras, trincas ou avarias;</t>
  </si>
  <si>
    <t>1.6.2.</t>
  </si>
  <si>
    <t>Inspecionar, avaliar e registrar eflorescência, infiltração, manchas de mofo e bolor;</t>
  </si>
  <si>
    <t>1.6.3.</t>
  </si>
  <si>
    <t>Inspecionar, avaliar e registrar irregularidades geométricas (esquadro, prumo, nível, planeza);</t>
  </si>
  <si>
    <t>1.6.4.</t>
  </si>
  <si>
    <t>Inspecionar, avaliar e registrar umidade ascendente por capilaridade da água presente no solo em pisos e paredes;</t>
  </si>
  <si>
    <t>1.6.5.</t>
  </si>
  <si>
    <t>Inspecionar, avaliar e registrar aberturas improvisadas para passagem de cabos elétricos e/ou cabeamento estruturado;</t>
  </si>
  <si>
    <t>1.6.6.</t>
  </si>
  <si>
    <t>Verificar a rigidez da fixação painéis (gesso, drywall, metálicos, divisórias leves em mdf, vidros e outros materiais)</t>
  </si>
  <si>
    <t>1.7.1.</t>
  </si>
  <si>
    <t>Inspecionar integridade dos forros, bem como eventuais sinais de umidade e/ou eflorescências;</t>
  </si>
  <si>
    <t>1.7.2.</t>
  </si>
  <si>
    <t>Inspecionar, avaliar e registrar deformação excessiva;</t>
  </si>
  <si>
    <t>1.7.3.</t>
  </si>
  <si>
    <t>Inspecionar, avaliar e registrar fissuras e desencaixe;</t>
  </si>
  <si>
    <t>1.7.4.</t>
  </si>
  <si>
    <t>Inspecionar, avaliar e registrar utilização de materiais sujeitos a corrosão;</t>
  </si>
  <si>
    <t>1.7.5.</t>
  </si>
  <si>
    <t>Verificar a laje ou telhado acima do forro quanto a surgimento de anomalias estruturais ou de revestimento ou de infiltração, conforme item pertinente.</t>
  </si>
  <si>
    <t>1.7.6.</t>
  </si>
  <si>
    <t>Verificar existência de desgaste na extremidades das placas (nos pontos de apoio e que comprometa estabilidade)</t>
  </si>
  <si>
    <t>1.7.7.</t>
  </si>
  <si>
    <t>Verificar integridade da estrutura dos suportes e seu alinhamento, nivelamento e fixação.</t>
  </si>
  <si>
    <t>1.7.8.</t>
  </si>
  <si>
    <t>Verificar existência placas faltantes, empenamentos e desajustes nos forros de PVC, gesso acartonado, mineral ou de outros materiais</t>
  </si>
  <si>
    <t>Esquadrias, corrimãos e guarda-corpos, cortinas, persianas e venezianas, brises, gradis e alambrados</t>
  </si>
  <si>
    <t>1.8.1.</t>
  </si>
  <si>
    <t>Esquadrias, cortinas, persianas e venezianas</t>
  </si>
  <si>
    <t>1.8.1.1.</t>
  </si>
  <si>
    <t>Verificar o perfeito funcionamento das fechaduras (e se há folgas indesejáveis nas maçanetas) e reparar ou substituí-las, assim como a fixação das rosetas e falsa testa.</t>
  </si>
  <si>
    <t>1.8.1.2.</t>
  </si>
  <si>
    <t>Verificar integridade dos vidros e visores, presença de trincas e vidros faltantes, fixação dos vidros e necessidade de reposição de massa de vidraceiro.</t>
  </si>
  <si>
    <t>1.8.1.3.</t>
  </si>
  <si>
    <t>Verificar porta corta fogo, lubrificação, abertura, fechamento e maçaneta.</t>
  </si>
  <si>
    <t>1.8.1.4.</t>
  </si>
  <si>
    <t>Verificar integridade da porta ou janela,  firmeza dos batentes, os alizares, seus estados de conservação e pintura.</t>
  </si>
  <si>
    <t>1.8.1.5.</t>
  </si>
  <si>
    <t>Verificar o perfeito fechamento de janelas guilhotina e segurança na posição aberta (trava borboleta)</t>
  </si>
  <si>
    <t>1.8.1.6.</t>
  </si>
  <si>
    <t>Verificar se as dobradiças se encontram integras, lubrificados,  com fixação e funcionamento perfeitos sem ruídos, bem como pivôs e eixos.</t>
  </si>
  <si>
    <t>1.8.1.7.</t>
  </si>
  <si>
    <t>Verificar necessidade de reaperto do parafusos, regulagem de mecanismo de freios, realinhamento de trilhos.</t>
  </si>
  <si>
    <t>1.8.1.8.</t>
  </si>
  <si>
    <t>Verificar necessidade de limpeza técnica (limpeza dos trilhos, orifícios de drenagem, cantos e arestas com o uso de detergente neutro e esponja macia)</t>
  </si>
  <si>
    <t>1.8.1.9.</t>
  </si>
  <si>
    <t>Verificar necessidade de substituição dos fechos, elementos vedantes (inclusive vidros), escovas, silicones, roldanas, fechaduras, dobradiças, braços, cadarços de persianas de enrolar e molas aéreas.</t>
  </si>
  <si>
    <t>1.8.1.10.</t>
  </si>
  <si>
    <t>Verificar existencia de pontos de corrosão e a necessidade de limpeza da área afetada com retirada do material oxidado e posterior tratamento com produtos antioxidantes e reposição da pintura ou substituição do elemento.</t>
  </si>
  <si>
    <t>1.8.1.11.</t>
  </si>
  <si>
    <t>Verificar presença e integridade das placa de proteção na base e das barras de apoio quando se tratar de banheiro PNE.</t>
  </si>
  <si>
    <t>1.8.1.12.</t>
  </si>
  <si>
    <t>Verificar o funcionamento do curso de abertura e fechamento em encaixe no batente.</t>
  </si>
  <si>
    <t>1.8.1.13.</t>
  </si>
  <si>
    <t>Verificar o perfeito fechamento de janelas basculantes e integridades e conservação da alavanca de abertura.</t>
  </si>
  <si>
    <t>1.8.1.14.</t>
  </si>
  <si>
    <t>Verificar a capacidade de chavear portas por dentro e por fora, sem necessidade de grandes esforços.</t>
  </si>
  <si>
    <t>1.8.1.15.</t>
  </si>
  <si>
    <t>Verificar adequação dos caixilhos e suavidade de movimentação completa através dos trilhos sem emperramentos.</t>
  </si>
  <si>
    <t>1.8.1.16.</t>
  </si>
  <si>
    <t>Verificar o perfeito funcionamento dos trincos</t>
  </si>
  <si>
    <t>1.8.1.17.</t>
  </si>
  <si>
    <t>Verificar a fixação dos puxadores</t>
  </si>
  <si>
    <t>1.8.1.18.</t>
  </si>
  <si>
    <t>Verificar indícios de infestação em madeira por organismos xilófagos e providenciar tratamento</t>
  </si>
  <si>
    <t>1.8.1.19.</t>
  </si>
  <si>
    <t>Verificar funcionamento de cortinas</t>
  </si>
  <si>
    <t>1.8.1.20.</t>
  </si>
  <si>
    <t>Verificar integridade, funcionamento e eficiência de persiana e veneziana</t>
  </si>
  <si>
    <t>1.8.1.21.</t>
  </si>
  <si>
    <r>
      <rPr>
        <sz val="10"/>
        <color rgb="FF000000"/>
        <rFont val="Calibri"/>
        <family val="2"/>
      </rPr>
      <t xml:space="preserve">Verificar a estanqueidade de janelas quando fechadas através de entrevista ou relatos </t>
    </r>
    <r>
      <rPr>
        <i/>
        <sz val="10"/>
        <color rgb="FF000000"/>
        <rFont val="Calibri"/>
        <family val="2"/>
      </rPr>
      <t>in loco.</t>
    </r>
  </si>
  <si>
    <t>1.8.1.22.</t>
  </si>
  <si>
    <t>Através de entrevista in loco verificar existência vibrações excessivas devido a ondas sonoras provenientes de aeronaves veículos</t>
  </si>
  <si>
    <t>1.8.1.23.</t>
  </si>
  <si>
    <t>Verificar fixação de placas de sinalização fixados em folhas de portas.</t>
  </si>
  <si>
    <t>1.8.1.24.</t>
  </si>
  <si>
    <t>Verificar in loco eficiência de vedação em ambiente que requeira tratamento acústico (auditórios, por exemplo)</t>
  </si>
  <si>
    <t>1.8.1.25.</t>
  </si>
  <si>
    <t>Verificar indicio de anomalia em janela em função de aparelho condicionador de ar nela fixado.</t>
  </si>
  <si>
    <t>1.8.1.26.</t>
  </si>
  <si>
    <t>Verificar estado e fixação dos trilhos das cortinas hospitalares em paredes, forros ou lajes</t>
  </si>
  <si>
    <t>1.8.1.27.</t>
  </si>
  <si>
    <t>Verificar estado de conservação das cortinas hospitalares (vinil hospitalar e tela superior)</t>
  </si>
  <si>
    <t>1.8.1.28.</t>
  </si>
  <si>
    <t>Verificar funcionamento e estado de conservação de mola de piso.</t>
  </si>
  <si>
    <t>1.8.2.</t>
  </si>
  <si>
    <t>Escadas, corrimão e guarda-corpo</t>
  </si>
  <si>
    <t>1.8.2.1.</t>
  </si>
  <si>
    <t>Verificar se o piso é antiderrapante ou se há fita antiderrapante ou cantoneira frisada eficientes e em bom estado.</t>
  </si>
  <si>
    <t>1.8.2.2.</t>
  </si>
  <si>
    <t>Verificar se estrutura do guarda-corpo está integra, se  tem arranjo adequado, se contém gradil contra queda de crianças.</t>
  </si>
  <si>
    <t>1.8.2.3.</t>
  </si>
  <si>
    <t>Verificar se escada de saída de emêrgencia contém as sinalizações adequadas e de acordo com as Normas Técnicas.</t>
  </si>
  <si>
    <t>1.8.2.4.</t>
  </si>
  <si>
    <t>Verificar se o corrimão está íntegro, se  tem pintura íntegra e permite higienização.</t>
  </si>
  <si>
    <t>1.8.2.5.</t>
  </si>
  <si>
    <t>Verificar integridade da estrutura (concreto armado, concreto simples, aço e madeira) conforme item pertinente.</t>
  </si>
  <si>
    <t>1.8.2.6.</t>
  </si>
  <si>
    <t>Verificar integridade, fixação e estado de conservação de bate-macas.</t>
  </si>
  <si>
    <t>1.8.3.</t>
  </si>
  <si>
    <t>Brises, gradis e alambrados</t>
  </si>
  <si>
    <t>1.8.3.1.</t>
  </si>
  <si>
    <t>Verificar fixação de brises metálicos</t>
  </si>
  <si>
    <t>1.8.3.2.</t>
  </si>
  <si>
    <t>Verificar necessidade de lubrificação de brises métálicos</t>
  </si>
  <si>
    <t>1.8.3.3.</t>
  </si>
  <si>
    <t>Verificar integridade de brises metálicos ou de concreto</t>
  </si>
  <si>
    <t>1.8.3.4.</t>
  </si>
  <si>
    <t>Verificar estado de conservação e pintura de brises</t>
  </si>
  <si>
    <t>1.8.3.5.</t>
  </si>
  <si>
    <t>Verificar fixação e ancoragem Gradis e Alambrados.</t>
  </si>
  <si>
    <t>1.8.3.6.</t>
  </si>
  <si>
    <t>Verificar grades móveis  quanto a perfeito funcionamento da abertura.</t>
  </si>
  <si>
    <t>1.8.3.7.</t>
  </si>
  <si>
    <t>Verificar integridade dos gradis e alambrados</t>
  </si>
  <si>
    <t>1.8.3.8.</t>
  </si>
  <si>
    <t>Verificar estado de conservação e pintura Gradis e Alambrados</t>
  </si>
  <si>
    <t>1.8.3.9.</t>
  </si>
  <si>
    <t>Verificar presença de fissuras, trincas, rachaduras, desagregação do concreto e armadura exposta em brises de concreto</t>
  </si>
  <si>
    <t>1.8.3.10.</t>
  </si>
  <si>
    <t>Verificar corrosão de armaduras e sinais de corrosão interna, presença de manchas de ferrugem em brises de concreto</t>
  </si>
  <si>
    <t>1.8.4.</t>
  </si>
  <si>
    <t>Toldos e correlatos</t>
  </si>
  <si>
    <t>1.8.4.1.</t>
  </si>
  <si>
    <t xml:space="preserve">Verificar fixação da estrutura </t>
  </si>
  <si>
    <t>1.8.4.2.</t>
  </si>
  <si>
    <t>Verificar integridade do tecido ou lona</t>
  </si>
  <si>
    <t>1.8.4.3.</t>
  </si>
  <si>
    <t>Verificar funcionamento da mola</t>
  </si>
  <si>
    <t>1.8.4.4.</t>
  </si>
  <si>
    <t>Verificar estado de conservação da estrutura de suporte e necessidade de pintura</t>
  </si>
  <si>
    <t>1.9.1.</t>
  </si>
  <si>
    <t>Inspecionar e verificar o destacamento/desagregação/descolamento de placas, azulejos e outros materiais aplicados;</t>
  </si>
  <si>
    <t>1.9.2.</t>
  </si>
  <si>
    <t>Inspecionar e refazer onde necessário os rejuntamentos dos pisos, rodapés, juntas, paredes, soleiras, ralos e peças sanitárias;</t>
  </si>
  <si>
    <t>1.9.3.</t>
  </si>
  <si>
    <t>Inspecionar e verificar a existência de fissuras e trincas em função da dilatação ou retração dos pisos, bem como a existência de bolsões ou desníveis inesperados;</t>
  </si>
  <si>
    <t>1.9.4.</t>
  </si>
  <si>
    <t>Inspecionar, avaliar e registrar caimento inadequado nas áreas molháveis ou laváveis;</t>
  </si>
  <si>
    <t>1.9.5.</t>
  </si>
  <si>
    <t>Verificar as juntas de dilatação e preencher com selador quando necessário;</t>
  </si>
  <si>
    <t>1.9.6.</t>
  </si>
  <si>
    <t>Inspecionar, avaliar e registrar escadas e rampas sem proteção antiderrapante e pisos externos escorregadios;</t>
  </si>
  <si>
    <t>1.9.7.</t>
  </si>
  <si>
    <t>Inspecionar, avaliar e registrar umidade ascendente por capilaridade da água presente no solo em pisos</t>
  </si>
  <si>
    <t>1.9.8.</t>
  </si>
  <si>
    <t>Inspecionar, avaliar e registrar abatimentos do piso e som cavo;</t>
  </si>
  <si>
    <t>1.9.9.</t>
  </si>
  <si>
    <t>Inspecionar, avaliar e registrar o sistema de impermeabilização de áreas molhadas ou laváveis;</t>
  </si>
  <si>
    <t>1.9.10.</t>
  </si>
  <si>
    <t>Inspecionar, avaliar e registrar sistema de impermeabilização que apresente avaria;</t>
  </si>
  <si>
    <t>1.9.11.</t>
  </si>
  <si>
    <t>Verificar integridade rodapés e soleiras e a adequação de rodapés ao meio hospitalar.</t>
  </si>
  <si>
    <t>1.9.12.</t>
  </si>
  <si>
    <t>Verificar aspecto geral de revestimento e pintura das fachadas e identificar manifestações patológicas;</t>
  </si>
  <si>
    <t>1.9.13.</t>
  </si>
  <si>
    <t>Verificar estado de limpeza de superfíceis de concreto (muros, passeios) e necessidade de aplicação de jato d'água sob pressão.</t>
  </si>
  <si>
    <t>1.10.1.</t>
  </si>
  <si>
    <t>Pavimentação</t>
  </si>
  <si>
    <t>1.10.1.1.</t>
  </si>
  <si>
    <t>Verificar existência de riscos relacionados à parte elétrica externa.</t>
  </si>
  <si>
    <t>1.10.1.2.</t>
  </si>
  <si>
    <t>Verificar passeios e pisos externos conforme item pertinente relacionado a piso.</t>
  </si>
  <si>
    <t>1.10.1.3.</t>
  </si>
  <si>
    <t>Verificar a existência de danos, avarias, abatimentos e buracos nos pavimentos.</t>
  </si>
  <si>
    <t>1.10.1.4.</t>
  </si>
  <si>
    <t>Verificar a necessidade de substituição, reassentamento e realinhamento de meio-fio e de guia de jardim.</t>
  </si>
  <si>
    <t>1.10.1.5.</t>
  </si>
  <si>
    <t>Verificar a necessidade de remoção de solo acumulado trazido por enxurradas.</t>
  </si>
  <si>
    <t>1.10.1.6.</t>
  </si>
  <si>
    <t>Verificar as condições das juntas, requadros e rejuntes e necessidade de reposição de componentes da pavimentação</t>
  </si>
  <si>
    <t>1.10.1.7.</t>
  </si>
  <si>
    <t>Verificar a necessidade de pintura de meio-fio.</t>
  </si>
  <si>
    <t>1.10.1.8.</t>
  </si>
  <si>
    <t>Verificar a ausência ou peças quebradas, nas áreas de pavimentação com pisos intertravados</t>
  </si>
  <si>
    <t>1.10.1.9.</t>
  </si>
  <si>
    <t>Verificar falta de rejunte com areia em áreas de pavimentação com pisos intertravados</t>
  </si>
  <si>
    <t>1.10.1.10.</t>
  </si>
  <si>
    <t>Verificar abatimentos nas áreas de pavimentação com pisos intertravados</t>
  </si>
  <si>
    <t>1.10.1.11.</t>
  </si>
  <si>
    <t>Verificar a necessidade de pintura de guia de jardim e caiação de poste.</t>
  </si>
  <si>
    <t>1.10.2.</t>
  </si>
  <si>
    <t>Sinalização de Trânsito</t>
  </si>
  <si>
    <t>1.10.2.1.</t>
  </si>
  <si>
    <t>Verificar a necessidade de pintura, reparo ou substituição de barreiras de concreto, de aço e cancelas.</t>
  </si>
  <si>
    <t>1.10.2.2.</t>
  </si>
  <si>
    <t>Verificar necessidade de pintura, reparos ou substituição de placas de disciplinamento de trânsito em rua interna e estacionamento.</t>
  </si>
  <si>
    <t>1.10.2.3.</t>
  </si>
  <si>
    <t>Verificar estado de conservação de faixas de pedestre de acesso ao Hospital.</t>
  </si>
  <si>
    <t>1.10.2.4.</t>
  </si>
  <si>
    <t>Verificar estado da pintura de demarcação de vagas e de faixas de estacionamento e de símbolos  de acessibilidade no pavimento.</t>
  </si>
  <si>
    <t>1.10.2.5.</t>
  </si>
  <si>
    <t>Verificar integridade de redutores de velocidade.</t>
  </si>
  <si>
    <t>1.10.3.</t>
  </si>
  <si>
    <t>Jardinagem</t>
  </si>
  <si>
    <t>1.10.3.1.</t>
  </si>
  <si>
    <t>Verificar necessidade de poda  de árvores.</t>
  </si>
  <si>
    <t>1.10.3.2.</t>
  </si>
  <si>
    <t>Verificar necessidade de manutenção de gramado (aparar grama).</t>
  </si>
  <si>
    <t>1.10.3.3.</t>
  </si>
  <si>
    <t>Preparar, conservar e limpar jardins, compreendendo: capina, corte, replantio, adubação periódica, irrigação, varredura, pulverização simples e polvilhamento.</t>
  </si>
  <si>
    <t>1.10.3.4.</t>
  </si>
  <si>
    <t>Verificar necessidade de capina de camada vegetal  e de roçagem de vegetação de taludes.</t>
  </si>
  <si>
    <t>1.10.3.5.</t>
  </si>
  <si>
    <t>Verificar necessidade desratização e desinsetização.</t>
  </si>
  <si>
    <t>1.11.1.</t>
  </si>
  <si>
    <t>Verificar fixação dos móveis nas paredes e realizar reaperto dos parafusos se necessário;</t>
  </si>
  <si>
    <t>1.11.2.</t>
  </si>
  <si>
    <t>Inspecionar e verificar fechamento das portas do mobiliário de madeira;</t>
  </si>
  <si>
    <t>1.11.3.</t>
  </si>
  <si>
    <t>Verificar o estado de conservação dos mobiliários (armários, mesas, balcões, painéis, quadros etc.) e providenciar os reparos quando necessário.</t>
  </si>
  <si>
    <t>1.11.4.</t>
  </si>
  <si>
    <t>Verificar o estado e funcionamento de dobradiças, trilhos, corrediças, puxadores, fechaduras etc. em mobiliários, e realizar ajustes quando necessário.</t>
  </si>
  <si>
    <t>1.11.5.</t>
  </si>
  <si>
    <t xml:space="preserve">Verificar o estado da superfície dos mobiliários e avaliar necessidade de tratamento, com repintura ou substituição do revestimento melamínico. </t>
  </si>
  <si>
    <t>1.12.1.</t>
  </si>
  <si>
    <t>Verificar perda de recobrimento (esmaecimento), descoloração (despigmentação), desbotamento (mudanca de cor) da pintura em superfíceis diversas.</t>
  </si>
  <si>
    <t>1.12.2.</t>
  </si>
  <si>
    <t>Verificar a existência de manchas, infiltrações de água, acúmulo de umidade e vazamento com danos na pintura e estudar causas raiz.</t>
  </si>
  <si>
    <t>1.12.3.</t>
  </si>
  <si>
    <t>Verificar persistência de odor de mofo em ambientes internos.</t>
  </si>
  <si>
    <t>1.12.4.</t>
  </si>
  <si>
    <t>Verificar necessidade de tratamento e pintura de superfíceis ferrosas.</t>
  </si>
  <si>
    <t>1.12.5.</t>
  </si>
  <si>
    <t>Verificar aparição de pontos de corrosão nos caixilhos, esquadrias, corrimãos, guarda-corpos, portas e batentes, sinais de oxidação das armaduras de concreto e outras manifestações patológicas que afetem a pintura.</t>
  </si>
  <si>
    <t>1.12.6.</t>
  </si>
  <si>
    <t>Verificar a existência de fissuras, trincas, riscos nas pinturas e estudar causas raiz.</t>
  </si>
  <si>
    <t>1.12.7.</t>
  </si>
  <si>
    <t>Verificar odor residual persistente de pinturas em ambientes internos</t>
  </si>
  <si>
    <t>1.12.8.</t>
  </si>
  <si>
    <t>Verificar existência de  superfícies onde ocorra eflorescência, descascamento, saponificação e desagregamento da tinta da pintura, buscar causas rais e repará-las.</t>
  </si>
  <si>
    <t>1.12.9.</t>
  </si>
  <si>
    <t>Verificar  perda de eficiência de pinturas de impermeabilização e pintura de proteção de pisos.</t>
  </si>
  <si>
    <t>1.12.10.</t>
  </si>
  <si>
    <t>Pesquisar causas raiz  de falhas ou manchas na pintura das estruturas de concreto, metálicas ou de madeira.</t>
  </si>
  <si>
    <t>1.12.11.</t>
  </si>
  <si>
    <t xml:space="preserve">Verificar se as pinturas novas em locais que sofreram manutenção mantem condições condizentes com as originais.  </t>
  </si>
  <si>
    <t>1.12.12.</t>
  </si>
  <si>
    <t>Verificar alinhamento das interfaces entre pinturas e a não adequação pelo uso de fita protetora.</t>
  </si>
  <si>
    <t xml:space="preserve">PARTE II: SISTEMAS HIDROSSANITÁRIOS </t>
  </si>
  <si>
    <t>1.13.1.</t>
  </si>
  <si>
    <t>Inspecionar o nível dos diversos reservatórios para identificação de possíveis vazamentos;</t>
  </si>
  <si>
    <t>1.13.2.</t>
  </si>
  <si>
    <t>Inspecionar o controlador de nível, torneira bóia e sistema automático de funcionamento de bombas;</t>
  </si>
  <si>
    <t>1.13.3.</t>
  </si>
  <si>
    <t>Inspecionar extravasor/ladrão e tubulação de limpeza, e se despeja em local facilmente visível em caso de falha da boia.;</t>
  </si>
  <si>
    <t>1.13.4.</t>
  </si>
  <si>
    <t>Inspecionar a existência de dejetos e/ou substâncias poluentes, inclusive nas proximidades;</t>
  </si>
  <si>
    <t>1.13.5.</t>
  </si>
  <si>
    <t>Identificar todos os registros;</t>
  </si>
  <si>
    <t>1.13.6.</t>
  </si>
  <si>
    <t>Inspecionar se os registros estão em suas devidas posições “aberta” ou “fechada”;</t>
  </si>
  <si>
    <t>1.13.7.</t>
  </si>
  <si>
    <t>Inspecionar se há vazamentos e infiltrações de água através das paredes do reservatório;</t>
  </si>
  <si>
    <t>1.13.8.</t>
  </si>
  <si>
    <t>Inspecionar se as válvulas e registros estão limpos, desobstruídos e sem ferrugem;</t>
  </si>
  <si>
    <t>1.13.9.</t>
  </si>
  <si>
    <t>Inspecionar e lubrificar os registros e válvulas dos barriletes e inspecionar a estanqueidade das flanges;</t>
  </si>
  <si>
    <t>1.13.10.</t>
  </si>
  <si>
    <t>Inspecionar se a reserva técnica de incêndio está sendo mantida, registrando o nível observado;</t>
  </si>
  <si>
    <t>1.13.11.</t>
  </si>
  <si>
    <t>Inspecionar se a estrutura dos reservatórios elevados necessita de reparos;</t>
  </si>
  <si>
    <t>1.13.12.</t>
  </si>
  <si>
    <t>Examinar as condições do alçapão de acesso ao reservatório, procedendo, se necessário, as melhorias na vedação, a eliminação de ferrugens e pintura geral;</t>
  </si>
  <si>
    <t>1.13.13.</t>
  </si>
  <si>
    <t>Inspecionar a ventilação do ambiente e das aberturas de acesso;</t>
  </si>
  <si>
    <t>1.13.14.</t>
  </si>
  <si>
    <t>Limpar os poços de drenagem;</t>
  </si>
  <si>
    <t>1.13.15.</t>
  </si>
  <si>
    <t>Inspecionar a impermeabilização do reservatório e emitir relatório fotográfico com as devidas considerações;</t>
  </si>
  <si>
    <t>1.13.16.</t>
  </si>
  <si>
    <t>Verificar a existência e condições da impermeabilização no teto dos reservatórios;</t>
  </si>
  <si>
    <t>1.13.17.</t>
  </si>
  <si>
    <t>Acionar as tubulações que não são constantemente usadas (ladrão);</t>
  </si>
  <si>
    <t>1.13.18.</t>
  </si>
  <si>
    <t>Verificar deterioração e oxidação de componentes.</t>
  </si>
  <si>
    <t>1.13.19.</t>
  </si>
  <si>
    <t>Verificar condições das tampas e sua capacidade de fechamento e inexistencia de aberturas de acesso a animais ou insetos, e inspeção visual do interior do reservatório.</t>
  </si>
  <si>
    <t>1.13.20.</t>
  </si>
  <si>
    <t>Verificar de conformidade de dispositivos contra refluxos.</t>
  </si>
  <si>
    <t>1.13.21.</t>
  </si>
  <si>
    <t>Verificar existência de cronograma de serviços de limpeza e existência de Certificado de Limpeza e Desinfecção Bacteriológica válido.</t>
  </si>
  <si>
    <t>1.13.22.</t>
  </si>
  <si>
    <t>Realizar serviços de limpeza e checar existência de Certificado de Limpeza e Desinfecção Bacteriológica válido, com análise de potabilidade da água, executada por laboratório especializado, apresentando relatório juntamente com o laudo técnico sobre a  qualidade da água e certificado de limpeza assinado por profissional habilitado.</t>
  </si>
  <si>
    <t>1.13.23.</t>
  </si>
  <si>
    <t>Verificar a capacidade filtrante de elementos filtrantes</t>
  </si>
  <si>
    <t>1.13.24.</t>
  </si>
  <si>
    <t>Verificar condições de acesso fácil e controlado</t>
  </si>
  <si>
    <t>1.13.25.</t>
  </si>
  <si>
    <t>Verificar existencia de aviso de espaço confinado, se se aplica, conforme a NR-33.</t>
  </si>
  <si>
    <t>1.14.1.</t>
  </si>
  <si>
    <t>Cavalete de entrada de água</t>
  </si>
  <si>
    <t>1.14.1.1.</t>
  </si>
  <si>
    <t>Registrar a leitura do hidrômetro e emitir relatório e gráfico com as devidas considerações e comparação com a conta fornecida pela Concessionária.</t>
  </si>
  <si>
    <t>1.14.1.2.</t>
  </si>
  <si>
    <t>Inspecionar a ocorrência de violação e/ou ligações clandestinas.</t>
  </si>
  <si>
    <t>1.14.1.3.</t>
  </si>
  <si>
    <t>Inspecionar as ligações e conexões, observando a existência de vazamentos e oxidação.</t>
  </si>
  <si>
    <t>1.14.1.4.</t>
  </si>
  <si>
    <t>Inspecionar o funcionamento do registro geral, examinando (posição aberta e fechada) as condições de vedação.</t>
  </si>
  <si>
    <t>1.14.1.5.</t>
  </si>
  <si>
    <t>Inspecionar a ocorrência de perdas no sistema  hidráulico, através da verificação do funcionamento do hidrômetro com fechamento das válvulas e registros internos.</t>
  </si>
  <si>
    <t>1.14.1.6.</t>
  </si>
  <si>
    <t>Inspecionar as condições da caixa do hidrômetro, efetuando a limpeza interna, externa, lubrificação e reapertos das dobradiças e fechos da tampa, correções dos focos de corrosão e retoques de pintura.</t>
  </si>
  <si>
    <t>1.14.2.</t>
  </si>
  <si>
    <t>Rede de Água Fria</t>
  </si>
  <si>
    <t>1.14.2.1.</t>
  </si>
  <si>
    <t>Acionar as tubulações que não são constantemente usadas;</t>
  </si>
  <si>
    <t>1.14.2.2.</t>
  </si>
  <si>
    <t>Verificar a  capacidade de seccionamento da coluna de distribuição, ramais e sub-ramais através do registro respectivo.</t>
  </si>
  <si>
    <t>1.14.2.3.</t>
  </si>
  <si>
    <t>Verificar os barriletes e colunas principais e inspecionar e lubrificar seus registros e válvulas.</t>
  </si>
  <si>
    <t>1.14.2.4.</t>
  </si>
  <si>
    <t>Verificar as tubulações e  conexões quanto a conservação, integridade, presença de corrosão e vazamentos.</t>
  </si>
  <si>
    <t>1.14.2.5.</t>
  </si>
  <si>
    <t>Verificar existência de umidade constante em paredes, pisos e teto e manifestações patológicas em revestimentos e pintura  que possam ser atribuídas a vazamentos.</t>
  </si>
  <si>
    <t>1.14.2.6.</t>
  </si>
  <si>
    <t>Verificar a tubulação de recalque  quanto a conservação, integridade, presença de corrosão e vazamentos.</t>
  </si>
  <si>
    <t>1.14.2.7.</t>
  </si>
  <si>
    <t>Testar o bom funcionamento do sistema através de teste de vazão das torneiras, válvulas e registros.</t>
  </si>
  <si>
    <t>1.14.2.8.</t>
  </si>
  <si>
    <t xml:space="preserve">Verificar presença de placas ou adesivo visando fácil identificação de registros que seccionam redes principais. </t>
  </si>
  <si>
    <t>1.14.2.9.</t>
  </si>
  <si>
    <t>Verificar  fixação das tubulações</t>
  </si>
  <si>
    <t>1.14.2.10.</t>
  </si>
  <si>
    <t>Verificar o registro de seccinamento do subsistema do ambiente (banheiro, sanitário, copa ou cozinha, pias isoladas)</t>
  </si>
  <si>
    <t>1.14.2.11.</t>
  </si>
  <si>
    <t xml:space="preserve">Verificar o funcionamento de válvula redutora de pressão </t>
  </si>
  <si>
    <t>1.14.3.</t>
  </si>
  <si>
    <t>Banheiros e demais áreas molhadas</t>
  </si>
  <si>
    <t>1.14.3.1.</t>
  </si>
  <si>
    <t>Verificar conservação de assento do vaso  e substituição imediata em caso de qualquer tipo de avaria.</t>
  </si>
  <si>
    <t>1.14.3.2.</t>
  </si>
  <si>
    <t>Verificar presença de odores atribuídos a gases proveniente da rede em consequência de má vedação do vaso sanitário.</t>
  </si>
  <si>
    <t>1.14.3.3.</t>
  </si>
  <si>
    <t>Verificar vazão de enchimento e esvaziamento do vaso sanitário</t>
  </si>
  <si>
    <t>1.14.3.4.</t>
  </si>
  <si>
    <t>Verificar fixação do vaso sanitário</t>
  </si>
  <si>
    <t>1.14.3.5.</t>
  </si>
  <si>
    <t>Verificar caixa acoplada, descarga e válvulas e  dispositivo acionador</t>
  </si>
  <si>
    <t>1.14.3.6.</t>
  </si>
  <si>
    <t>Verificar conservação do vaso sanitário</t>
  </si>
  <si>
    <t>1.14.3.7.</t>
  </si>
  <si>
    <t>Verificar rejunte na fixação e saída de gases (vaso sanitário)</t>
  </si>
  <si>
    <t>1.14.3.8.</t>
  </si>
  <si>
    <t>Verificar o engate de vasos, lavatórios, cubas, bancadas e mictórios</t>
  </si>
  <si>
    <t>1.14.3.9.</t>
  </si>
  <si>
    <t>Verificar adequação de altura de vaso se PNE.</t>
  </si>
  <si>
    <t>1.14.3.10.</t>
  </si>
  <si>
    <t>Verificar adequação e fixação de  barras de apoio se PNE (cabine de vasos sanitários)</t>
  </si>
  <si>
    <t>1.14.3.11.</t>
  </si>
  <si>
    <t>Verificar os ralos, as caixas sifonadas, caixa de gordura e as condições de integridade das tampas e grelhas,  e a necessidade realizar a limpeza interna com a retirada dos materiais sólidos.</t>
  </si>
  <si>
    <t>1.14.3.12.</t>
  </si>
  <si>
    <t>Verificar torneiras (fixação, vazão, abertura, fechamento, condiçoes de vedação e  temporização)</t>
  </si>
  <si>
    <t>1.14.3.13.</t>
  </si>
  <si>
    <t>Verificar sifão e a limpeza do sifão.</t>
  </si>
  <si>
    <t>1.14.3.14.</t>
  </si>
  <si>
    <t>Verificar presença de odores atribuídos à má vedação ou incorreta disposição do sifão.</t>
  </si>
  <si>
    <t>1.14.3.15.</t>
  </si>
  <si>
    <t>Verificar fixação de  lavatórios, cubas, bancadas e mictórios.</t>
  </si>
  <si>
    <t>1.14.3.16.</t>
  </si>
  <si>
    <t>Verificar válvulas</t>
  </si>
  <si>
    <t>1.14.3.17.</t>
  </si>
  <si>
    <t>Verificar existência de retrossifonagem nos banheiros e a existência de obstruções ou entupimentos.</t>
  </si>
  <si>
    <t>1.14.3.18.</t>
  </si>
  <si>
    <t>Verificar fixação, conservação e deformações de bancadas</t>
  </si>
  <si>
    <t>1.14.3.19.</t>
  </si>
  <si>
    <t>Verificar a necessidade de  corrigir os rejuntes entre os ralos e os pisos, permitindo o encaixe correto das tampas com o bocal dos ralos.</t>
  </si>
  <si>
    <t>1.14.3.20.</t>
  </si>
  <si>
    <t>Inspecionar o estado dos plugues e o funcionamento do chuveiro para cada posição da chave seletora de potência;</t>
  </si>
  <si>
    <t>1.14.3.21.</t>
  </si>
  <si>
    <t>Limpar os crivos dos chuveiros;</t>
  </si>
  <si>
    <t>1.14.3.22.</t>
  </si>
  <si>
    <t>Verificar registro do chuveiro e de seccionamento da rede internamente ao banheiro.</t>
  </si>
  <si>
    <t>1.14.3.23.</t>
  </si>
  <si>
    <t>Verificar vazão, direcionamento da ducha e aquecimento da água (chuveiro/ducha)</t>
  </si>
  <si>
    <t>1.14.3.24.</t>
  </si>
  <si>
    <t>Verificar isolamento elétrico da ligação elétrica e integridade da ligação (chuveiro)</t>
  </si>
  <si>
    <t>1.14.3.25.</t>
  </si>
  <si>
    <t>Verificar trilho, integridade, emperramento, vazamento pelo rejunte de piso e de parede em box de chuveiro.</t>
  </si>
  <si>
    <t>1.14.3.26.</t>
  </si>
  <si>
    <t>Verificar barras de apoio e banco (se PNE) em box de chuveiro.</t>
  </si>
  <si>
    <t>1.15.1.</t>
  </si>
  <si>
    <t>Verificar vedação e vazamentos nos registros de água quente dos chuveiros</t>
  </si>
  <si>
    <t>1.15.2.</t>
  </si>
  <si>
    <t>1.15.3.</t>
  </si>
  <si>
    <t xml:space="preserve">Verificar a deterioração e oxidação dos componentes </t>
  </si>
  <si>
    <t>1.15.4.</t>
  </si>
  <si>
    <t>Verificar a estanqueidade do sistema de distribuição</t>
  </si>
  <si>
    <t>1.15.5.</t>
  </si>
  <si>
    <t>Verificar a capacidade de bloqueio (estanqueidade) dos registros de fechamento</t>
  </si>
  <si>
    <t>1.15.6.</t>
  </si>
  <si>
    <t>Verificar o estado dos espaços destinados a tubulações não embutidas e não enterradas</t>
  </si>
  <si>
    <t>1.15.7.</t>
  </si>
  <si>
    <t>Verificar o funcionamento das válvulas misturadoras termostáticas</t>
  </si>
  <si>
    <t>1.15.8.</t>
  </si>
  <si>
    <t xml:space="preserve">Verificar a integridade do material isolante dos tubos e componentes do sistema </t>
  </si>
  <si>
    <t>1.16.1.</t>
  </si>
  <si>
    <t>Rede de Esgoto</t>
  </si>
  <si>
    <t>1.16.1.1.</t>
  </si>
  <si>
    <t>Limpar os ralos e as caixas sifonadas;</t>
  </si>
  <si>
    <t>1.16.1.2.</t>
  </si>
  <si>
    <t>Limpar os sifões das pias, tanques e lavatórios;</t>
  </si>
  <si>
    <t>1.16.1.3.</t>
  </si>
  <si>
    <t>Verificar a ocorrência de vazamentos, entupimentos e outros defeitos nas tubulações e conexões, corrigindo se necessário;</t>
  </si>
  <si>
    <t>1.16.1.4.</t>
  </si>
  <si>
    <t>Verificar retorno de odores nas tubulações e identificando as causas;</t>
  </si>
  <si>
    <t>1.16.1.5.</t>
  </si>
  <si>
    <t>Inspecionar as saídas dos tubos de ventilação;</t>
  </si>
  <si>
    <t>1.16.1.6.</t>
  </si>
  <si>
    <t>Inspecionar o estado de conservação e fixação das tubulações aparentes, inibindo processos de deterioração com tratamento e pintura adequados;</t>
  </si>
  <si>
    <t>1.16.1.7.</t>
  </si>
  <si>
    <t>Inspecionar o estado de conservação e de desobstrução da rede de esgoto, até a interligação com a rede pública;</t>
  </si>
  <si>
    <t>1.16.1.8.</t>
  </si>
  <si>
    <t>Verificar caixas coletoras: tampa, integridade, surgimento de fissuras, vazamento e escape de gás.</t>
  </si>
  <si>
    <t>1.16.1.9.</t>
  </si>
  <si>
    <t>Verificar e inspecionar as tubulações e conexões e galerias e existência de problemas de corrosão, fissuras ou desgaste.</t>
  </si>
  <si>
    <t>1.16.1.10.</t>
  </si>
  <si>
    <t>Verificar, pela caracterização física aparente dos resíduos, lançamentos inadvertidos frequentes de objetos inapropriados em rede de esgoto.</t>
  </si>
  <si>
    <t>1.16.1.11.</t>
  </si>
  <si>
    <t>Verificar poços de recalque,  condições de ventilação ao redor dos poços, não acúmulo de gás.</t>
  </si>
  <si>
    <t>1.16.1.12.</t>
  </si>
  <si>
    <t>Verificar existência de lançamento de esgoto em rede de águas pluviais.</t>
  </si>
  <si>
    <t>1.16.2.</t>
  </si>
  <si>
    <t>Caixas de Inspeção e Fossas Sépticas</t>
  </si>
  <si>
    <t>1.16.2.1.</t>
  </si>
  <si>
    <t>Verificar caixas de gordura: tampa, integridade, surgimento de fissuras, vazamento e escape de gás, limpeza da caixa</t>
  </si>
  <si>
    <t>1.16.2.2.</t>
  </si>
  <si>
    <t>Verificar poços de inspeção:  tampa, integridade, surgimento de fissuras, vazamento e escape de gás, necessidade de limpeza com hidrojateamento em rede de esgoto e retirada de materiais sólidos.</t>
  </si>
  <si>
    <t>1.16.2.3.</t>
  </si>
  <si>
    <t>Verificar necessidade de sucção de esgoto, com limpeza de fossa séptica, hidrojateamento de rede e lavagem de brita do sistema de esgoto por empresa especializada e conformidade de documentação de destinação dos resíduos.</t>
  </si>
  <si>
    <t>1.16.2.4.</t>
  </si>
  <si>
    <t xml:space="preserve">Verificar funcionamento da rede primária de coleta de esgoto: necessidade de hidrojateamento, com limpeza e desobstrução da tubulação coletora até a interligação com a rede pública. </t>
  </si>
  <si>
    <t>1.17.1.</t>
  </si>
  <si>
    <t>Verificar  ralos, ralos lineares, grelhas e necessidade de limpeza.</t>
  </si>
  <si>
    <t>1.17.2.</t>
  </si>
  <si>
    <t>Verificar os poços de visita e caixas de inspeção, a integridade desses elementos,  a necessidade de limpeza  com retirada da areia e detritos, presença de trincas e fissuras ou quebras de tampas e a necessidade de confecção de tampas novas.</t>
  </si>
  <si>
    <t>1.17.3.</t>
  </si>
  <si>
    <t>Inspecionar o estado de conservação (caixas e dutos) e o fluxo normal da rede de água pluvial;</t>
  </si>
  <si>
    <t>1.17.4.</t>
  </si>
  <si>
    <t>Verificar as calhas, pontos de descida,  e canaletas e necessidade de limpeza e desobstrução desses elementos.</t>
  </si>
  <si>
    <t>1.17.5.</t>
  </si>
  <si>
    <t>Verificar as tubulações condutoras e coletores, o estado de conservação e surgimento de corrosão (se metálica), fissuras ou desgaste e desobstrução.</t>
  </si>
  <si>
    <t>1.17.6.</t>
  </si>
  <si>
    <t>Verificar as boca de lobo, sua tampa ou entrada e necessidade de confecção de novas entradas (reposição de meio fio) e sua desobstrução.</t>
  </si>
  <si>
    <t>1.17.7.</t>
  </si>
  <si>
    <t>Verificar as condições de fixação dos elementos que compõem a rede de águas pluviais, condições de conservação dos elementos.</t>
  </si>
  <si>
    <t>1.17.8.</t>
  </si>
  <si>
    <t>Verificar existência de lançamento de águas pluviais em rede de esgoto.</t>
  </si>
  <si>
    <t>1.17.9.</t>
  </si>
  <si>
    <t>Verificar as condições das vedações.</t>
  </si>
  <si>
    <t>1.17.10.</t>
  </si>
  <si>
    <t>Verificar a existência de vazamentos, presença de corrosão e integridade das uniões e conexões entre as calhas, condutores e tubulações.</t>
  </si>
  <si>
    <t>1.18.1.</t>
  </si>
  <si>
    <t>Inspecionar as passagens internas das aberturas de ventilação dos motores;</t>
  </si>
  <si>
    <t>1.18.2.</t>
  </si>
  <si>
    <t>Inspecionar o gotejamento pelas gaxetas, evitando o regime excessivo;</t>
  </si>
  <si>
    <t>1.18.3.</t>
  </si>
  <si>
    <t>Inspecionar o funcionamento das boias inferiores e superiores;</t>
  </si>
  <si>
    <t>1.18.4.</t>
  </si>
  <si>
    <t>Inspecionar o aquecimento das bombas;</t>
  </si>
  <si>
    <t>1.18.5.</t>
  </si>
  <si>
    <t>Inspecionar os terminais elétricos nas caixas de recalque;</t>
  </si>
  <si>
    <t>1.18.6.</t>
  </si>
  <si>
    <t>Efetuar limpeza e conservação dos quadros de comando elétrico e medições da corrente e da tensão das fases;</t>
  </si>
  <si>
    <t>1.18.7.</t>
  </si>
  <si>
    <t>Efetuar manobras nas bombas e na rede de água;</t>
  </si>
  <si>
    <t>1.18.8.</t>
  </si>
  <si>
    <t>Inspecionar a regulagem e atuação dos dispositivos de acionamento (chaves-bóia, pressostatos, etc.);</t>
  </si>
  <si>
    <t>1.18.9.</t>
  </si>
  <si>
    <t>Inspecionar as tubulações e as conexões hidráulicas;</t>
  </si>
  <si>
    <t>1.18.10.</t>
  </si>
  <si>
    <t>Inspecionar dispositivos e circuitos de comando;</t>
  </si>
  <si>
    <t>1.18.11.</t>
  </si>
  <si>
    <t>Inspecionar e ajustar gaxetas das bombas;</t>
  </si>
  <si>
    <t>1.18.12.</t>
  </si>
  <si>
    <t>Inspecionar e anotar temperatura dos mancais;</t>
  </si>
  <si>
    <t>1.18.13.</t>
  </si>
  <si>
    <t>Inspecionar e limpar filtros de sucção;</t>
  </si>
  <si>
    <t>1.18.14.</t>
  </si>
  <si>
    <t>Inspecionar e limpar sistema de drenagem da água;</t>
  </si>
  <si>
    <t>1.18.15.</t>
  </si>
  <si>
    <t>Inspecionar estado de base e dos elementos anti-vibração (coxins);</t>
  </si>
  <si>
    <t>1.18.16.</t>
  </si>
  <si>
    <t>Inspecionar flanges, abraçadeiras, juntas flexíveis e mangotes;</t>
  </si>
  <si>
    <t>1.18.17.</t>
  </si>
  <si>
    <t>Inspecionar focos de oxidação  e corrigir;</t>
  </si>
  <si>
    <t>1.18.18.</t>
  </si>
  <si>
    <t>Inspecionar funcionamento dos purgadores de ar;</t>
  </si>
  <si>
    <t>1.18.19.</t>
  </si>
  <si>
    <t>Inspecionar mancais de rolamento;</t>
  </si>
  <si>
    <t>1.18.20.</t>
  </si>
  <si>
    <t>Inspecionar operação das chaves magnéticas;</t>
  </si>
  <si>
    <t>1.18.21.</t>
  </si>
  <si>
    <t>Inspecionar ruídos e vibrações anormais;</t>
  </si>
  <si>
    <t>1.18.22.</t>
  </si>
  <si>
    <t>Inspecionar vazamentos de água nas gaxetas dos registros e válvulas;</t>
  </si>
  <si>
    <t>1.18.23.</t>
  </si>
  <si>
    <t>Limpar externamente a bomba e motor;</t>
  </si>
  <si>
    <t>1.18.24.</t>
  </si>
  <si>
    <t>Lubrificar os mancais das bombas;</t>
  </si>
  <si>
    <t>1.18.25.</t>
  </si>
  <si>
    <t>Medir e anotar correntes de fase no motor;</t>
  </si>
  <si>
    <t>1.18.26.</t>
  </si>
  <si>
    <t>Inspecionar eletrodutos e conduites;</t>
  </si>
  <si>
    <t>1.18.27.</t>
  </si>
  <si>
    <t>Inspecionar válvulas gaveta, globo e retenção;</t>
  </si>
  <si>
    <t>1.18.28.</t>
  </si>
  <si>
    <t>Inspecionar alinhamento do eixo e acoplamento do conjunto motobomba;</t>
  </si>
  <si>
    <t>1.18.29.</t>
  </si>
  <si>
    <t>Testar a inversão para a bomba reserva ou vice versa, quando for o caso, por períodos alternados de uma semana;</t>
  </si>
  <si>
    <t>1.18.30.</t>
  </si>
  <si>
    <t>Manobrar registros hidráulicos do princípio ao fim do curso;</t>
  </si>
  <si>
    <t>1.18.31.</t>
  </si>
  <si>
    <t>Inspecionar dispositivos de medição, controle e segurança (como termostato, pressostato, manômetro, termômetro, temporizador e chave de fluxo);</t>
  </si>
  <si>
    <t>1.18.32.</t>
  </si>
  <si>
    <t>Inspecionar e limpar contatos elétricos;</t>
  </si>
  <si>
    <t>1.18.33.</t>
  </si>
  <si>
    <t>Inspecionar parafusos de fixação da base;</t>
  </si>
  <si>
    <t>1.18.34.</t>
  </si>
  <si>
    <t>Inspecionar registros hidráulicos;</t>
  </si>
  <si>
    <t>1.18.35.</t>
  </si>
  <si>
    <t>Inspecionar o nível do óleo;</t>
  </si>
  <si>
    <t>1.18.36.</t>
  </si>
  <si>
    <t>Inspecionar selo mecânico e prover sua substituição periódica</t>
  </si>
  <si>
    <t>1.18.37.</t>
  </si>
  <si>
    <t>Retocar pintura do conjunto motobomba, tubulações e acessórios;</t>
  </si>
  <si>
    <t>1.18.38.</t>
  </si>
  <si>
    <t>Verificar funcionamento do sistema de pressão hidropneumático</t>
  </si>
  <si>
    <t>1.18.39.</t>
  </si>
  <si>
    <t>Verificar possibilidade de vandalismo no sistema.</t>
  </si>
  <si>
    <t>PARTE III: SISTEMAS ELÉTRICOS</t>
  </si>
  <si>
    <t>1.19.1.</t>
  </si>
  <si>
    <t>Inspecionar se o conjunto, base, mastro, captor e demais itens encontram-se em posição adequada na edificação;</t>
  </si>
  <si>
    <t>1.19.2.</t>
  </si>
  <si>
    <t>Inspecionar o estado geral das conexões e isoladores, procedendo a limpeza e reapertos;</t>
  </si>
  <si>
    <t>1.19.3.</t>
  </si>
  <si>
    <t>Inspecionar caixas de inspeção, procedendo sua limpeza;</t>
  </si>
  <si>
    <t>1.19.4.</t>
  </si>
  <si>
    <t>Inspecionar as condições do tubo de proteção e isolação do cabo de descida junto ao solo, verificando sua fixação e/ou necessidade de substituição;</t>
  </si>
  <si>
    <t>1.19.5.</t>
  </si>
  <si>
    <t>Inspecionar haste dos pára-raios;</t>
  </si>
  <si>
    <t>1.19.6.</t>
  </si>
  <si>
    <t>Inspecionar visualmente as braçadeiras dos cabos de descida;</t>
  </si>
  <si>
    <t>1.19.7.</t>
  </si>
  <si>
    <t>Inspecionar as soldas exotérmicas da malha e para raios;</t>
  </si>
  <si>
    <t>1.19.8.</t>
  </si>
  <si>
    <t>Inspecionar visualmente isoladores dos cabos de descida;</t>
  </si>
  <si>
    <t>1.19.9.</t>
  </si>
  <si>
    <t>Inspecionar os cabos de descida;</t>
  </si>
  <si>
    <t>1.19.10.</t>
  </si>
  <si>
    <t>Inspecionar os eletrodutos dos cabos de descida;</t>
  </si>
  <si>
    <t>1.19.11.</t>
  </si>
  <si>
    <t>Inspecionar os cabos de aterramento;</t>
  </si>
  <si>
    <t>1.19.12.</t>
  </si>
  <si>
    <t>Verificar as condições físicas e de funcionamento dos Dispositivos de proteção de sobrecargas (DPS) quando esses fizerem parte dos SPDA;</t>
  </si>
  <si>
    <t>1.19.13.</t>
  </si>
  <si>
    <t>Recuperar e garantir a conectividade entre os elementos do sistema;</t>
  </si>
  <si>
    <t>1.19.14.</t>
  </si>
  <si>
    <t>Verificar o funcionamento da luz de advertência instalada nos locais mais altos da edificação, quando for o caso.</t>
  </si>
  <si>
    <t>1.19.15.</t>
  </si>
  <si>
    <t>Limpar e desobstruir caixas de passagem</t>
  </si>
  <si>
    <t>1.19.16.</t>
  </si>
  <si>
    <t>Inspecionar/testar a continuidade/integridade dos condutores de interligação e descida, conferindo se apresentam as bitolas mínimas recomendadas, eliminando ligações e/ou contatos indevidos, verificando se a(s) conexão (ões) a terra se encontram em perfeito estado;</t>
  </si>
  <si>
    <t>1.19.17.</t>
  </si>
  <si>
    <t>Emitir laudo de conformidade com as normas indicando necessidades de atualizações ou correções com fornecimento de ART inclusive;</t>
  </si>
  <si>
    <t>1.19.18.</t>
  </si>
  <si>
    <t>Inspecionar, ensaiar e medir malha de aterramento (normas ABNT/NEC25), com emissão de laudo técnico;</t>
  </si>
  <si>
    <t>1.20.1.</t>
  </si>
  <si>
    <t>Quadro de Força</t>
  </si>
  <si>
    <t>1.20.1.1.</t>
  </si>
  <si>
    <t>Efetuar a limpeza geral de barramentos e conexões;</t>
  </si>
  <si>
    <t>1.20.1.2.</t>
  </si>
  <si>
    <t>Inspecionar o isolamento dos cabos de alimentação;</t>
  </si>
  <si>
    <t>1.20.1.3.</t>
  </si>
  <si>
    <t>Inspecionar o aquecimento dos condutores de alimentação e distribuição;</t>
  </si>
  <si>
    <t>1.20.1.4.</t>
  </si>
  <si>
    <t>Inspecionar o aquecimento e funcionamento dos disjuntores e demais dispositivos de proteção;</t>
  </si>
  <si>
    <t>1.20.1.5.</t>
  </si>
  <si>
    <t>Inspecionar a existência de ruídos anormais, elétricos ou mecânicos, cheiros de queimados e outros;</t>
  </si>
  <si>
    <t>1.20.1.6.</t>
  </si>
  <si>
    <t>Inspecionar as condições gerais de segurança no funcionamento dos quadros de distribuição de luz em BT;</t>
  </si>
  <si>
    <t>1.20.1.7.</t>
  </si>
  <si>
    <t>Limpar externamente os quadros;</t>
  </si>
  <si>
    <t>1.20.1.8.</t>
  </si>
  <si>
    <t>Medir e monitorar a tensão elétrica;</t>
  </si>
  <si>
    <t>1.20.1.9.</t>
  </si>
  <si>
    <t>Medir a corrente elétrica dos circuitos elétricos, incluindo os alimentadores gerais;</t>
  </si>
  <si>
    <t>1.20.1.10.</t>
  </si>
  <si>
    <t>Medir e anotar temperatura interna dos quadros;</t>
  </si>
  <si>
    <t>1.20.1.11.</t>
  </si>
  <si>
    <t>Inspecionar, limpar e reapertar os contatos de todos os componentes internos;</t>
  </si>
  <si>
    <t>1.20.1.12.</t>
  </si>
  <si>
    <t>Inspecionar elementos fusíveis, quando aplicável;</t>
  </si>
  <si>
    <t>1.20.1.13.</t>
  </si>
  <si>
    <t>Verificar se a corrente nominal está de acordo com o projeto, com a capacidade de condução dos condutores e atuação das proteções elétricas;</t>
  </si>
  <si>
    <t>1.20.1.14.</t>
  </si>
  <si>
    <t>Realizar termografia com emissão de relatório técnico;</t>
  </si>
  <si>
    <t>1.20.1.15.</t>
  </si>
  <si>
    <t>Observar presença de umidade ou vazamentos nas proximidades e relatar;</t>
  </si>
  <si>
    <t>1.20.1.16.</t>
  </si>
  <si>
    <t>Efetuar limpeza interna do quadro;</t>
  </si>
  <si>
    <t>1.20.1.17.</t>
  </si>
  <si>
    <t>Atualizar os esquemas unifilares de todos os quadros de distribuição;</t>
  </si>
  <si>
    <t>1.20.1.18.</t>
  </si>
  <si>
    <t>Efetuar inspeção visual, elétrica, termográfica e reaperto nos elementos dos quadros de força dos equipamentos de grande porte: Ressonância Magnética, Tomógrafo, Raio X Telecomandado, Angiográfo, Chillers, Autoclaves, etc;</t>
  </si>
  <si>
    <t>1.20.1.19.</t>
  </si>
  <si>
    <t>Inspecionar a integridade e funcionamento de todos os componentes internos, inclusive quanto a oxidação nos barramentos, contatos dos disjuntores, carcaça metálica e outros elementos;</t>
  </si>
  <si>
    <t>1.20.1.20.</t>
  </si>
  <si>
    <t>Verificar a condição de livre acesso aos quadros a fim de mantê-los desobstruídos;</t>
  </si>
  <si>
    <t>1.20.1.21.</t>
  </si>
  <si>
    <t>Verificar se as partes vivas dos quadros elétricos estão isoladas e/ou protegidas por barreiras ou invólucros;</t>
  </si>
  <si>
    <t>1.20.1.22.</t>
  </si>
  <si>
    <t>Inspecionar quanto à presença das instruções, sinalizações e advertências requeridas;</t>
  </si>
  <si>
    <t>1.20.1.23.</t>
  </si>
  <si>
    <t>Verificar a seção nominal dos condutores e as proteções instaladas a montante;</t>
  </si>
  <si>
    <t>1.20.1.24.</t>
  </si>
  <si>
    <t>Inspecionar quanto a seleção, ajuste e localização dos dispositivos de proteção;</t>
  </si>
  <si>
    <t>1.20.1.25.</t>
  </si>
  <si>
    <t>Inspecionar quanto a presença dos dispositivos de seccionamento e comando, sua adequação e localização;</t>
  </si>
  <si>
    <t>1.20.1.26.</t>
  </si>
  <si>
    <t>Inspecionar quanto a adequação dos componentes e das medidas de proteção às condições de influências externas existentes;</t>
  </si>
  <si>
    <t>1.20.1.27.</t>
  </si>
  <si>
    <t>Inspecionar quanto à identificações dos componentes;</t>
  </si>
  <si>
    <t>1.20.1.28.</t>
  </si>
  <si>
    <t>Verificar se os painéis possuem meios físicos para bloqueio de religamento acidental,  como travas para cadeados nos disjuntores, chaves e demais dispositivos de religamento, imunes também a comandos originados em sistemas supervisórios.</t>
  </si>
  <si>
    <t>1.20.2.</t>
  </si>
  <si>
    <t>Rede de Eletroduto e Eletrocalha</t>
  </si>
  <si>
    <t>1.20.2.1.</t>
  </si>
  <si>
    <t>Verificar o percurso das linhas elétricas no sentido de identificar se estão dispostas em rota de fuga (vias de escape), bem como os riscos de contribuição para a propagação de um incêncio e de eventualmente atingir temperatura alta o suficiente para inflamar materiais adjacentes.</t>
  </si>
  <si>
    <t>1.20.2.2.</t>
  </si>
  <si>
    <t>Verificar se as linhas elétricas são aparentes, devendo ser posicionada fora da zona de alcance normal ou possuir proteção contra os danos mecânicos que possam ocorrer durante uma fuga.</t>
  </si>
  <si>
    <t>1.20.2.3.</t>
  </si>
  <si>
    <t>Inspecionar as tubulações aparentes (eletrodutos, eletrocalhas, canaletas, etc) efetuando limpeza, reaperto/reforço das conexões/junções (caixas, luvas, buchas, etc) e dos elementos de fixação (abraçadeiras, vergalhões, garras, etc);</t>
  </si>
  <si>
    <t>1.20.2.4.</t>
  </si>
  <si>
    <t>Verificar suportes e oxidações;</t>
  </si>
  <si>
    <t>1.20.2.5.</t>
  </si>
  <si>
    <t>Inspecionar quanto a acessibilidade;</t>
  </si>
  <si>
    <t>1.20.2.6.</t>
  </si>
  <si>
    <t>Inspecionar quanto à taxa de ocupação dos condutos;</t>
  </si>
  <si>
    <t>1.20.2.7.</t>
  </si>
  <si>
    <t>Inspecionar a presença de água ou umidade excessiva no interior dos eletrodutos/caixas, efetuando a secagem, com uso de aparelhagem apropriada;</t>
  </si>
  <si>
    <t>1.20.2.8.</t>
  </si>
  <si>
    <t>Eliminar focos de corrosão em tubulações aparentes e/ou caixas com tratamentos adequados (lixamento, aplicação de produtos anti-corrosivos, pintura,etc);</t>
  </si>
  <si>
    <t>1.20.2.9.</t>
  </si>
  <si>
    <t>Inspecionar a continuidade do aterramento de eletrodutos/eletrocalhas metálicas, promovendo, quando necessário, as ligações para sua equipotencialização com a terra;</t>
  </si>
  <si>
    <t>1.20.3.</t>
  </si>
  <si>
    <t>Circuitos e Dispositivos de proteção, manobra, seccionamento e comando</t>
  </si>
  <si>
    <t>1.20.3.1.</t>
  </si>
  <si>
    <t>Verificar se os dispositivos de manobra e de proteção, estão alojados em gabinetes ou caixas de material incombustível ou de difícil combustão, sendo acessíveis apenas às pessoas autorizadas;</t>
  </si>
  <si>
    <t>1.20.3.2.</t>
  </si>
  <si>
    <t>Verificar a atuação dos dispositivos DR (NBR 13534), a fim de confirmar o tempo até o desarme e a corrente diferencial-residual em comparação a sensibilidade registrada no dispositivo e exigida para o circuito;</t>
  </si>
  <si>
    <t>1.20.3.3.</t>
  </si>
  <si>
    <t>Verificar se os circuitos de tomadas que sirvam locais do grupo 1 estão protegidos por dispositivos diferenciais-residuais (dispositivos DR) com corrente diferencial-residual nominal de atuação de no máximo 30 mA (proteção adicional).</t>
  </si>
  <si>
    <t>1.20.3.4.</t>
  </si>
  <si>
    <t>Verificar nos locais do grupo 2, se os circuitos de tomadas que sirvam de alimentação para mesas cirúrgicas, equipamentos de raios X, equipamentos de maior porte, com potência nominal superior a 5 kVA, e equipamentos elétricos não-críticos (não associados a sustentação de vida) estão protegidos por dispositivos diferenciais-residuais (dispositivos DR) com corrente diferencial-residual nominal de atuação de no máximo 30 mA.</t>
  </si>
  <si>
    <t>1.20.3.5.</t>
  </si>
  <si>
    <t>Verificar se os dispositivos diferenciais-residuais (dispositivos DR) alocados em circuitos de locais dos grupos 1 e 2 são do tipo A (aptos a detectar correntes residuais continuas pulsantes, alem de correntes de falta alternadas) ou tipo B (aptos a detectar correntes residuais continuas, lisas e pulsantes, além de correntes de falta alternadas), substituindo, se necessário.</t>
  </si>
  <si>
    <t>1.20.3.6.</t>
  </si>
  <si>
    <t>Inspecionar visualmente a seletividade de atuação dos dispositivos situados em série de forma a garantir que só o dispositivo responsável pela proteção do circuito onde ocorrer a falta venha a atuar;</t>
  </si>
  <si>
    <t>1.20.3.7.</t>
  </si>
  <si>
    <t>Verificar o uso de dispositivo diferencial-residual de alta sensibilidade para os circuitos que sirvam a pontos de utilização situados em locais contendo banheira ou chuveiro;</t>
  </si>
  <si>
    <t>1.20.3.8.</t>
  </si>
  <si>
    <t>Verificar o uso de dispositivo diferencial-residual de alta sensibilidade para os circuitos alimentem tomadas de corrente (até 32A) situadas em áreas externas à edificação;</t>
  </si>
  <si>
    <t>1.20.3.9.</t>
  </si>
  <si>
    <t>Verificar o uso de dispositivo diferencial-residual de alta sensibilidade para os circuitos alimentem tomadas de corrente situadas em áreas externas à edificação de tomadas de corrente situadas em áreas internas que possam vir a alimentar equipamentos no exterior;</t>
  </si>
  <si>
    <t>1.20.3.10.</t>
  </si>
  <si>
    <t>Verificar o uso de dispositivo diferencial-residual de alta sensibilidade que, em edificações não-residenciais, sirvam a pontos de tomada situados em cozinhas, copas-cozinhas, lavanderias, áreas de serviço, garagens e, no geral, em áreas internas molhadas em uso normal ou sujeitas a lavagens</t>
  </si>
  <si>
    <t>1.20.3.11.</t>
  </si>
  <si>
    <t>Inspecionar quanto as medidas de proteção contra efeitos térmicos, em especial aqueles relacionados a risco de queimaduras; combustão ou degradação dos materiais; comprometimento da segurança de funcionamento dos componentes instalados.</t>
  </si>
  <si>
    <t>1.20.3.12.</t>
  </si>
  <si>
    <t>Verificar se os motores comandados automaticamente ou à distância, ou que não sejam continuamente supervisionados, estão protegidos contra sobreaquecimento por relé térmicos.</t>
  </si>
  <si>
    <t>1.20.3.13.</t>
  </si>
  <si>
    <t>Verificar se os circuitos elétricos para proteção contra incêndio estão protegidos por dispositivo a corrente diferencial-residual (dispositivo DR) com corrente diferencial-residual nominal de atuação de, no máximo, 500 mA em locais de processamento ou armazenagem de materiais combustíveis;</t>
  </si>
  <si>
    <t>1.20.3.14.</t>
  </si>
  <si>
    <t>Verificar se existem detectores de incêndio que acionem medidas destinadas a bloquear a propagação do incêndio — por exemplo, fechamento de registros corta-fogo (“dampers”) em dutos ou galerias</t>
  </si>
  <si>
    <t>1.20.3.15.</t>
  </si>
  <si>
    <t>Inspecionar quanto as medidas de proteção contra choques elétricos, destacando: isolação ou separação, barreiras ou invólucros, limitação de tensão, equipotencialização e seccionamento automático da alimentação.</t>
  </si>
  <si>
    <t>1.20.4.</t>
  </si>
  <si>
    <t>Rede de Fiações e Conexões Elétricas</t>
  </si>
  <si>
    <t>1.20.4.1.</t>
  </si>
  <si>
    <t>Inspecionar o estado geral dos condutores e readequá-los conforme as normas específicas;</t>
  </si>
  <si>
    <t>1.20.4.2.</t>
  </si>
  <si>
    <t>Verificar, em locais classificados com percurso de fuga longo ou com alta densidade de ocupação, se os cabos são não-propagantes de chama, livres de halogênio e com baixa emissão de fumaça e gases tóxicos;</t>
  </si>
  <si>
    <t>1.20.4.3.</t>
  </si>
  <si>
    <t xml:space="preserve">Verificar a correta aplicação de fita isolante nas conexoes </t>
  </si>
  <si>
    <t>1.20.4.4.</t>
  </si>
  <si>
    <t>Verificar os componentes fixos cujas superfícies externas possam atingir temperaturas suscetíveis de provocar incêndio nos materiais adjacentes;</t>
  </si>
  <si>
    <t>1.20.4.5.</t>
  </si>
  <si>
    <t>Verificar  os componentes da instalação, fixo ou estacionário, suscetíveis de produzir, em operação normal, arcos ou centelhamento;</t>
  </si>
  <si>
    <t>1.20.4.6.</t>
  </si>
  <si>
    <t>Verificar os componentes fixos que apresentem efeito de concentração de calor, devendo estar suficientemente afastados de qualquer objeto fixo ou elemento construtivo, de modo a não submetê-lo, em condições normais, a uma temperatura perigosa.</t>
  </si>
  <si>
    <t>1.20.4.7.</t>
  </si>
  <si>
    <t>Inspecionar quanto a identificação dos condutores, bem como a padronização de cores.</t>
  </si>
  <si>
    <t>1.20.4.8.</t>
  </si>
  <si>
    <t>Executar quando pertinentes, e, preferivelmente, na sequência apresentada: continuidade dos condutores de proteção e das equipotencializações principal e suplementares; resistência de isolamento da instalação elétrica; resistência de isolamento das partes da instalação objeto de SELV, PELV ou separação elétrica; seccionamento automático da alimentação; ensaio de tensão aplicada; ensaios de funcionamento.</t>
  </si>
  <si>
    <t>1.20.5.</t>
  </si>
  <si>
    <t>Rede de Iluminação e Tomadas</t>
  </si>
  <si>
    <t>1.20.5.1.</t>
  </si>
  <si>
    <t>Inspecionar as lampadas internas e externas de todos os ambientes;</t>
  </si>
  <si>
    <t>1.20.5.2.</t>
  </si>
  <si>
    <t>Inspecionar o funcionamento de todos os componentes do sistema de iluminação (interna e externa)  e tomadas, inclusive dispositivos de comando automáticos (fotocélula, timer, minuteira, etc), implementando medidas de conservação de energia e melhoria de eficiência;</t>
  </si>
  <si>
    <t>1.20.5.3.</t>
  </si>
  <si>
    <t>Inspecionar a existência de acúmulo de extensões ou divisões ("T") em um mesmo ponto de tomada, regularizar conforme norma específica;</t>
  </si>
  <si>
    <t>1.20.5.4.</t>
  </si>
  <si>
    <t>Limpeza geral do corpo da luminária internas e externas (refletor, difusor, aletas, compartimentos, etc) e dos seus componentes (soquetes, bases e terminais), com uso de sabão neutro e solução apropriada para contatos elétricos (spray);</t>
  </si>
  <si>
    <t>1.20.5.5.</t>
  </si>
  <si>
    <t>Efetuar a limpeza das lâmpadas;</t>
  </si>
  <si>
    <t>1.20.5.6.</t>
  </si>
  <si>
    <t>Medir o nível de iluminamento, conferir os dispositivos de acionamento e verificar eventuais desperdícios;</t>
  </si>
  <si>
    <t>1.20.5.7.</t>
  </si>
  <si>
    <t>Verificar se todo circuito dispõe de condutor de proteção, em toda sua extensão, e se a bitola do condutor atende ao requisito normativo;</t>
  </si>
  <si>
    <t>1.20.5.8.</t>
  </si>
  <si>
    <t>Verificar postes de iluminação externa, checando fixação das luminárias e aterramento;</t>
  </si>
  <si>
    <t>1.20.5.9.</t>
  </si>
  <si>
    <t>Verficar existência de caixas de passagem elétrica, de tomada, interruptores etc sem a devida tampa.</t>
  </si>
  <si>
    <t>1.20.5.10.</t>
  </si>
  <si>
    <t xml:space="preserve">Conferir reaperto nas conexões elétricas das tomadas </t>
  </si>
  <si>
    <t>1.20.5.11.</t>
  </si>
  <si>
    <t>Verificar e adequar a identificação das tomadas, quanto ao nível de tensão e correspondência do circuito e quadro de alimentação, especialmente as tomadas de corrente atendidas pela alimentação de segurança e as tomadas específicas para equipamento de raios X, incluindo os de arco cirúrgico, e todo outro equipamento com corrente de energização capaz de provocar o desligamento de uma alimentação IT médica, em caso de conexão inadvertida a esta alimentação;</t>
  </si>
  <si>
    <t>1.20.5.12.</t>
  </si>
  <si>
    <t>Verificar se os dispositivos elétricos (por exemplo, tomadas de corrente e interruptores) estão instalados a uma distância mínima de 0,2m, medida horizontalmente e entre centros, de qualquer saída de gás medicinal, para evitar o risco de ignição de gases inflamáveis;</t>
  </si>
  <si>
    <t>1.20.6.</t>
  </si>
  <si>
    <t>Transformadores/Autotransformadores a seco Trifásicos de 380 para 220 V e Monofásicos de 220 para 127 V</t>
  </si>
  <si>
    <t>1.20.6.1.</t>
  </si>
  <si>
    <t xml:space="preserve">Efetuar inspeção visual, elétrica e termográfica nos transformadores/autotransformadores e preencher os dados conforme constam no check list </t>
  </si>
  <si>
    <t>1.20.6.2.</t>
  </si>
  <si>
    <t xml:space="preserve">Efetuar inspeção termográfica, visual  e reaperto nas conexões dos transformadores/autotransformadores trifásicos </t>
  </si>
  <si>
    <t>1.20.6.3.</t>
  </si>
  <si>
    <t xml:space="preserve">Realizar limpeza, de acordo com as recomendações do fabricante </t>
  </si>
  <si>
    <t>1.20.6.4.</t>
  </si>
  <si>
    <t xml:space="preserve">Realizar ensaios físicos, de acordo com as recomendações do fabricante </t>
  </si>
  <si>
    <t>1.20.6.5.</t>
  </si>
  <si>
    <t xml:space="preserve">Verificar aterramento da carcaça e do neutro </t>
  </si>
  <si>
    <t>1.20.7.</t>
  </si>
  <si>
    <t>Sistema de Iluminação de Emergência</t>
  </si>
  <si>
    <t>1.20.7.1.</t>
  </si>
  <si>
    <t>Verificar autonomia do sistema e capacidade das baterias internas, com substituição sempre que necessário, de forma a garantir o estado de carga dos acumuladores por pelo menos por 1 h ou pela metade do tempo garantido, a plena carga, com todas as lâmpadas acesas. Recomenda-se que este teste seja efetuado na véspera de um dia no qual a edificação esteja com a mínima ocupação, tendo em vista a recarga completa da fonte (24 h).</t>
  </si>
  <si>
    <t>1.20.7.2.</t>
  </si>
  <si>
    <t>Verificar a capacidade de armazenamento de energia elétrica para todos os tipos de baterias de acumuladores elétricos, com a descarga total até a tensão mínima permissível, medindo-se a tensão de desligamento e o tempo de funcionamento, com todas as lâmpadas ligadas.</t>
  </si>
  <si>
    <t>1.20.7.3.</t>
  </si>
  <si>
    <t>Verificar efetividade ou obstrução da luz proveniente das lâmpadas ou refletores do sistema de emergência, promovendo a correção, reparo, instalação ou substituição, se necessários, inclusive acerca da posição e altura de instalação das luminárias, certificando se estão instaladas abaixo do ponto mais baixo do colchão de fumaça possível de se formar no ambiente em caso de incêndio.</t>
  </si>
  <si>
    <t>1.20.7.4.</t>
  </si>
  <si>
    <t xml:space="preserve">Verificar a iluminação mínima necessária nos locais dos Grupos 1 e 2; em rotas de fuga; saídas de emergência; próximos aos equipamentos de combate ao incêndio; e próximos aos quadros de comando dos grupos geradores e os quadros de distribuição principais da alimentação normal e da alimentação de segurança; </t>
  </si>
  <si>
    <t>1.20.7.5.</t>
  </si>
  <si>
    <t>Em se tratando de blocos autônomos, através do auto-teste ou simulando uma falta, verificar a passagem do estado de vigília para a iluminação (funcionamento) de todas as lâmpadas;</t>
  </si>
  <si>
    <t>1.20.7.6.</t>
  </si>
  <si>
    <t>Em se tratando de blocos autônomos, através do auto-teste ou simulando uma falta, verificar a eficácia do comando, se existente, para colocar, à distância, todo o sistema em estado de repouso e a retomada automática ao estado de vigília;</t>
  </si>
  <si>
    <t>1.20.8.</t>
  </si>
  <si>
    <t>Sistema de Aterramento</t>
  </si>
  <si>
    <t>1.20.8.1.</t>
  </si>
  <si>
    <t>Verificar se a jusante do quadro de distribuição principal aplica-se ainda o esquema de aterramento TN-C (não é admitido em estabelecimentos assistenciais de saúde);</t>
  </si>
  <si>
    <t>1.20.8.2.</t>
  </si>
  <si>
    <t>Verificar se todas as massas da instalação situadas em uma mesma edificação devem estar vinculadas à equipotencialização principal;</t>
  </si>
  <si>
    <t>1.20.8.3.</t>
  </si>
  <si>
    <t>Verificar se as massas dos equipamentos situados nos locais do grupo 2 (por exemplo, do foco cirúrgico) estão conectadas ao condutor de equipotencialização;</t>
  </si>
  <si>
    <t>1.20.8.4.</t>
  </si>
  <si>
    <t>Verificar a equipotencialização suplementar nos locais do Grupo 1 e 2, inclusive das peças de mobiliário que sejam fixas e condutivas, mesmo quando não elétricas, como pode ser o caso de mesas cirúrgicas, poltronas de fisioterapia e cadeiras odontológicas, salvo se forem intencionalmente isoladas da terra.</t>
  </si>
  <si>
    <t>1.20.8.5.</t>
  </si>
  <si>
    <t>Nos locais do Grupo 2, medir a resistência elétrica entre o barramento de equipotencialização (de um lado) e, do outro lado, o terminal PE de qualquer tomada de corrente; o terminal PE de qualquer equipamento fixo, ou qualquer elemento condutivo, conferindo se está abaixo de 0,2 Ohms, incluída a resistência das conexões.</t>
  </si>
  <si>
    <t>1.20.8.6.</t>
  </si>
  <si>
    <t>Inspecionar os barramentos de equipotencialização, verificando se estão dispostos dentro ou próximo do local médico e se conexões dos condutores da equipotencialização suplementar e dos condutores de proteção (PE) estão claramente visíveis e se podem ser desconectadas individualmente.</t>
  </si>
  <si>
    <t>1.20.9.</t>
  </si>
  <si>
    <t>Piso Condutivo</t>
  </si>
  <si>
    <t>1.20.9.1.</t>
  </si>
  <si>
    <t>Verificar a conexão dos pisos condutivos, se existentes, ao sistema de equipotencialização suplementar</t>
  </si>
  <si>
    <t>1.20.9.2.</t>
  </si>
  <si>
    <t>Verificar performance do piso condutivo.</t>
  </si>
  <si>
    <t>1.20.9.3.</t>
  </si>
  <si>
    <t>Medir resistência elétrica entre pontos determinados e entre ponto e conexão de aterramento, comparando a faixa de condutividade com a de pisos condutivos.</t>
  </si>
  <si>
    <t>1.20.10.</t>
  </si>
  <si>
    <t>Rede de Comando Elétrico do Sistema de Gases Medicinais</t>
  </si>
  <si>
    <t>1.20.10.1.</t>
  </si>
  <si>
    <t>Inspecionar contatoras;</t>
  </si>
  <si>
    <t>1.20.10.2.</t>
  </si>
  <si>
    <t>Inspecionar os terminais de base do comando;</t>
  </si>
  <si>
    <t>1.20.10.3.</t>
  </si>
  <si>
    <t>Inspecionar relês temporizadores no painel de controle;</t>
  </si>
  <si>
    <t>1.20.10.4.</t>
  </si>
  <si>
    <t>Medir e anotar a corrente do motor, em aspiração a plena carga;</t>
  </si>
  <si>
    <t>1.20.10.5.</t>
  </si>
  <si>
    <t>Conferir aperto de todas as conexões elétricas;</t>
  </si>
  <si>
    <t>1.20.10.6.</t>
  </si>
  <si>
    <t>Limpar internamente e externamente os quadros elétricos;</t>
  </si>
  <si>
    <t>1.20.10.7.</t>
  </si>
  <si>
    <t>Verificar as proteções mecânicas e placas de advertência;</t>
  </si>
  <si>
    <t>1.20.10.8.</t>
  </si>
  <si>
    <t>Atualizar as identificações, projeto e instruções operacionais relativas ao sistema de comando e controle;</t>
  </si>
  <si>
    <t>1.20.10.9.</t>
  </si>
  <si>
    <t>Atualizar os esquemas dos circuitos de comando e controle;</t>
  </si>
  <si>
    <t>1.20.10.10.</t>
  </si>
  <si>
    <t>Inspecionar a integridade de funcionamento da contatora e seus componentes;</t>
  </si>
  <si>
    <t>1.20.10.11.</t>
  </si>
  <si>
    <t>Efetuar inspeção termográfica nos elementos dos quadros de força e controle</t>
  </si>
  <si>
    <t>1.20.10.12.</t>
  </si>
  <si>
    <t>Verificar a condição dos inversores</t>
  </si>
  <si>
    <t>1.20.10.13.</t>
  </si>
  <si>
    <t>Verificar a condição dos soft starters</t>
  </si>
  <si>
    <t>PARTE IV: SISTEMAS MECÂNICOS</t>
  </si>
  <si>
    <t>1.21.1.</t>
  </si>
  <si>
    <t>Rede de Vácuo Clínico</t>
  </si>
  <si>
    <t>1.21.1.1.</t>
  </si>
  <si>
    <t>Inspecionar todas as centrais de alarme existentes;</t>
  </si>
  <si>
    <t>1.21.1.2.</t>
  </si>
  <si>
    <t>Inspecionar as redes de distribuição e seus componentes desde o limite das centrais até os pontos de consumo, inclusive;</t>
  </si>
  <si>
    <t>1.21.1.3.</t>
  </si>
  <si>
    <t>Inspecionar válvulas seccionadoras;</t>
  </si>
  <si>
    <t>1.21.1.4.</t>
  </si>
  <si>
    <t>Inspecionar válvula de controle de fluxo;</t>
  </si>
  <si>
    <t>1.21.1.5.</t>
  </si>
  <si>
    <t>Inspecionar e limpar filtro “Y” da linha da água de selagem;</t>
  </si>
  <si>
    <t>1.21.1.6.</t>
  </si>
  <si>
    <t>Inspecionar pressão no filtro de ar e limpar;</t>
  </si>
  <si>
    <t>1.21.1.7.</t>
  </si>
  <si>
    <t>Inspecionar ponto de consumo de vácuo e sua infraestrutura (posto parede / régua de gases)</t>
  </si>
  <si>
    <t>1.21.1.8.</t>
  </si>
  <si>
    <t>Inspecionar desempenho do registro no tubo de aspiração;</t>
  </si>
  <si>
    <t>1.21.1.9.</t>
  </si>
  <si>
    <t>Inspecionar pressão na válvula de pé e no tubo de aspiração;</t>
  </si>
  <si>
    <t>1.21.1.10.</t>
  </si>
  <si>
    <t>Inspecionar as ligações e conexões, observando a existência de vazamentos e oxidação;</t>
  </si>
  <si>
    <t>1.21.1.11.</t>
  </si>
  <si>
    <t>Inspecionar válvula de retenção;</t>
  </si>
  <si>
    <t>1.21.1.12.</t>
  </si>
  <si>
    <t>Inspecionar selo mecânico;</t>
  </si>
  <si>
    <t>1.21.1.13.</t>
  </si>
  <si>
    <t>Inspecionar válvulas solenóides;</t>
  </si>
  <si>
    <t>1.21.1.14.</t>
  </si>
  <si>
    <t>Ajustes do tempo de funcionamento e de repouso;</t>
  </si>
  <si>
    <t>1.21.1.15.</t>
  </si>
  <si>
    <t>Inspecionar ajuste das pressões de máximo e mínimo;</t>
  </si>
  <si>
    <t>1.21.1.16.</t>
  </si>
  <si>
    <t>Inspecionar identificação normatizada da tubulação;</t>
  </si>
  <si>
    <t>1.21.1.17.</t>
  </si>
  <si>
    <t>Realizar a troca de todos os componentes internos do ponto de consumo; se necessário;</t>
  </si>
  <si>
    <t>1.21.1.18.</t>
  </si>
  <si>
    <t>Verificar e pintar tubulações, se necessário</t>
  </si>
  <si>
    <t>1.21.2.</t>
  </si>
  <si>
    <t>Rede de Ar Comprimido Medicinal</t>
  </si>
  <si>
    <t>1.21.2.1.</t>
  </si>
  <si>
    <t>1.21.2.2.</t>
  </si>
  <si>
    <t>1.21.2.3.</t>
  </si>
  <si>
    <t>1.21.2.4.</t>
  </si>
  <si>
    <t>Inspecionar pontos de consumo de ar comprimido e  sua infraestrutura (posto parede / régua de gases)</t>
  </si>
  <si>
    <t>1.21.2.5.</t>
  </si>
  <si>
    <t>1.21.2.6.</t>
  </si>
  <si>
    <t>Inspecionar ajuste das pressões das centrais</t>
  </si>
  <si>
    <t>1.21.2.7.</t>
  </si>
  <si>
    <t>1.21.3.</t>
  </si>
  <si>
    <t>Rede de Óxido Nitroso</t>
  </si>
  <si>
    <t>1.21.3.1.</t>
  </si>
  <si>
    <t>1.21.3.2.</t>
  </si>
  <si>
    <t>1.21.3.3.</t>
  </si>
  <si>
    <t>1.21.3.4.</t>
  </si>
  <si>
    <t>1.21.3.5.</t>
  </si>
  <si>
    <t>Inspecionar pontos de consumo de óxido nitroso e  sua infraestrutura (posto parede / régua de gases)</t>
  </si>
  <si>
    <t>1.21.3.6.</t>
  </si>
  <si>
    <t>1.21.4.</t>
  </si>
  <si>
    <t>Rede de Oxigênio Medicinal</t>
  </si>
  <si>
    <t>1.21.4.1.</t>
  </si>
  <si>
    <t>1.21.4.2.</t>
  </si>
  <si>
    <t>1.21.4.3.</t>
  </si>
  <si>
    <t>1.21.4.4.</t>
  </si>
  <si>
    <t>1.21.4.5.</t>
  </si>
  <si>
    <t>Inspecionar pontos de consumo de oxigênio e  sua infraestrutura (posto parede / régua de gases)</t>
  </si>
  <si>
    <t>1.21.4.6.</t>
  </si>
  <si>
    <t>1.22.1.</t>
  </si>
  <si>
    <t>Efetuar inspeção visual, elétrica e termográfica em todos elementos e conexões dos quadros de força e controle do motores elétricos</t>
  </si>
  <si>
    <t>1.22.2.</t>
  </si>
  <si>
    <t>1.22.3.</t>
  </si>
  <si>
    <t>1.22.4.</t>
  </si>
  <si>
    <t>Efetuar inspeção visual, elétrica e termográfica na caixa de ligação dos motores elétricos e preencher os dados em check list próprio</t>
  </si>
  <si>
    <t>1.22.5.</t>
  </si>
  <si>
    <t>1.22.6.</t>
  </si>
  <si>
    <t>Verificar nível e qualidade do óleo</t>
  </si>
  <si>
    <t>1.22.7.</t>
  </si>
  <si>
    <t>Inspecionar rota mecânica</t>
  </si>
  <si>
    <t>1.22.8.</t>
  </si>
  <si>
    <t>Inspecionar rota elétrica</t>
  </si>
  <si>
    <t>1.22.9.</t>
  </si>
  <si>
    <t>Realizar análise preditiva de vibrações</t>
  </si>
  <si>
    <t>1.22.10.</t>
  </si>
  <si>
    <t>Realizar troca de óleo</t>
  </si>
  <si>
    <t>1.22.11.</t>
  </si>
  <si>
    <t>Verificar alinhamento</t>
  </si>
  <si>
    <t>1.22.12.</t>
  </si>
  <si>
    <t xml:space="preserve">Realizar inspeção interna </t>
  </si>
  <si>
    <t>1.22.13.</t>
  </si>
  <si>
    <t xml:space="preserve">verificar purgador de ar </t>
  </si>
  <si>
    <t>TEMPO ESTIMADO</t>
  </si>
  <si>
    <t>2.1.1.</t>
  </si>
  <si>
    <t>Inspecionar a carga do conjunto, quanto à pressão final e/ou consumo de energia e temperatura;</t>
  </si>
  <si>
    <t>2.1.2.</t>
  </si>
  <si>
    <t>Inspecionar bombas ou módulo de vácuo;</t>
  </si>
  <si>
    <t>2.1.3.</t>
  </si>
  <si>
    <t xml:space="preserve">Checar o nível e a coloração do óleo </t>
  </si>
  <si>
    <t>2.1.4.</t>
  </si>
  <si>
    <t>Inspecionar os ventiladores</t>
  </si>
  <si>
    <t>2.1.5.</t>
  </si>
  <si>
    <t>Checar a bomba de vácuo quanto a vazamentos de óleo</t>
  </si>
  <si>
    <t>2.1.6.</t>
  </si>
  <si>
    <t xml:space="preserve">Checar o funcionamento do filtro de saída </t>
  </si>
  <si>
    <t>2.1.7.</t>
  </si>
  <si>
    <t>Se um filtro de entrada estiver instalado, verifique se há alguma anormalidade no filtro de entrada</t>
  </si>
  <si>
    <t>2.1.8.</t>
  </si>
  <si>
    <t>Limpe a bomba externamente</t>
  </si>
  <si>
    <t>2.1.9.</t>
  </si>
  <si>
    <t>Reaperte todas as conexões do painel elétrico</t>
  </si>
  <si>
    <t>2.1.10.</t>
  </si>
  <si>
    <t>Verifique se há ruído anormal</t>
  </si>
  <si>
    <t>2.1.11.</t>
  </si>
  <si>
    <r>
      <rPr>
        <sz val="10"/>
        <rFont val="Calibri"/>
        <family val="2"/>
      </rPr>
      <t>Verifique as mangueiras/tubulações da bomba de vácuo</t>
    </r>
  </si>
  <si>
    <t>2.1.12.</t>
  </si>
  <si>
    <t xml:space="preserve">Verifique se o bloqueio do sistema de desvio é regular </t>
  </si>
  <si>
    <t>2.1.13.</t>
  </si>
  <si>
    <t>Verifique o funcionamento dos exaustores</t>
  </si>
  <si>
    <t>2.1.14.</t>
  </si>
  <si>
    <t>Verifique o funcionamento das bombas em manual e automático</t>
  </si>
  <si>
    <t>2.1.15.</t>
  </si>
  <si>
    <t xml:space="preserve">Mantenha o equipamento limpo por dentro e por fora </t>
  </si>
  <si>
    <t>2.1.16.</t>
  </si>
  <si>
    <r>
      <rPr>
        <sz val="10"/>
        <rFont val="Calibri"/>
        <family val="2"/>
      </rPr>
      <t>Inspecionar as mangueiras, tubos e válvulas, se estão em bom estado, sem vazamentos de ar ou óleo.</t>
    </r>
  </si>
  <si>
    <t>2.1.17.</t>
  </si>
  <si>
    <r>
      <rPr>
        <sz val="10"/>
        <rFont val="Calibri"/>
        <family val="2"/>
      </rPr>
      <t>Inspecionar a casa/abrigo de máquinas</t>
    </r>
  </si>
  <si>
    <t>2.1.18.</t>
  </si>
  <si>
    <r>
      <rPr>
        <sz val="10"/>
        <rFont val="Calibri"/>
        <family val="2"/>
      </rPr>
      <t>Lavar a casa/abrigo de máquinas</t>
    </r>
  </si>
  <si>
    <t>2.1.19.</t>
  </si>
  <si>
    <t>Inspecionar ruídos e vibrações dos conjuntos motores/bombas;</t>
  </si>
  <si>
    <t>2.1.20.</t>
  </si>
  <si>
    <t>Inspecionar a carga do conjunto quanto ao consumo de energia e temperatura (especificações técnicas nas plaquetas das máquinas);</t>
  </si>
  <si>
    <t>2.1.21.</t>
  </si>
  <si>
    <t>Executar o reaperto dos parafusos;</t>
  </si>
  <si>
    <t>2.1.22.</t>
  </si>
  <si>
    <r>
      <rPr>
        <sz val="10"/>
        <rFont val="Calibri"/>
        <family val="2"/>
      </rPr>
      <t>Substituir o filtro de óleo danificados ou altamente contaminados;</t>
    </r>
  </si>
  <si>
    <t>2.1.23.</t>
  </si>
  <si>
    <t>Substituir o óleo</t>
  </si>
  <si>
    <t>2.1.24.</t>
  </si>
  <si>
    <t>Limpe a tampa, o aro, a grade e as aletas do ventilador</t>
  </si>
  <si>
    <t>2.1.25.</t>
  </si>
  <si>
    <r>
      <rPr>
        <sz val="10"/>
        <rFont val="Calibri"/>
        <family val="2"/>
      </rPr>
      <t>Substituir o elemento coalescente danificados ou altamente contaminados;</t>
    </r>
  </si>
  <si>
    <t>2.1.26.</t>
  </si>
  <si>
    <r>
      <rPr>
        <sz val="10"/>
        <rFont val="Calibri"/>
        <family val="2"/>
      </rPr>
      <t>Substituir o elemento bacteriológico danificados ou altamente contaminados;</t>
    </r>
  </si>
  <si>
    <t>2.1.27.</t>
  </si>
  <si>
    <t>Inspecionar estado de base anti-vibrante e do elemento anti-vibrante (borracha);</t>
  </si>
  <si>
    <t>2.1.28.</t>
  </si>
  <si>
    <t>Inspecionar estado do eixo e da bucha de proteção do mesmo;</t>
  </si>
  <si>
    <t>2.1.29.</t>
  </si>
  <si>
    <t>Inspecionar se o trabalho na bomba é suave e sem vibrações;</t>
  </si>
  <si>
    <t>2.1.30.</t>
  </si>
  <si>
    <r>
      <rPr>
        <sz val="10"/>
        <rFont val="Calibri"/>
        <family val="2"/>
      </rPr>
      <t>Substituir o filtro de entrada (caso instalado) danificados ou altamente contaminados;</t>
    </r>
  </si>
  <si>
    <t>2.1.31.</t>
  </si>
  <si>
    <t>Substituir o kit junta gasket</t>
  </si>
  <si>
    <t>2.1.32.</t>
  </si>
  <si>
    <r>
      <rPr>
        <sz val="10"/>
        <rFont val="Calibri"/>
        <family val="2"/>
      </rPr>
      <t>Substituir o filtro de saída danificados ou altamente contaminados;</t>
    </r>
  </si>
  <si>
    <t>2.1.33.</t>
  </si>
  <si>
    <t>Testar e anotar isolamento do conjunto moto bomba;</t>
  </si>
  <si>
    <t>2.1.34.</t>
  </si>
  <si>
    <t>Inspecionar duto de descarte e distanciamento normativo da ABNT NBR 12.188</t>
  </si>
  <si>
    <t>2.1.35.</t>
  </si>
  <si>
    <t xml:space="preserve">Verificar os elementos filtrantes do quadro elétrico, substituir se necessário </t>
  </si>
  <si>
    <t>2.1.36.</t>
  </si>
  <si>
    <t xml:space="preserve">Verificar o silenciador da válvula de controle de vácuo, limpar se necessário </t>
  </si>
  <si>
    <t>2.1.37.</t>
  </si>
  <si>
    <t xml:space="preserve">Limpar a linha de escavação e soprar o bocal de restrição </t>
  </si>
  <si>
    <t>2.1.38.</t>
  </si>
  <si>
    <t xml:space="preserve">Verificar e anotar as leituras de pressão e temperatura </t>
  </si>
  <si>
    <t>2.1.39.</t>
  </si>
  <si>
    <t xml:space="preserve">Verificar o solenóide da válvula de controle de vácuo e a válvula solenóide de lastro de gás </t>
  </si>
  <si>
    <t>2.1.40.</t>
  </si>
  <si>
    <t xml:space="preserve">Lubrificar os rolamentos do motor </t>
  </si>
  <si>
    <t>2.1.41.</t>
  </si>
  <si>
    <t xml:space="preserve">Inspecionar a válvula termostática, substituir se necessário </t>
  </si>
  <si>
    <t>2.1.42.</t>
  </si>
  <si>
    <t xml:space="preserve">Inspecionar a membrana da válvula de controle de vácuo, substituir se necessário </t>
  </si>
  <si>
    <t>2.1.43.</t>
  </si>
  <si>
    <t>verificar integridade da tubulação de descarte do vácuo</t>
  </si>
  <si>
    <t>2.1.44.</t>
  </si>
  <si>
    <t xml:space="preserve">Revisar o motor </t>
  </si>
  <si>
    <t>Central de Ar Comprimido Medicinal</t>
  </si>
  <si>
    <t>2.2.1.</t>
  </si>
  <si>
    <t>Verificar a quantidade (nivel de pressão) do suprimento de emergência de ar comprimido medicinal (cilindros) e substituir quando necessário</t>
  </si>
  <si>
    <t>2.2.2.</t>
  </si>
  <si>
    <t>Verificar vazamentos em toda a central (suprimento primário, secundário e/ou emergência)</t>
  </si>
  <si>
    <t>2.2.3.</t>
  </si>
  <si>
    <t>verificar ruidos e vibrações do compressor de ar comprimido</t>
  </si>
  <si>
    <t>2.2.4.</t>
  </si>
  <si>
    <t>Checar o compressor de ar medicinal quanto a vazamentos de óleo</t>
  </si>
  <si>
    <t>2.2.5.</t>
  </si>
  <si>
    <t>inspecionar válvulas</t>
  </si>
  <si>
    <t>2.2.6.</t>
  </si>
  <si>
    <t>Inspecionar, limpar e trocar filtros do conjunto;</t>
  </si>
  <si>
    <t>2.2.7.</t>
  </si>
  <si>
    <t>inspecionar manometros e medidores</t>
  </si>
  <si>
    <t>2.2.8.</t>
  </si>
  <si>
    <t>inspecionar medidor de ponto de orvalho</t>
  </si>
  <si>
    <t>2.2.9.</t>
  </si>
  <si>
    <t xml:space="preserve">inspecionar funcionamento, vibração e ruido dos desumidificadores </t>
  </si>
  <si>
    <t>2.3.1.</t>
  </si>
  <si>
    <t>Verificar a quantidade (nivel de pressão) do suprimento de óxido nitroso (cilindros) e substituir quando necessário</t>
  </si>
  <si>
    <t>2.3.2.</t>
  </si>
  <si>
    <t xml:space="preserve">Verificar vazamentos em toda a central </t>
  </si>
  <si>
    <t>2.3.3.</t>
  </si>
  <si>
    <t>Verificar a fixação dos cilindros</t>
  </si>
  <si>
    <t>2.4.</t>
  </si>
  <si>
    <t>2.4.1.</t>
  </si>
  <si>
    <t>Verificar a quantidade (nivel de pressão) do suprimento de emergência de oxigênio (cilindros) e substituir quando necessário</t>
  </si>
  <si>
    <t>2.4.2.</t>
  </si>
  <si>
    <t>Verificar operação tanque criogênico (pressão e nivel)</t>
  </si>
  <si>
    <t>2.4.3.</t>
  </si>
  <si>
    <t>2.4.4.</t>
  </si>
  <si>
    <t>verificar as válvulas de segurança e alivio, verificando a plaqueta de calibração e troca das mesmas</t>
  </si>
  <si>
    <t>2.4.5.</t>
  </si>
  <si>
    <t>inspecionar o suporte das tubulações entre o tanque e o manifold de regulação de pressão</t>
  </si>
  <si>
    <t>2.4.6.</t>
  </si>
  <si>
    <t>verificar integridade e corrosão do evaporador</t>
  </si>
  <si>
    <t>2.4.7.</t>
  </si>
  <si>
    <t xml:space="preserve">realizar retirada de excesso de gelo na tubulação </t>
  </si>
  <si>
    <t>2.4.8.</t>
  </si>
  <si>
    <t>verificar o funcionamento das valvulas reguladoras de pressao</t>
  </si>
  <si>
    <t>2.4.9.</t>
  </si>
  <si>
    <t>Verificar (e ajustar quando necessário) se a pressão dos cilindros do suprimento de emergência estão abaixo da pressão normal de rede ( para acionamento dos alarmes operacionais)</t>
  </si>
  <si>
    <t>2.4.10.</t>
  </si>
  <si>
    <t>verificar o sistema de telemetria</t>
  </si>
  <si>
    <t>Técnico de Refrigeração</t>
  </si>
  <si>
    <t>3.1.1.</t>
  </si>
  <si>
    <t>Operar e inspecionar o funcionamento;</t>
  </si>
  <si>
    <t>3.1.2.</t>
  </si>
  <si>
    <t>Inspecionar funcionamento do termostato;</t>
  </si>
  <si>
    <t>3.1.3.</t>
  </si>
  <si>
    <t>Inspecionar carcaça e eliminar pontos de corrosão;</t>
  </si>
  <si>
    <t>3.1.4.</t>
  </si>
  <si>
    <t>Inspecionar e limpar possíveis entupimentos ou amassamentos na bandeija e mangueira do dreno;</t>
  </si>
  <si>
    <t>3.1.5.</t>
  </si>
  <si>
    <t>Inspecionar, lavar e secar filtros de ar;</t>
  </si>
  <si>
    <t>3.1.6.</t>
  </si>
  <si>
    <t>Inspecionar fecho das tampas e parafusos dos painéis;</t>
  </si>
  <si>
    <t>3.1.7.</t>
  </si>
  <si>
    <t>3.1.8.</t>
  </si>
  <si>
    <t>Inspecionar fixação de terminais, cabos e conexões elétricas;</t>
  </si>
  <si>
    <t>3.1.9.</t>
  </si>
  <si>
    <t>Inspecionar operação do controle remoto (acionamento por termostato remoto, fora do ambiente);</t>
  </si>
  <si>
    <t>3.1.10.</t>
  </si>
  <si>
    <t>Efetuar aplicação de bactericida na serpentina e bandeja condensado;</t>
  </si>
  <si>
    <t>3.1.11.</t>
  </si>
  <si>
    <t>Inspecionar obstrução de sujeira e aletas amassadas nas serpentinas;</t>
  </si>
  <si>
    <t>3.1.12.</t>
  </si>
  <si>
    <t>Inspecionar folga do eixo dos motores elétricos;</t>
  </si>
  <si>
    <t>3.1.13.</t>
  </si>
  <si>
    <t>Inspecionar a plena passagem do ar pela serpentina desobstruir e pentear se necessário;</t>
  </si>
  <si>
    <t>3.1.14.</t>
  </si>
  <si>
    <t>Inspecionar posicionamento, fixação e balanceamento da hélice ou turbina;</t>
  </si>
  <si>
    <t>3.1.15.</t>
  </si>
  <si>
    <t>Inspecionar parafusos de fixação dos componentes;</t>
  </si>
  <si>
    <t>3.1.16.</t>
  </si>
  <si>
    <t>Inspecionar revestimentos protetores e isolamentos térmicos das tubulações</t>
  </si>
  <si>
    <t>3.1.17.</t>
  </si>
  <si>
    <t>inspecionar as conexões das tubulações;</t>
  </si>
  <si>
    <t>3.1.18.</t>
  </si>
  <si>
    <t>inspecionar o filtro secador;</t>
  </si>
  <si>
    <t>3.1.19.</t>
  </si>
  <si>
    <t>Inspecionar a existência de vazamento de gás refrigerante e óleo;</t>
  </si>
  <si>
    <t>3.1.20.</t>
  </si>
  <si>
    <t>Medir tensões e correntes do motor do ventilador e anotar, comparando-as com os valores de placa;</t>
  </si>
  <si>
    <t>3.1.21.</t>
  </si>
  <si>
    <t>Medir e anotar diferencial de temperatura;</t>
  </si>
  <si>
    <t>3.1.22.</t>
  </si>
  <si>
    <t>Inspecionar e limpar os gabinetes e serpentinas do evaporador e do condensador;</t>
  </si>
  <si>
    <t>3.1.23.</t>
  </si>
  <si>
    <t>Apresentar relatório com registro das condições de funcionamento;</t>
  </si>
  <si>
    <t>3.1.24.</t>
  </si>
  <si>
    <t>Inspecionar caixas ou suportes</t>
  </si>
  <si>
    <t>3.2.1.</t>
  </si>
  <si>
    <t>Limpar os gabinetes;</t>
  </si>
  <si>
    <t>3.2.2.</t>
  </si>
  <si>
    <t>3.2.3.</t>
  </si>
  <si>
    <t>3.2.4.</t>
  </si>
  <si>
    <t>3.2.5.</t>
  </si>
  <si>
    <t>Inspecionar vazamentos de gás refrigerante e óleo;</t>
  </si>
  <si>
    <t>3.2.6.</t>
  </si>
  <si>
    <t>3.2.7.</t>
  </si>
  <si>
    <t>3.2.8.</t>
  </si>
  <si>
    <t>Medir tensão e corrente de funcionamento, anotar e comparar com a nominal;</t>
  </si>
  <si>
    <t>3.2.9.</t>
  </si>
  <si>
    <t>3.2.10.</t>
  </si>
  <si>
    <t>Inspecionar obstrução de sujeira e aletas amassadas na serpentina;</t>
  </si>
  <si>
    <t>3.2.11.</t>
  </si>
  <si>
    <t>Inspecionar e limpar possíveis entupimentos ou amassamentos na mangueira do dreno;</t>
  </si>
  <si>
    <t>3.2.12.</t>
  </si>
  <si>
    <t>3.2.13.</t>
  </si>
  <si>
    <t>3.2.14.</t>
  </si>
  <si>
    <t>3.2.15.</t>
  </si>
  <si>
    <t>Verificar corrente e tensão do equipamento a plena carga;</t>
  </si>
  <si>
    <t>3.2.16.</t>
  </si>
  <si>
    <t>3.2.17.</t>
  </si>
  <si>
    <t>3.2.18.</t>
  </si>
  <si>
    <t>3.2.19.</t>
  </si>
  <si>
    <t>3.2.20.</t>
  </si>
  <si>
    <t>3.2.21.</t>
  </si>
  <si>
    <t>verificar o nivel de fluido refrigerante;</t>
  </si>
  <si>
    <t>3.2.22.</t>
  </si>
  <si>
    <t>Eliminar focos de oxidação do gabinete e bandeja;</t>
  </si>
  <si>
    <t>3.2.23.</t>
  </si>
  <si>
    <t>Limpar externa e internamente o equipamento; Retirar a evaporadora para oficina se necessário;</t>
  </si>
  <si>
    <t>3.2.24.</t>
  </si>
  <si>
    <t>Inspecionar e limpar serpentinas do evaporador e do condensador;</t>
  </si>
  <si>
    <t>3.2.25.</t>
  </si>
  <si>
    <t>verificar e anotar a pressão de sucção e descarga do fluido refrigerante;</t>
  </si>
  <si>
    <t>3.2.26.</t>
  </si>
  <si>
    <t>Inspecionar toda instalação do equipamento, curto circuito de ar, distribuição de insuflamento nas unidades;</t>
  </si>
  <si>
    <t>3.2.27.</t>
  </si>
  <si>
    <t>Inspecionar motor ventilador, medir e anotar vazão de ar;</t>
  </si>
  <si>
    <t>3.2.28.</t>
  </si>
  <si>
    <t>Inspecionar fixação/suportes das evaporadoras e condensadoras</t>
  </si>
  <si>
    <t>3.3.1.</t>
  </si>
  <si>
    <t>Verificar se há ruídos e vibrações anormais</t>
  </si>
  <si>
    <t>3.3.2.</t>
  </si>
  <si>
    <t>Verificar a Fixação de tampas frontais e laterais (vedação)</t>
  </si>
  <si>
    <t>3.3.3.</t>
  </si>
  <si>
    <t>Verificar o Isolamento térmico interno (trocar se danificado ou com bolor)</t>
  </si>
  <si>
    <t>3.3.4.</t>
  </si>
  <si>
    <t>Limpeza externa do evaporador</t>
  </si>
  <si>
    <t>3.3.5.</t>
  </si>
  <si>
    <t>Limpeza interna do evaporador</t>
  </si>
  <si>
    <t>3.3.6.</t>
  </si>
  <si>
    <t xml:space="preserve">Inspecionar o sistema para detectar condições anormais. </t>
  </si>
  <si>
    <t>3.3.7.</t>
  </si>
  <si>
    <t>Limpeza interna e externa</t>
  </si>
  <si>
    <t>3.3.8.</t>
  </si>
  <si>
    <t>Verificar as pressões de sucção e descarga com Manifold</t>
  </si>
  <si>
    <t>3.3.9.</t>
  </si>
  <si>
    <t>Eliminar possíveis vazamento de gás refrigerante</t>
  </si>
  <si>
    <t>3.3.10.</t>
  </si>
  <si>
    <t>Verificar os motores dos ventiladores e compressores</t>
  </si>
  <si>
    <t>3.3.11.</t>
  </si>
  <si>
    <t>Verificar Vazamentos de ar e corrigir com as borrachas, caso necessário</t>
  </si>
  <si>
    <t>3.3.12.</t>
  </si>
  <si>
    <t>Verificar fixação dos componentes da condensadora</t>
  </si>
  <si>
    <t>3.3.13.</t>
  </si>
  <si>
    <t>Verificar danos e corrosões no aletado e moldura da condensadora</t>
  </si>
  <si>
    <t>3.3.14.</t>
  </si>
  <si>
    <t xml:space="preserve">Verificar os parafusos de fixação dos mancais e polias da evaporadora, ajuste-os se necessário </t>
  </si>
  <si>
    <t>3.3.15.</t>
  </si>
  <si>
    <t>Limpar a bandeja do evaporador, o dreno e o ralo de água condensada</t>
  </si>
  <si>
    <t>3.3.16.</t>
  </si>
  <si>
    <t>Verificar Isolamento das tubulações frigorígenas</t>
  </si>
  <si>
    <t>3.3.17.</t>
  </si>
  <si>
    <t>Inspecionar filtro e substituir em caso de avarias</t>
  </si>
  <si>
    <t>3.3.18.</t>
  </si>
  <si>
    <t>Os filtros descartáveis devem ser substituídos conforme a programação</t>
  </si>
  <si>
    <t>3.3.19.</t>
  </si>
  <si>
    <t>Verificar suporte e fixação</t>
  </si>
  <si>
    <t>3.3.20.</t>
  </si>
  <si>
    <t>Limpar elementos ( veneziana, grelha e difusores)</t>
  </si>
  <si>
    <t>3.3.21.</t>
  </si>
  <si>
    <t>verificar o termostato (se incluido na maquina)</t>
  </si>
  <si>
    <t>3.3.22.</t>
  </si>
  <si>
    <t>Limpe a voluta dos ventiladores</t>
  </si>
  <si>
    <t>3.3.23.</t>
  </si>
  <si>
    <t>Verifique a tensão, alinhamento e estado das correias dos ventiladores</t>
  </si>
  <si>
    <t>3.3.24.</t>
  </si>
  <si>
    <t>Verificar o estado dos amortecedores de vibração</t>
  </si>
  <si>
    <t>3.3.25.</t>
  </si>
  <si>
    <t>Verificar o estado e a instalação dos dispositivos de proteção</t>
  </si>
  <si>
    <t>3.3.26.</t>
  </si>
  <si>
    <t xml:space="preserve">Verificação do isolamento e estado de conservação das lonas de  conexão flexível </t>
  </si>
  <si>
    <t>3.3.27.</t>
  </si>
  <si>
    <t>Limpar área ao redor da máquina</t>
  </si>
  <si>
    <t>3.3.28.</t>
  </si>
  <si>
    <t>Verificar Iluminação do ambiente</t>
  </si>
  <si>
    <t>3.3.29.</t>
  </si>
  <si>
    <t>Verificação da fixação dos componentes e terminais (substituir caso oxidados ou queimados)</t>
  </si>
  <si>
    <t>3.3.30.</t>
  </si>
  <si>
    <t xml:space="preserve">Verificação das temperaturas dos componentes </t>
  </si>
  <si>
    <t>3.3.31.</t>
  </si>
  <si>
    <t>Inspeção das serpentinas</t>
  </si>
  <si>
    <t>3.3.32.</t>
  </si>
  <si>
    <t>Limpeza das serpentinas e bandejas do condensador e evaporador</t>
  </si>
  <si>
    <t>3.3.33.</t>
  </si>
  <si>
    <t>Verificação das venezianas de pressão</t>
  </si>
  <si>
    <t>3.3.34.</t>
  </si>
  <si>
    <t>Limpeza dos dutos no caso de recomendação do laudo da análise microbiológica</t>
  </si>
  <si>
    <t>3.3.35.</t>
  </si>
  <si>
    <t>Vedação das portas de inspeção</t>
  </si>
  <si>
    <t>3.3.36.</t>
  </si>
  <si>
    <t xml:space="preserve">Verificação, regulagem  e funcionamento dos controles e caso necessário substituição das contatoras </t>
  </si>
  <si>
    <t>3.3.37.</t>
  </si>
  <si>
    <t>Substituição do óleo do compressor caso necessário</t>
  </si>
  <si>
    <t>3.3.38.</t>
  </si>
  <si>
    <t>Inspecione o bulbo da válvula de expansão para limpeza. O bulbo deve ter um bom contato com a linha de sucção e estar apropriadamente isolado</t>
  </si>
  <si>
    <t>3.3.39.</t>
  </si>
  <si>
    <t>Medir o isolamento elétrico do motor do compressor</t>
  </si>
  <si>
    <t>3.3.40.</t>
  </si>
  <si>
    <t>verificar vazamentos de ar dos módulos da evaporadora (verificar estanqueidade da vedação)</t>
  </si>
  <si>
    <t>3.4.1.</t>
  </si>
  <si>
    <t>Inspecionar a operação do equipamento (inclusive set point do termostato para ajuste da umidade requerida)</t>
  </si>
  <si>
    <t>3.4.2.</t>
  </si>
  <si>
    <t>Verificar fixação do reservatório de condensado, limpar e desobstruir drenos, se necessário</t>
  </si>
  <si>
    <t>3.4.3.</t>
  </si>
  <si>
    <t>Limpeza das serpentinas</t>
  </si>
  <si>
    <t>3.4.4.</t>
  </si>
  <si>
    <t>Inspecionar vestígios de óleo junto nas tubulações (vazamento).</t>
  </si>
  <si>
    <t>3.4.5.</t>
  </si>
  <si>
    <t>Inspecionar a existência de ruídos e vibração anormais</t>
  </si>
  <si>
    <t>3.4.6.</t>
  </si>
  <si>
    <t>Inspecionar se a refrigeração está adequada e se existem circuitos congelando</t>
  </si>
  <si>
    <t>3.5.1.</t>
  </si>
  <si>
    <t>3.5.2.</t>
  </si>
  <si>
    <t>3.5.3.</t>
  </si>
  <si>
    <t>3.5.4.</t>
  </si>
  <si>
    <t>3.5.5.</t>
  </si>
  <si>
    <t>Inspecionar vazamentos de ar refrigerante e óleo;</t>
  </si>
  <si>
    <t>3.5.6.</t>
  </si>
  <si>
    <t>3.5.7.</t>
  </si>
  <si>
    <t>3.5.8.</t>
  </si>
  <si>
    <t>3.5.9.</t>
  </si>
  <si>
    <t>3.5.10.</t>
  </si>
  <si>
    <t>3.5.11.</t>
  </si>
  <si>
    <t>3.5.12.</t>
  </si>
  <si>
    <t>3.5.13.</t>
  </si>
  <si>
    <t>3.5.14.</t>
  </si>
  <si>
    <t>3.5.15.</t>
  </si>
  <si>
    <t>3.5.16.</t>
  </si>
  <si>
    <t>3.5.17.</t>
  </si>
  <si>
    <t>Inspecionar funcionamento da chave de fluxo</t>
  </si>
  <si>
    <t>3.5.18.</t>
  </si>
  <si>
    <t>3.5.19.</t>
  </si>
  <si>
    <t>3.5.20.</t>
  </si>
  <si>
    <t>3.5.21.</t>
  </si>
  <si>
    <t>3.5.22.</t>
  </si>
  <si>
    <t>3.5.23.</t>
  </si>
  <si>
    <t>3.5.24.</t>
  </si>
  <si>
    <t>Limpar externa e internamente o equipamento;</t>
  </si>
  <si>
    <t>3.5.25.</t>
  </si>
  <si>
    <t>3.5.26.</t>
  </si>
  <si>
    <t>3.5.27.</t>
  </si>
  <si>
    <t>3.6.1.</t>
  </si>
  <si>
    <t>3.6.2.</t>
  </si>
  <si>
    <t>3.6.3.</t>
  </si>
  <si>
    <t>3.6.4.</t>
  </si>
  <si>
    <t>3.6.5.</t>
  </si>
  <si>
    <t>3.6.6.</t>
  </si>
  <si>
    <t>3.6.7.</t>
  </si>
  <si>
    <t>3.6.8.</t>
  </si>
  <si>
    <t>3.6.9.</t>
  </si>
  <si>
    <t>3.6.10.</t>
  </si>
  <si>
    <t>3.6.11.</t>
  </si>
  <si>
    <t>3.6.12.</t>
  </si>
  <si>
    <t>3.6.13.</t>
  </si>
  <si>
    <t>3.6.14.</t>
  </si>
  <si>
    <t>3.6.15.</t>
  </si>
  <si>
    <t>3.6.16.</t>
  </si>
  <si>
    <t>3.6.17.</t>
  </si>
  <si>
    <t>3.6.18.</t>
  </si>
  <si>
    <t>3.6.19.</t>
  </si>
  <si>
    <t>3.6.20.</t>
  </si>
  <si>
    <t>3.6.21.</t>
  </si>
  <si>
    <t>verificar o termostato (se incluido na máquina)</t>
  </si>
  <si>
    <t>3.6.22.</t>
  </si>
  <si>
    <t>Limpeza da voluta dos ventiladores</t>
  </si>
  <si>
    <t>3.6.23.</t>
  </si>
  <si>
    <t>3.6.24.</t>
  </si>
  <si>
    <t>3.6.25.</t>
  </si>
  <si>
    <t>3.6.26.</t>
  </si>
  <si>
    <t>3.6.27.</t>
  </si>
  <si>
    <t>3.6.28.</t>
  </si>
  <si>
    <t>3.6.29.</t>
  </si>
  <si>
    <t>3.6.30.</t>
  </si>
  <si>
    <t>3.6.31.</t>
  </si>
  <si>
    <t>3.6.32.</t>
  </si>
  <si>
    <t>3.6.33.</t>
  </si>
  <si>
    <t>3.6.34.</t>
  </si>
  <si>
    <t>3.6.35.</t>
  </si>
  <si>
    <t>3.6.36.</t>
  </si>
  <si>
    <t>3.6.37.</t>
  </si>
  <si>
    <t>3.6.38.</t>
  </si>
  <si>
    <t>Inspecionar bulbo da válvula de expansão para limpeza. O bulbo deve ter um bom contato com a linha de sucção e estar apropriadamente isolado</t>
  </si>
  <si>
    <t>3.6.39.</t>
  </si>
  <si>
    <t>3.6.40.</t>
  </si>
  <si>
    <t>3.6.41.</t>
  </si>
  <si>
    <t>Verificar os motores ventiladores, com medição de corente e vazão de ar.</t>
  </si>
  <si>
    <t>3.6.42.</t>
  </si>
  <si>
    <t>Verificar funcionamento e inspecionar compressores, inclusive fixação dos bornes.</t>
  </si>
  <si>
    <t>3.6.43.</t>
  </si>
  <si>
    <t xml:space="preserve">Verificar e inspecionar rede frigorígena </t>
  </si>
  <si>
    <t>3.6.44.</t>
  </si>
  <si>
    <t>verificar todos os componentes e se necessário reperto do quadro de comando.</t>
  </si>
  <si>
    <t>3.7.1.</t>
  </si>
  <si>
    <t>Inspecionar funcionamento do equipamento;</t>
  </si>
  <si>
    <t>3.7.2.</t>
  </si>
  <si>
    <t>Inspecionar a existência de alguma parte solta ou impropriamente fixada, que possa acarretar danos ao equipamento;</t>
  </si>
  <si>
    <t>3.7.3.</t>
  </si>
  <si>
    <t>Inspecionar a estanqueidade das tubulações e conexões;</t>
  </si>
  <si>
    <t>3.7.4.</t>
  </si>
  <si>
    <t>Inspecionar e limpar sistema de drenagem e bandeja de condensado;</t>
  </si>
  <si>
    <t>3.7.5.</t>
  </si>
  <si>
    <t>Inspecionar filtros de ar;</t>
  </si>
  <si>
    <t>3.7.6.</t>
  </si>
  <si>
    <t>Inspecionar a fixação e alinhamento de eixo do motor e polias do ventilador;</t>
  </si>
  <si>
    <t>3.7.7.</t>
  </si>
  <si>
    <t>Inspecionar estado e ajustar tensão das correias;</t>
  </si>
  <si>
    <t>3.7.8.</t>
  </si>
  <si>
    <t>Inspecionar a existência de vazamento de água;</t>
  </si>
  <si>
    <t>3.7.9.</t>
  </si>
  <si>
    <t>Inspecionar funcionamento do sensor, controlador e atuador da válvula de água gelada;</t>
  </si>
  <si>
    <t>3.7.10.</t>
  </si>
  <si>
    <t xml:space="preserve">Efetuar aplicação de bactericida na serpentina e bandeja de condensado; </t>
  </si>
  <si>
    <t>3.7.11.</t>
  </si>
  <si>
    <t>Inspecionar operação dos dispositivos de sinalização e alarme;</t>
  </si>
  <si>
    <t>3.7.12.</t>
  </si>
  <si>
    <t>3.7.13.</t>
  </si>
  <si>
    <t>Inspecionar e ajustar fechos das tampas, parafusos de fixação dos componentes internos (motor, rotor, etc);</t>
  </si>
  <si>
    <t>3.7.14.</t>
  </si>
  <si>
    <t>Inspecionar acoplamentos e juntas flexíveis;</t>
  </si>
  <si>
    <t>3.7.15.</t>
  </si>
  <si>
    <t>Inspecionar atuação de válvula de 3 vias ou de 2 vias;</t>
  </si>
  <si>
    <t>3.7.16.</t>
  </si>
  <si>
    <t>Limpar filtros de linha de água;</t>
  </si>
  <si>
    <t>3.7.17.</t>
  </si>
  <si>
    <t>Inspecionar se o gabinete e as tampas estão vedados e ajustados;</t>
  </si>
  <si>
    <t>3.7.18.</t>
  </si>
  <si>
    <t>Inspecionar estado dos mancais dos ventiladores;</t>
  </si>
  <si>
    <t>3.7.19.</t>
  </si>
  <si>
    <t>Verificar ajustes do relé térmico;</t>
  </si>
  <si>
    <t>3.7.20.</t>
  </si>
  <si>
    <t>Limpar grelhas de captação de ar externo;</t>
  </si>
  <si>
    <t>3.7.21.</t>
  </si>
  <si>
    <t>Inspecionar funcionamento do motor elétrico e medir correntes/tensões e comparar com a nominal de placa;</t>
  </si>
  <si>
    <t>3.7.22.</t>
  </si>
  <si>
    <t>Medir e anotar diferencial de pressão nos filtros de ar (absoluto/finos) (Verificar a necessidade de troca)</t>
  </si>
  <si>
    <t>3.7.23.</t>
  </si>
  <si>
    <t>Inspecionar focos de oxidação nos equipamentos;</t>
  </si>
  <si>
    <t>3.7.24.</t>
  </si>
  <si>
    <t>Inspecionar e lubrificar mancais;</t>
  </si>
  <si>
    <t>3.7.25.</t>
  </si>
  <si>
    <t>Inspecionar revestimentos protetores e isolamento térmico do gabinete, tubulações, válvulas e dutos;</t>
  </si>
  <si>
    <t>3.7.26.</t>
  </si>
  <si>
    <t>Manobrar registros hidráulicos do início ao fim do curso;</t>
  </si>
  <si>
    <t>3.7.27.</t>
  </si>
  <si>
    <t>Inspecionar o sistema de aquecimento;</t>
  </si>
  <si>
    <t>3.7.28.</t>
  </si>
  <si>
    <t>Inspecionar regulagem dos sensores de ambiente;</t>
  </si>
  <si>
    <t>3.7.29.</t>
  </si>
  <si>
    <t>Inspecionar resistências de aquecimento e umidificação;</t>
  </si>
  <si>
    <t>3.7.30.</t>
  </si>
  <si>
    <t>troca dos filtros - bolsa,metalico,absoluto e cartonado;</t>
  </si>
  <si>
    <t>3.7.31.</t>
  </si>
  <si>
    <t>Inspecionar nível de água e funcionamento da bóia de alimentação da caixa de umidificação;</t>
  </si>
  <si>
    <t>3.7.32.</t>
  </si>
  <si>
    <t>Limpar toda unidade: gabinete, rotores de ventiladores, serpentina, bandeja, dreno, grelha de ar de retorno e caixa plenum;</t>
  </si>
  <si>
    <t>3.7.33.</t>
  </si>
  <si>
    <t>Inspecionar operação de dampers;</t>
  </si>
  <si>
    <t>3.7.34.</t>
  </si>
  <si>
    <t>Retocar pintura;</t>
  </si>
  <si>
    <t>3.7.35.</t>
  </si>
  <si>
    <t>limpar a casa de máquinas</t>
  </si>
  <si>
    <t>3.7.36.</t>
  </si>
  <si>
    <t>Verificar vazamento nas tubulações e conexões;</t>
  </si>
  <si>
    <t>3.7.37.</t>
  </si>
  <si>
    <t>verificar a tensão das correias do ventilador</t>
  </si>
  <si>
    <t>3.7.38.</t>
  </si>
  <si>
    <t>Verificar se as condições de operação e o visor de líquido indicam falta de gás, meça o superaquecimento e o subresfriamento</t>
  </si>
  <si>
    <t>3.7.39.</t>
  </si>
  <si>
    <t>Verificar a pressão de sucção e descarga com o Manifold</t>
  </si>
  <si>
    <t>3.7.40.</t>
  </si>
  <si>
    <t>Medir e anotar a vibração da bomba (mm/s) e atuar caso seja atingido o nível máximo</t>
  </si>
  <si>
    <t>3.8.1.</t>
  </si>
  <si>
    <t>3.8.2.</t>
  </si>
  <si>
    <t>3.8.3.</t>
  </si>
  <si>
    <t>Verificar se o equipamento atinge as temperaturas e umidades setadas;</t>
  </si>
  <si>
    <t>3.8.4.</t>
  </si>
  <si>
    <t>3.8.5.</t>
  </si>
  <si>
    <t>3.8.6.</t>
  </si>
  <si>
    <t>3.8.7.</t>
  </si>
  <si>
    <t>verificar vazamento de água e sujeira na serpentina</t>
  </si>
  <si>
    <t>3.8.8.</t>
  </si>
  <si>
    <t>3.8.9.</t>
  </si>
  <si>
    <t>3.8.10.</t>
  </si>
  <si>
    <t>3.8.11.</t>
  </si>
  <si>
    <t>3.8.12.</t>
  </si>
  <si>
    <t>3.8.13.</t>
  </si>
  <si>
    <t>3.8.14.</t>
  </si>
  <si>
    <t>3.8.15.</t>
  </si>
  <si>
    <t>Inspecionar atuação de válvula de 2 ou 3 vias;</t>
  </si>
  <si>
    <t>3.8.16.</t>
  </si>
  <si>
    <t>3.8.17.</t>
  </si>
  <si>
    <t>3.8.18.</t>
  </si>
  <si>
    <t>3.8.19.</t>
  </si>
  <si>
    <t>3.8.20.</t>
  </si>
  <si>
    <t>3.8.21.</t>
  </si>
  <si>
    <t>3.8.22.</t>
  </si>
  <si>
    <t>Medir e anotar diferencial de pressão nos filtros de ar (absoluto/finos);</t>
  </si>
  <si>
    <t>3.8.23.</t>
  </si>
  <si>
    <t>3.8.24.</t>
  </si>
  <si>
    <t>3.8.25.</t>
  </si>
  <si>
    <t>3.8.26.</t>
  </si>
  <si>
    <t>3.8.27.</t>
  </si>
  <si>
    <t>3.8.28.</t>
  </si>
  <si>
    <t>3.8.29.</t>
  </si>
  <si>
    <t>3.8.30.</t>
  </si>
  <si>
    <t>3.8.31.</t>
  </si>
  <si>
    <t xml:space="preserve">Inspecionar e limpar serpentinas do evaporador </t>
  </si>
  <si>
    <t>3.8.32.</t>
  </si>
  <si>
    <t>3.9.1.</t>
  </si>
  <si>
    <t>Descartáveis: verificar se existe manômetro (medidor de diferencial de pressão), existindo, verificar se o valor indicado está acima do valor informado pelo fabricante para perda de carga, verificar se o valor indicado está acima do valor informado pelo fabricante para perda de carga final do filtro. Se estiver, deverá ser substituído. Para valor igual ou inferior ao indicado pelo Fabricante, o filtro ainda está adequado e pode ser mantido. Não havendo manômetro, os filtros deverão ser substituídos, no máximo, a cada 90 dias, conforme Resolução 09, de 16 de janeiro de 2003 – ANVISA.</t>
  </si>
  <si>
    <t>3.9.2.</t>
  </si>
  <si>
    <t>Permanentes (Laváveis): A limpeza deverá ocorrer mensalmente, conforme Resolução 09, de 16 de janeiro de 2003 – ANVISA.</t>
  </si>
  <si>
    <t>3.10.1.</t>
  </si>
  <si>
    <t>Efetuar limpeza externa dos dutos e limpar grelhas e difusores de ar;</t>
  </si>
  <si>
    <t>3.10.2.</t>
  </si>
  <si>
    <t xml:space="preserve">Efetuar limpeza interna dos dutos </t>
  </si>
  <si>
    <t>3.10.3.</t>
  </si>
  <si>
    <t>Inspecionar e reparar isolamento térmico dos dutos;</t>
  </si>
  <si>
    <t>3.10.4.</t>
  </si>
  <si>
    <t>Efetuar medição das resistências elétricas</t>
  </si>
  <si>
    <t>3.10.5.</t>
  </si>
  <si>
    <t>Efetuar medição da corrente a tensão das resistências elétricas</t>
  </si>
  <si>
    <t>3.10.6.</t>
  </si>
  <si>
    <t>Inspecionar os mecanismos de proteção relacionados a resistência elétrica</t>
  </si>
  <si>
    <t>3.10.7.</t>
  </si>
  <si>
    <t>Inspecionar os mecanismos de acionamento relacionados a resistência elétrica</t>
  </si>
  <si>
    <t>3.10.8.</t>
  </si>
  <si>
    <t>Limpeza completa dos dutos incluindo aberturas no forro conforme RESOLUÇÃO 09 DA ANVISA</t>
  </si>
  <si>
    <t>3.10.9.</t>
  </si>
  <si>
    <t>realizar relatorio fotografico dos dutos antes e apos a limpeza</t>
  </si>
  <si>
    <t>3.10.10.</t>
  </si>
  <si>
    <t xml:space="preserve">realizar balanceamento de vazão de ar </t>
  </si>
  <si>
    <t>3.10.11.</t>
  </si>
  <si>
    <t>verifiar funcionamento de dampers e corrigir caso necessário</t>
  </si>
  <si>
    <t>3.10.12.</t>
  </si>
  <si>
    <t>Verificar fixação/suportes dos dutos</t>
  </si>
  <si>
    <t>3.10.13.</t>
  </si>
  <si>
    <t>Verificar funcionamento de VAV's</t>
  </si>
  <si>
    <t>3.10.14.</t>
  </si>
  <si>
    <t>Realizar reaperto dos parafusos das grelhas e difusores</t>
  </si>
  <si>
    <t>3.11.1.</t>
  </si>
  <si>
    <t>Inspecionar a tubulação de água gelada, localizando possíveis pontos de vazamento</t>
  </si>
  <si>
    <t>3.11.2.</t>
  </si>
  <si>
    <t>Inspecionar as conexões da rede de água gelada, localizando focos de corrosão</t>
  </si>
  <si>
    <t>3.11.3.</t>
  </si>
  <si>
    <t>Inspecionar o isolamento térmico da tubulação da rede de água gelada</t>
  </si>
  <si>
    <t>3.11.4.</t>
  </si>
  <si>
    <t>Inspecionar o funcionamento das válvulas, caixas d'gua.</t>
  </si>
  <si>
    <t>3.11.5.</t>
  </si>
  <si>
    <t>Inspecionar e realizar limpeza dos filtros y</t>
  </si>
  <si>
    <t>3.11.6.</t>
  </si>
  <si>
    <t>Inspecionar o funcionamento e a estanqueidade dos registros, válvulas de retenção;</t>
  </si>
  <si>
    <t>3.11.7.</t>
  </si>
  <si>
    <t>inspecionar o funcionamento e trocar sensores caso necessário</t>
  </si>
  <si>
    <t>3.12.1.</t>
  </si>
  <si>
    <t>Efetuar teste de operação do equipamento.</t>
  </si>
  <si>
    <t>3.12.2.</t>
  </si>
  <si>
    <t>Medir e registrar a corrente elétrica de operação.</t>
  </si>
  <si>
    <t>3.12.3.</t>
  </si>
  <si>
    <t>Medir e registrar a tensão elétrica de alimentação.</t>
  </si>
  <si>
    <t>3.12.4.</t>
  </si>
  <si>
    <t>Verificar a fixação, alinhamento e estado de conservação das polias, correias e acoplamento e suas proteções.</t>
  </si>
  <si>
    <t>3.12.5.</t>
  </si>
  <si>
    <t>Verificar a qualidade da água.</t>
  </si>
  <si>
    <t>3.12.6.</t>
  </si>
  <si>
    <t>Verificar e ajustar a boia de alimentação e o nível de água da bacia.</t>
  </si>
  <si>
    <t>3.12.7.</t>
  </si>
  <si>
    <t>Verificar e desobstruir o sistema de drenagem (ralos/canaletas) e eliminar retenção de água do piso.</t>
  </si>
  <si>
    <t>3.12.8.</t>
  </si>
  <si>
    <t>Verificar e eliminar gotejamento das torneiras de manutenção.</t>
  </si>
  <si>
    <t>3.12.9.</t>
  </si>
  <si>
    <t>Verificar e eliminar sujeira, danos e focos de corrosão.</t>
  </si>
  <si>
    <t>3.12.10.</t>
  </si>
  <si>
    <t>Verificar e eliminar vazamentos de fluidos ou gás refrigerante.</t>
  </si>
  <si>
    <t>3.12.11.</t>
  </si>
  <si>
    <t>Verificar e eliminar vibrações e ruídos anormais.</t>
  </si>
  <si>
    <t>3.12.12.</t>
  </si>
  <si>
    <t>Verificar e limpar a bacia.</t>
  </si>
  <si>
    <t>3.12.13.</t>
  </si>
  <si>
    <t>Verificar e limpar o filtro de água.</t>
  </si>
  <si>
    <t>3.12.14.</t>
  </si>
  <si>
    <t>Verificar e limpar o sistema de drenagem.</t>
  </si>
  <si>
    <t>3.12.15.</t>
  </si>
  <si>
    <t>Verificar e limpar os distribuidores de água.</t>
  </si>
  <si>
    <t>3.12.16.</t>
  </si>
  <si>
    <t>Verificar e limpar os eliminadores de gotas.</t>
  </si>
  <si>
    <t>3.12.17.</t>
  </si>
  <si>
    <t>Verificar e retirar objetos, entulhos e materiais depositados próximos às torres.</t>
  </si>
  <si>
    <t>3.12.18.</t>
  </si>
  <si>
    <t>Verificar estado de conservação dos contatos e componentes elétricos.</t>
  </si>
  <si>
    <t>3.12.19.</t>
  </si>
  <si>
    <t>Verificar o “ladrão” da bacia.</t>
  </si>
  <si>
    <t>3.12.20.</t>
  </si>
  <si>
    <t>Verificar o estado de conservação das pás do ventilador.</t>
  </si>
  <si>
    <t>3.12.21.</t>
  </si>
  <si>
    <t>Verificar o estado de conservação e efetuar limpeza do revestimento e da pintura da base e da estrutura metálica de sustentação.</t>
  </si>
  <si>
    <t>3.12.22.</t>
  </si>
  <si>
    <t>Verificar o funcionamento do termostato.</t>
  </si>
  <si>
    <t>3.12.23.</t>
  </si>
  <si>
    <t>Verificar o óleo do redutor.</t>
  </si>
  <si>
    <t>3.12.24.</t>
  </si>
  <si>
    <t>Verificar o sentido de rotação do ventilador.</t>
  </si>
  <si>
    <t>3.12.25.</t>
  </si>
  <si>
    <t>Lubrificar os mancais.</t>
  </si>
  <si>
    <t>3.12.26.</t>
  </si>
  <si>
    <t>Verificar estado de conservação da caixa de transmissão.</t>
  </si>
  <si>
    <t>3.12.27.</t>
  </si>
  <si>
    <t>Verificar o aterramento elétrico do motor.</t>
  </si>
  <si>
    <t>3.12.28.</t>
  </si>
  <si>
    <t>Verificar o tensionamento das correias.</t>
  </si>
  <si>
    <t>3.12.29.</t>
  </si>
  <si>
    <t>Verificar o estado de conservação do enchimento.</t>
  </si>
  <si>
    <t>3.12.30.</t>
  </si>
  <si>
    <t>Medir e registrar a resistência de isolamento do motor.</t>
  </si>
  <si>
    <t>3.13.1.</t>
  </si>
  <si>
    <t>Monitorar e anotar a temperatura e pressão do sistema de gás refrigerante;</t>
  </si>
  <si>
    <t>3.13.2.</t>
  </si>
  <si>
    <t>Inspecionar pressostatos e termostatos;</t>
  </si>
  <si>
    <t>3.13.3.</t>
  </si>
  <si>
    <t>Limpar o equipamento;</t>
  </si>
  <si>
    <t>3.13.4.</t>
  </si>
  <si>
    <t>3.13.5.</t>
  </si>
  <si>
    <t>Inspecionar vazamentos de gás refrigerante, água e óleo;</t>
  </si>
  <si>
    <t>3.13.6.</t>
  </si>
  <si>
    <t>Inspecionar a contaminação do sistema através do visor da linha de líquido e filtro secador;</t>
  </si>
  <si>
    <t>3.13.7.</t>
  </si>
  <si>
    <t>Inspecionar filtros secadores;</t>
  </si>
  <si>
    <t>3.13.8.</t>
  </si>
  <si>
    <t>Inspecionar nível de óleo dos compressores;</t>
  </si>
  <si>
    <t>3.13.9.</t>
  </si>
  <si>
    <t>Inspecionar resistência de aquecimento do carter/óleo;</t>
  </si>
  <si>
    <t>3.13.10.</t>
  </si>
  <si>
    <t>Inspecionar circuito elétrico de intertravamento;</t>
  </si>
  <si>
    <t>3.13.11.</t>
  </si>
  <si>
    <t>Inspecionar fixação de terminais, cabos e conexões elétricas e fusíveis;</t>
  </si>
  <si>
    <t>3.13.12.</t>
  </si>
  <si>
    <t>Inspecionar operação do programador de capacidade dos compressores;</t>
  </si>
  <si>
    <t>3.13.13.</t>
  </si>
  <si>
    <t>Inspecionar controles de temperatura;</t>
  </si>
  <si>
    <t>3.13.14.</t>
  </si>
  <si>
    <t>3.13.15.</t>
  </si>
  <si>
    <t>Inspecionar vibração do capilar e fixação do bulbo da válvula de expansão;</t>
  </si>
  <si>
    <t>3.13.16.</t>
  </si>
  <si>
    <t>Inspecionar acoplamento;</t>
  </si>
  <si>
    <t>3.13.17.</t>
  </si>
  <si>
    <t>Inspecionar juntas flexíveis, isolamentos térmicos e revestimentos protetores;</t>
  </si>
  <si>
    <t>3.13.18.</t>
  </si>
  <si>
    <t>Eliminar focos de oxidação;</t>
  </si>
  <si>
    <t>3.13.19.</t>
  </si>
  <si>
    <t>Limpar casa de máquinas;</t>
  </si>
  <si>
    <t>3.13.20.</t>
  </si>
  <si>
    <t>Inspecionar nos visores das linhas de líquidos, a carga de refrigeração;</t>
  </si>
  <si>
    <t>3.13.21.</t>
  </si>
  <si>
    <t>Inspecionar funcionalidade da válvula de serviço de descarga do compressor;</t>
  </si>
  <si>
    <t>3.13.22.</t>
  </si>
  <si>
    <t>Inspecionar tubulação e conexões;</t>
  </si>
  <si>
    <t>3.13.23.</t>
  </si>
  <si>
    <t>Inspecionar válvula de saída do líquido do recipiente;</t>
  </si>
  <si>
    <t>3.13.24.</t>
  </si>
  <si>
    <t>Inspecionar vazões de água;</t>
  </si>
  <si>
    <t>3.13.25.</t>
  </si>
  <si>
    <t>Inspecionar a pressão de sucção nas condições de plena carga;</t>
  </si>
  <si>
    <t>3.13.26.</t>
  </si>
  <si>
    <t>Inspecionar funcionalidade do termostato;</t>
  </si>
  <si>
    <t>3.13.27.</t>
  </si>
  <si>
    <t>Inspecionar funcionalidade do pressostato duplo de alta e baixa pressão;</t>
  </si>
  <si>
    <t>3.13.28.</t>
  </si>
  <si>
    <t>Inspecionar o tempo de aceleração normal até a plena rotação do compressor;</t>
  </si>
  <si>
    <t>3.13.29.</t>
  </si>
  <si>
    <t>Inspecionar funcionamento dos termômetros e manômetros do circuito de água;</t>
  </si>
  <si>
    <t>3.13.30.</t>
  </si>
  <si>
    <t>Tratamento químico da água gelada do chiller com emissão de relatório;</t>
  </si>
  <si>
    <t>3.13.31.</t>
  </si>
  <si>
    <t>Inspecionar fechos das tampas dos painéis;</t>
  </si>
  <si>
    <t>3.13.32.</t>
  </si>
  <si>
    <t>Lubrificar mancais (rolamentos não blindados) dos motores e dos ventiladores;</t>
  </si>
  <si>
    <t>3.13.33.</t>
  </si>
  <si>
    <t>3.13.34.</t>
  </si>
  <si>
    <t>Inspecionar dispositivos de medição, controle e segurança (como pressostatos, termostatos, manômetros, termômetros, chaves de fluxo);</t>
  </si>
  <si>
    <t>3.13.35.</t>
  </si>
  <si>
    <t>Inspecionar funcionamento da válvula solenóide;</t>
  </si>
  <si>
    <t>3.13.36.</t>
  </si>
  <si>
    <t>Inspecionar filtro de seção de compressor;</t>
  </si>
  <si>
    <t>3.13.37.</t>
  </si>
  <si>
    <t>Inspecionar funcionamento do controle de alta pressão;</t>
  </si>
  <si>
    <t>3.13.38.</t>
  </si>
  <si>
    <t>Inspecionar o condensador, quanto a possível inscrustrações;</t>
  </si>
  <si>
    <t>3.13.39.</t>
  </si>
  <si>
    <t>Inspecionar funcionalidade da bobina;</t>
  </si>
  <si>
    <t>3.13.40.</t>
  </si>
  <si>
    <t>Inspecionar a possível existência de ar no sistema;</t>
  </si>
  <si>
    <t>3.13.41.</t>
  </si>
  <si>
    <t>Realizar a analise do óleo lubrificante: acidez, umidade e metais pesados;</t>
  </si>
  <si>
    <t>3.13.42.</t>
  </si>
  <si>
    <t>Realizar limpeza dos filtros Y do sistema de água gelada;</t>
  </si>
  <si>
    <t>3.13.43.</t>
  </si>
  <si>
    <t>Realizar limpeza do condensador;</t>
  </si>
  <si>
    <t>3.13.44.</t>
  </si>
  <si>
    <t>Inspecionar o nível de óleo;</t>
  </si>
  <si>
    <t>3.13.45.</t>
  </si>
  <si>
    <t>Realizar análise química da água gelada do chiller com emissão de laudo;</t>
  </si>
  <si>
    <t>3.13.46.</t>
  </si>
  <si>
    <t>Inspecionar sequencia de funcionamento do sistema elétrico (DRY – RUN) de acordo com tempos de sequência;</t>
  </si>
  <si>
    <t>3.13.47.</t>
  </si>
  <si>
    <t>Inspecionar operação da válvula de expansão;</t>
  </si>
  <si>
    <t>3.13.48.</t>
  </si>
  <si>
    <t>Inspecionar o estado do óleo dos compressores;</t>
  </si>
  <si>
    <t>3.13.49.</t>
  </si>
  <si>
    <t>Inspecionar e limpar rotores/hélices dos ventiladores;</t>
  </si>
  <si>
    <t>3.13.50.</t>
  </si>
  <si>
    <t>3.13.51.</t>
  </si>
  <si>
    <t>Efetuar limpeza interna do evaporador e condensador.</t>
  </si>
  <si>
    <t>3.13.52.</t>
  </si>
  <si>
    <t>Calibrar todos os instrumentos de medição</t>
  </si>
  <si>
    <t>3.13.53.</t>
  </si>
  <si>
    <t>Medir e anotar o isolamento do moto compressor e cabos de alimentação;</t>
  </si>
  <si>
    <t>3.13.54.</t>
  </si>
  <si>
    <t>verificar funcionamento dos sensores</t>
  </si>
  <si>
    <t>3.13.55.</t>
  </si>
  <si>
    <t>verificar funcionamento dos purgadores</t>
  </si>
  <si>
    <t>3.13.56.</t>
  </si>
  <si>
    <t>Se as condições de operação e o visor de líquido indicam falta de gás, meça o superaquecimento e o subresfriamento</t>
  </si>
  <si>
    <t>3.13.57.</t>
  </si>
  <si>
    <t>verificar a pressão de sucção e descarga com o Manifold</t>
  </si>
  <si>
    <t>3.13.58.</t>
  </si>
  <si>
    <t xml:space="preserve">verificar inversor de frequencia dos ventiladores, </t>
  </si>
  <si>
    <t>3.13.59.</t>
  </si>
  <si>
    <t>verificar a ventoinha do inversor de frequencia dos ventiladores</t>
  </si>
  <si>
    <t>3.13.60.</t>
  </si>
  <si>
    <t>inspecionar cor da água do sistema de agua gelada</t>
  </si>
  <si>
    <t>3.13.61.</t>
  </si>
  <si>
    <t>verificar tanque de agua de reposição</t>
  </si>
  <si>
    <t>3.13.62.</t>
  </si>
  <si>
    <t>verificar funcionamento de fluxostato</t>
  </si>
  <si>
    <t>3.13.63.</t>
  </si>
  <si>
    <t>Verificar os motores ventiladores e suas respectivas hélices.</t>
  </si>
  <si>
    <t>3.14.1.</t>
  </si>
  <si>
    <t>3.14.2.</t>
  </si>
  <si>
    <t>3.14.3.</t>
  </si>
  <si>
    <t>3.14.4.</t>
  </si>
  <si>
    <t>3.14.5.</t>
  </si>
  <si>
    <t>3.14.6.</t>
  </si>
  <si>
    <t>Inspecionar nível de óleo das bombas;</t>
  </si>
  <si>
    <t>3.14.7.</t>
  </si>
  <si>
    <t>3.14.8.</t>
  </si>
  <si>
    <t>3.14.9.</t>
  </si>
  <si>
    <t>3.14.10.</t>
  </si>
  <si>
    <t>3.14.11.</t>
  </si>
  <si>
    <t>3.14.12.</t>
  </si>
  <si>
    <t>Inspecionar focos de oxidação;</t>
  </si>
  <si>
    <t>3.14.13.</t>
  </si>
  <si>
    <t>3.14.14.</t>
  </si>
  <si>
    <t>3.14.15.</t>
  </si>
  <si>
    <t>Inspecionar estado do acoplamento motor/bomba;</t>
  </si>
  <si>
    <t>3.14.16.</t>
  </si>
  <si>
    <t>Medir e comparar correntes de fase no motor com a corrente nominal;</t>
  </si>
  <si>
    <t>3.14.17.</t>
  </si>
  <si>
    <t>3.14.18.</t>
  </si>
  <si>
    <t>3.14.19.</t>
  </si>
  <si>
    <t>3.14.20.</t>
  </si>
  <si>
    <t>Inspecionar alinhamento e acoplamento do conjunto motobomba;</t>
  </si>
  <si>
    <t>3.14.21.</t>
  </si>
  <si>
    <t>3.14.22.</t>
  </si>
  <si>
    <t>3.14.23.</t>
  </si>
  <si>
    <t>3.14.24.</t>
  </si>
  <si>
    <t>3.14.25.</t>
  </si>
  <si>
    <t>3.14.26.</t>
  </si>
  <si>
    <t>3.14.27.</t>
  </si>
  <si>
    <t>3.14.28.</t>
  </si>
  <si>
    <t>3.14.29.</t>
  </si>
  <si>
    <t>3.14.30.</t>
  </si>
  <si>
    <t>verificar estado de base metálica das bombas e realizar pintura caso necessário</t>
  </si>
  <si>
    <t>3.14.31.</t>
  </si>
  <si>
    <t>3.14.32.</t>
  </si>
  <si>
    <t>Inspecionar e se necessário realizar o ajuste do sistema de comando das bombas (inversores, variadores, bem como contactoras e relés)</t>
  </si>
  <si>
    <t>3.15.1.</t>
  </si>
  <si>
    <t>Limpar externamente o ventilador/exaustor;</t>
  </si>
  <si>
    <t>3.15.2.</t>
  </si>
  <si>
    <t>Inspecionar e limpar filtros de ar;</t>
  </si>
  <si>
    <t>3.15.3.</t>
  </si>
  <si>
    <t>3.15.4.</t>
  </si>
  <si>
    <t>Inspecionar fixação e alinhamento das polias do motor e do ventilador/exaustor;</t>
  </si>
  <si>
    <t>3.15.5.</t>
  </si>
  <si>
    <t>Inspecionar polias, alinhamento e folgas, estado e tensão das correias;</t>
  </si>
  <si>
    <t>3.15.6.</t>
  </si>
  <si>
    <t>3.15.7.</t>
  </si>
  <si>
    <t>3.15.8.</t>
  </si>
  <si>
    <t>Inspecionar tampas soltas e vedação do gabinete;</t>
  </si>
  <si>
    <t>3.15.9.</t>
  </si>
  <si>
    <t>Inspecionar acoplamento com motor elétrico;</t>
  </si>
  <si>
    <t>3.15.10.</t>
  </si>
  <si>
    <t>Inspecionar vedação e condições dos retentores de graxa;</t>
  </si>
  <si>
    <t>3.15.11.</t>
  </si>
  <si>
    <t>Lubrificar os rolamentos com graxa;</t>
  </si>
  <si>
    <t>3.15.12.</t>
  </si>
  <si>
    <t>Inspecionar estado dos fusíveis e relê térmico;</t>
  </si>
  <si>
    <t>3.15.13.</t>
  </si>
  <si>
    <t>Medir e anotar tensões (V) e corrente (A);</t>
  </si>
  <si>
    <t>3.15.14.</t>
  </si>
  <si>
    <t>3.15.15.</t>
  </si>
  <si>
    <t>Inspecionar e ajustar parafusos de fixação dos componentes;</t>
  </si>
  <si>
    <t>3.15.16.</t>
  </si>
  <si>
    <t>3.15.17.</t>
  </si>
  <si>
    <t>Inspecionar e ajustar todos os dispositivos de medição, controle, proteção e segurança;</t>
  </si>
  <si>
    <t>3.15.18.</t>
  </si>
  <si>
    <t>Inspecionar terminais e contatos elétricos;</t>
  </si>
  <si>
    <t>3.15.19.</t>
  </si>
  <si>
    <t>Inspecionar as condições de limpeza, focos de oxidação;</t>
  </si>
  <si>
    <t>3.15.20.</t>
  </si>
  <si>
    <t>Inspecionar e limpar rotores/hélices do ventilador/exaustor;</t>
  </si>
  <si>
    <t>3.15.21.</t>
  </si>
  <si>
    <t>Retocar pintura do equipamento, tubulações e acessórios;</t>
  </si>
  <si>
    <t>3.15.22.</t>
  </si>
  <si>
    <t>Inspecionar estado: chave faca, fusíveis, lâmpadas piloto, botoeiras, interruptor, cotovelos e relês;</t>
  </si>
  <si>
    <t>3.15.23.</t>
  </si>
  <si>
    <t>Inspecionar saturação dos filtros e realizar a troca dos mesmos caso necessário</t>
  </si>
  <si>
    <t>3.15.24.</t>
  </si>
  <si>
    <t>Realizar trocar periodica dos filtros</t>
  </si>
  <si>
    <t>3.16.1.</t>
  </si>
  <si>
    <t>Limpar externamente a cortina de ar;</t>
  </si>
  <si>
    <t>3.16.2.</t>
  </si>
  <si>
    <t>3.16.3.</t>
  </si>
  <si>
    <t>3.16.4.</t>
  </si>
  <si>
    <t>Desmontar a cortina e realizar limpezado ventilador e da carcaça</t>
  </si>
  <si>
    <t>3.16.5.</t>
  </si>
  <si>
    <t xml:space="preserve">inspecionar motor elétrico </t>
  </si>
  <si>
    <t>3.16.6.</t>
  </si>
  <si>
    <t>inspecionar mancais de rolamento do motor elétrico (vibração e ruído)</t>
  </si>
  <si>
    <t>3.16.7.</t>
  </si>
  <si>
    <t>3.16.8.</t>
  </si>
  <si>
    <t xml:space="preserve">inspecionar e testar placa de comando </t>
  </si>
  <si>
    <t>3.16.9.</t>
  </si>
  <si>
    <t>inspecionar controle remoto ( se existir)</t>
  </si>
  <si>
    <t>3.16.10.</t>
  </si>
  <si>
    <t>3.16.11.</t>
  </si>
  <si>
    <t>3.17.1.</t>
  </si>
  <si>
    <t>3.17.2.</t>
  </si>
  <si>
    <t>3.17.3.</t>
  </si>
  <si>
    <t>3.17.4.</t>
  </si>
  <si>
    <t>3.17.5.</t>
  </si>
  <si>
    <t>Inspecionar estado e tensão das correias;</t>
  </si>
  <si>
    <t>3.17.6.</t>
  </si>
  <si>
    <t>3.17.7.</t>
  </si>
  <si>
    <t>3.17.8.</t>
  </si>
  <si>
    <t>3.17.9.</t>
  </si>
  <si>
    <t>3.17.10.</t>
  </si>
  <si>
    <t>3.17.11.</t>
  </si>
  <si>
    <t>Inspecionar polias, alinhamento e folgas;</t>
  </si>
  <si>
    <t>3.17.12.</t>
  </si>
  <si>
    <t>3.17.13.</t>
  </si>
  <si>
    <t>3.17.14.</t>
  </si>
  <si>
    <t>3.17.15.</t>
  </si>
  <si>
    <t>3.17.16.</t>
  </si>
  <si>
    <t>3.17.17.</t>
  </si>
  <si>
    <t>3.17.18.</t>
  </si>
  <si>
    <t>3.17.19.</t>
  </si>
  <si>
    <t>3.17.20.</t>
  </si>
  <si>
    <t>3.17.21.</t>
  </si>
  <si>
    <t>Inspecionar as condições de limpeza;</t>
  </si>
  <si>
    <t>3.17.22.</t>
  </si>
  <si>
    <t>3.17.23.</t>
  </si>
  <si>
    <t>3.17.24.</t>
  </si>
  <si>
    <t>3.18.1.</t>
  </si>
  <si>
    <t>Inspecionar a existências de alarmes nos paineis de automação</t>
  </si>
  <si>
    <t>3.18.2.</t>
  </si>
  <si>
    <t>Inspecionar as chaves seletoras dos painéis de controle e de automação, se estão nas posições corretas.</t>
  </si>
  <si>
    <t>3.18.3.</t>
  </si>
  <si>
    <t>Limpar componentes e painel em geral;</t>
  </si>
  <si>
    <t>3.18.4.</t>
  </si>
  <si>
    <t>Inspecionar parafusos, terminais, fusíveis e chaves contatoras;</t>
  </si>
  <si>
    <t>3.18.5.</t>
  </si>
  <si>
    <t>Inspecionar abertura e fechamento das chaves seccionadoras sem carga;</t>
  </si>
  <si>
    <t>3.18.6.</t>
  </si>
  <si>
    <t>Inspecionar e ajustar os sistemas de intertravamento elétrico-eletrônico;</t>
  </si>
  <si>
    <t>3.18.7.</t>
  </si>
  <si>
    <t>Inspecionar aterramento;</t>
  </si>
  <si>
    <t>3.18.8.</t>
  </si>
  <si>
    <t>Inspecionar pontos de aquecimento anormais;</t>
  </si>
  <si>
    <t>3.18.9.</t>
  </si>
  <si>
    <t>Inspecionar botoeiras, interruptores e sinalizadores;</t>
  </si>
  <si>
    <t>3.18.10.</t>
  </si>
  <si>
    <t>3.18.11.</t>
  </si>
  <si>
    <t>Inspeção geral: reaperto de conexões, limpeza e lubrificação;</t>
  </si>
  <si>
    <t>3.18.12.</t>
  </si>
  <si>
    <t>Inspecionar oxidação e desgaste dos contatores e articuladores;</t>
  </si>
  <si>
    <t>3.18.13.</t>
  </si>
  <si>
    <t>Inspecionar estado dos parafusos de ajuste e bases de fusíveis;</t>
  </si>
  <si>
    <t>3.18.14.</t>
  </si>
  <si>
    <t>Inspecionar terminais e contatos de força e auxiliar;</t>
  </si>
  <si>
    <t>3.18.15.</t>
  </si>
  <si>
    <t>Inspecionar e ajustar parafusos de fixação dos barramentos;</t>
  </si>
  <si>
    <t>3.18.16.</t>
  </si>
  <si>
    <t>3.18.17.</t>
  </si>
  <si>
    <t>Realizar inspeção termografia nos painéis elétricos e fornecer relatório técnico;</t>
  </si>
  <si>
    <t>3.18.18.</t>
  </si>
  <si>
    <t>Inspecionar e ajustar os instrumentos de controle e segurança;</t>
  </si>
  <si>
    <t>3.18.19.</t>
  </si>
  <si>
    <t>Inspecionar e ajustar a regulagem dos relés temporizados e de proteção;</t>
  </si>
  <si>
    <t>3.18.20.</t>
  </si>
  <si>
    <t>3.18.21.</t>
  </si>
  <si>
    <t>Realizar inspeção termografia no quadro elétrico</t>
  </si>
  <si>
    <t>3.18.22.</t>
  </si>
  <si>
    <t>3.18.23.</t>
  </si>
  <si>
    <t>verificar atuação dos inversores de frequencia e principais parâmetros</t>
  </si>
  <si>
    <t>3.18.24.</t>
  </si>
  <si>
    <t>verificar atuação do controlador</t>
  </si>
  <si>
    <t>3.19.1.</t>
  </si>
  <si>
    <t>Efetuar leitura de temperatura interna das câmaras e anotar;</t>
  </si>
  <si>
    <t>3.19.2.</t>
  </si>
  <si>
    <t>Inspecionar nível de óleo dos compressores e dos selos;</t>
  </si>
  <si>
    <t>3.19.3.</t>
  </si>
  <si>
    <t>Purgar condensadores, evaporadores e separadores de óleo;</t>
  </si>
  <si>
    <t>3.19.4.</t>
  </si>
  <si>
    <t>Inspecionar o funcionamento das câmaras (ruídos, vibrações, etc.);</t>
  </si>
  <si>
    <t>3.19.5.</t>
  </si>
  <si>
    <t>Inspecionar o acúmulo de gelo nos evaporadores;</t>
  </si>
  <si>
    <t>3.19.6.</t>
  </si>
  <si>
    <t>Inspecionar superaquecimento da válvula de expansão;</t>
  </si>
  <si>
    <t>3.19.7.</t>
  </si>
  <si>
    <t>Lubrificar mancais e rolamentos;</t>
  </si>
  <si>
    <t>3.19.8.</t>
  </si>
  <si>
    <t>Inspecionar correias (alinhamento, estiramento);</t>
  </si>
  <si>
    <t>3.19.9.</t>
  </si>
  <si>
    <t>Reapertar as conexões;</t>
  </si>
  <si>
    <t>3.19.10.</t>
  </si>
  <si>
    <t>Inspecionar isolamento da tubulaçao;</t>
  </si>
  <si>
    <t>3.19.11.</t>
  </si>
  <si>
    <t>Inspecionar e eliminar pontos de oxidação;</t>
  </si>
  <si>
    <t>3.19.12.</t>
  </si>
  <si>
    <t>Completar carga de gás;</t>
  </si>
  <si>
    <t>3.19.13.</t>
  </si>
  <si>
    <t>Medir tensões e correntes dos motores;</t>
  </si>
  <si>
    <t>3.19.14.</t>
  </si>
  <si>
    <t>Inspecionar o funcionamento das válvulas solenóides;</t>
  </si>
  <si>
    <t>3.19.15.</t>
  </si>
  <si>
    <t>Inspecionar estado e desempenho das dobradiças das portas;</t>
  </si>
  <si>
    <t>3.19.16.</t>
  </si>
  <si>
    <t>Inspecionar filtro de secador de linha de líquido refrigerante;</t>
  </si>
  <si>
    <t>3.19.17.</t>
  </si>
  <si>
    <t>Medir a pressão de sucção e de descarga;</t>
  </si>
  <si>
    <t>3.19.18.</t>
  </si>
  <si>
    <t>Inspecionar vazamentos no sistema de gás, óleo e óleo de selo;</t>
  </si>
  <si>
    <t>3.19.19.</t>
  </si>
  <si>
    <t>Inspecionar atuação dos termostatos e pressostatos;</t>
  </si>
  <si>
    <t>3.19.20.</t>
  </si>
  <si>
    <t>Inspecionar funcionamento dos relês térmicos;</t>
  </si>
  <si>
    <t>3.19.21.</t>
  </si>
  <si>
    <t>Efetuar limpeza geral, contemplando evaporadora e condensadora;</t>
  </si>
  <si>
    <t>3.19.22.</t>
  </si>
  <si>
    <t>Inspecionar as chaves contatoras;</t>
  </si>
  <si>
    <t>3.19.23.</t>
  </si>
  <si>
    <t>Inspecionar a existência de pontos de oxidação;</t>
  </si>
  <si>
    <t>3.19.24.</t>
  </si>
  <si>
    <t>Inspecionar mancais, rolamentos e correias;</t>
  </si>
  <si>
    <t>3.20.1.</t>
  </si>
  <si>
    <t>Inspecionar o funcionamento e a pressão de água dos bicos e torneiras</t>
  </si>
  <si>
    <t>3.20.2.</t>
  </si>
  <si>
    <t>Inspecionar a carcaça do equipamento em busca de sujeira, e realizar limpeza.</t>
  </si>
  <si>
    <t>3.20.3.</t>
  </si>
  <si>
    <t>Verificar a operação do equipamento (inclusive set point do termostato)</t>
  </si>
  <si>
    <t>3.20.4.</t>
  </si>
  <si>
    <t>Drenar bandejas de condensado e desobstruir drenos, se necessário</t>
  </si>
  <si>
    <t>3.20.5.</t>
  </si>
  <si>
    <t>Inspecionar se há material junto ao motor ventilador da unidade evaporadora</t>
  </si>
  <si>
    <t>3.20.6.</t>
  </si>
  <si>
    <t>Inspecionar vestígios de óleo junto nas tubulações (vazamento) e o estado da borracha de vedação</t>
  </si>
  <si>
    <t>3.20.7.</t>
  </si>
  <si>
    <t>3.20.8.</t>
  </si>
  <si>
    <t>3.20.9.</t>
  </si>
  <si>
    <t>Limpeza dos filtros de água dos bebedouros ou substituição quando se fizer necessário</t>
  </si>
  <si>
    <t>3.20.10.</t>
  </si>
  <si>
    <t>Medição da corrente e pressão (quando aplicável) do compressor</t>
  </si>
  <si>
    <t>3.20.11.</t>
  </si>
  <si>
    <t>Eliminação de todos os focos de ferrugem do gabinete aplicando tinta anticorrosiva, em caso de necessidade</t>
  </si>
  <si>
    <t>3.20.12.</t>
  </si>
  <si>
    <t xml:space="preserve">Inspecionar e limpeza dos reservatório de água  </t>
  </si>
  <si>
    <t>3.20.13.</t>
  </si>
  <si>
    <t xml:space="preserve">Realizar a limpeza dos reservatórios de água  </t>
  </si>
  <si>
    <t>3.21.1.</t>
  </si>
  <si>
    <t>Inspecionar a operação do equipamento (inclusive set point do termostato)</t>
  </si>
  <si>
    <t>3.21.2.</t>
  </si>
  <si>
    <t>3.21.3.</t>
  </si>
  <si>
    <t>3.21.4.</t>
  </si>
  <si>
    <t>3.21.5.</t>
  </si>
  <si>
    <t>3.21.6.</t>
  </si>
  <si>
    <t>3.21.7.</t>
  </si>
  <si>
    <t>3.21.8.</t>
  </si>
  <si>
    <t>3.21.9.</t>
  </si>
  <si>
    <t>3.21.10.</t>
  </si>
  <si>
    <t>Verificar os pés ou rodas de sustentação.</t>
  </si>
  <si>
    <t>3.21.11.</t>
  </si>
  <si>
    <t>Verificar a gaxeta (borracha de vedação da porta) quanto à existência de ressecamento e/ou perda da imantação.</t>
  </si>
  <si>
    <t>3.21.12.</t>
  </si>
  <si>
    <t>Verificar a vedação total da porta.</t>
  </si>
  <si>
    <t>3.21.13.</t>
  </si>
  <si>
    <t>Verificar as dobradiças e maçaneta da porta.</t>
  </si>
  <si>
    <t>3.21.14.</t>
  </si>
  <si>
    <t>Verificar a existência de pontos de ferrugem no gabinete e porta</t>
  </si>
  <si>
    <t>3.21.15.</t>
  </si>
  <si>
    <t>Verificar a existência de acumulo de poeira sobre o compressor e condensador do equipamento.</t>
  </si>
  <si>
    <t>3.22.1.</t>
  </si>
  <si>
    <t>Verificação e limpeza da grelha de tomada de ar externo - Limpeza mensal ou quando descartável até sua obliteração.</t>
  </si>
  <si>
    <t>3.22.2.</t>
  </si>
  <si>
    <t>Limpeza da casa de máquinas.</t>
  </si>
  <si>
    <t>3.22.3.</t>
  </si>
  <si>
    <t>Verificação do Plenum de mistura / casa de máquinas.</t>
  </si>
  <si>
    <t>3.22.4.</t>
  </si>
  <si>
    <t>4.1.1.</t>
  </si>
  <si>
    <t>Manutenção Geral</t>
  </si>
  <si>
    <t>4.1.1.1.</t>
  </si>
  <si>
    <t>Limpar os isoladores e buchas nos cubículos;</t>
  </si>
  <si>
    <t>4.1.1.2.</t>
  </si>
  <si>
    <t>Inspecionar as partes metálicas (telas, hastes, etc) quanto ao índice de oxidação;</t>
  </si>
  <si>
    <t>4.1.1.3.</t>
  </si>
  <si>
    <t>Inspecionar e limpar as chaves seccionadoras, fusíveis e disjuntor de Média Tensão;</t>
  </si>
  <si>
    <t>4.1.1.4.</t>
  </si>
  <si>
    <t>Inspecionar o óleo isolante dos disjuntores de pequeno volume de óleo;</t>
  </si>
  <si>
    <t>4.1.1.5.</t>
  </si>
  <si>
    <t>Inspecionar, calibrar e testar todos os dispositivos de proteção (relés);</t>
  </si>
  <si>
    <t>4.1.1.6.</t>
  </si>
  <si>
    <t>Inspecionar os pára-raios;</t>
  </si>
  <si>
    <t>4.1.1.7.</t>
  </si>
  <si>
    <t>Inspecionar e limpar o estado dos barramentos e conectores;</t>
  </si>
  <si>
    <t>4.1.1.8.</t>
  </si>
  <si>
    <t>Reapertar todas as conexões existentes;</t>
  </si>
  <si>
    <t>4.1.1.9.</t>
  </si>
  <si>
    <t>Apresentar relatório técnico com inspeção termográfica inclusive;</t>
  </si>
  <si>
    <t>4.1.1.10.</t>
  </si>
  <si>
    <t>Realizar inspeção visual do estado geral das muflas verificando fixações e isolação</t>
  </si>
  <si>
    <t>4.1.1.11.</t>
  </si>
  <si>
    <t xml:space="preserve">Verificar aterramento de todos os equipamentos e materiais metálicos dentro da Cabine. </t>
  </si>
  <si>
    <t>4.1.1.12.</t>
  </si>
  <si>
    <t>Verificar estado geral da cabine com relação a vazamento de água, ventilação, pintura, vidros, grades, portas e trincos</t>
  </si>
  <si>
    <t>4.1.1.13.</t>
  </si>
  <si>
    <t>Verificar estado geral das placas de segurança e cadeados</t>
  </si>
  <si>
    <t>4.1.1.14.</t>
  </si>
  <si>
    <t>Verificar estado geral da cabine com relação a iluminação interna e externa, sinalizadores luminosos e quadros elétricos</t>
  </si>
  <si>
    <t>4.1.1.15.</t>
  </si>
  <si>
    <t>Verificar a existência de objetos estranhos dentro da cabine que não estejam diretamente relacionados com a sua operação e segurança</t>
  </si>
  <si>
    <t>4.1.1.16.</t>
  </si>
  <si>
    <t>Realizar limpeza geral e pintura do piso, paredes e laje</t>
  </si>
  <si>
    <t>4.1.1.17.</t>
  </si>
  <si>
    <t>Realizar limpeza geral do painel de MT, quadros elétricos e demais equipamentos vinculados a cabine</t>
  </si>
  <si>
    <t>4.1.1.18.</t>
  </si>
  <si>
    <t xml:space="preserve">Realizar medição da resistencia da malha de aterramento </t>
  </si>
  <si>
    <t>4.1.2.</t>
  </si>
  <si>
    <t>Painel de Média Tensão PMT</t>
  </si>
  <si>
    <t>4.1.2.1.</t>
  </si>
  <si>
    <t>Ler os instrumentos de medição, inclusive entrada para processamento de dados, e anotar;</t>
  </si>
  <si>
    <t>4.1.2.2.</t>
  </si>
  <si>
    <t>Inspecionar a existência de quaisquer anormalidades elétricas ou mecânicas (ruídos, odores) que possam caracterizar o mau funcionamento de algum componente;</t>
  </si>
  <si>
    <t>4.1.2.3.</t>
  </si>
  <si>
    <t>Realizar inspeção visual do estado geral dos cabos e reaperto em todas as conexões dos cicuitos funcionais/BT de todas as colunas do PMT</t>
  </si>
  <si>
    <t>4.1.2.4.</t>
  </si>
  <si>
    <t>Inspecionar as condições gerais de segurança no funcionamento do painel geral;</t>
  </si>
  <si>
    <t>4.1.2.5.</t>
  </si>
  <si>
    <t xml:space="preserve">inspecionar placas de sinalização/advertência externa do painel </t>
  </si>
  <si>
    <t>4.1.2.6.</t>
  </si>
  <si>
    <t>Limpar externamente o painel;</t>
  </si>
  <si>
    <t>4.1.2.7.</t>
  </si>
  <si>
    <t xml:space="preserve">Verificar presença de Alavancas de Manobra próximo ao painel </t>
  </si>
  <si>
    <t>4.1.2.8.</t>
  </si>
  <si>
    <t>Inspecionar os cabos de alimentação para prevenir aquecimento (estado de isolamento);</t>
  </si>
  <si>
    <t>4.1.2.9.</t>
  </si>
  <si>
    <t>Inspecionar os aspectos da fiação;</t>
  </si>
  <si>
    <t>4.1.2.10.</t>
  </si>
  <si>
    <t>Inspecionar o equilíbrio das fases nos alimentadores (circuitos);</t>
  </si>
  <si>
    <t>4.1.2.11.</t>
  </si>
  <si>
    <t>Inspecionar as ligações da carcaça a terra;</t>
  </si>
  <si>
    <t>4.1.2.12.</t>
  </si>
  <si>
    <t>Lubrificar as dobradiças das portas;</t>
  </si>
  <si>
    <t>4.1.2.13.</t>
  </si>
  <si>
    <t>Inspecionar o funcionamento das chaves dos armários e interlock;</t>
  </si>
  <si>
    <t>4.1.2.14.</t>
  </si>
  <si>
    <t>Reaperto dos bornes de ligação, fixação de equipamentos, componentes e ferragens;</t>
  </si>
  <si>
    <t>4.1.2.15.</t>
  </si>
  <si>
    <t>Efetuar testes de isolamento à corrente contínua;</t>
  </si>
  <si>
    <t>4.1.2.16.</t>
  </si>
  <si>
    <t>Medir a resistência dos cabos elétricos alimentadores;</t>
  </si>
  <si>
    <t>4.1.2.17.</t>
  </si>
  <si>
    <t xml:space="preserve">Verificar vestígios de animais dentro no painel </t>
  </si>
  <si>
    <t>4.1.2.18.</t>
  </si>
  <si>
    <t xml:space="preserve">Efetuar manobras de operação </t>
  </si>
  <si>
    <t>4.1.2.19.</t>
  </si>
  <si>
    <t>Realizar termografia, com emissão de relatório técnico</t>
  </si>
  <si>
    <t>4.1.2.20.</t>
  </si>
  <si>
    <t xml:space="preserve">Limpeza interna </t>
  </si>
  <si>
    <t>4.1.2.21.</t>
  </si>
  <si>
    <t xml:space="preserve">Verificar LED's indicadores de tensão e funcionamento de botoeiras/sinaleiros no frontal do painel </t>
  </si>
  <si>
    <t>4.1.2.22.</t>
  </si>
  <si>
    <t>Verificar a condição da fonte de alimentação AC/DC de 220 para 125 Volts que alimenta o relé do módulo de supervisão e proteção</t>
  </si>
  <si>
    <t>4.1.3.</t>
  </si>
  <si>
    <t>4.1.3.1.</t>
  </si>
  <si>
    <t>4.1.3.2.</t>
  </si>
  <si>
    <t>4.1.3.3.</t>
  </si>
  <si>
    <t>4.1.3.4.</t>
  </si>
  <si>
    <t>Verificar fixações e conexões</t>
  </si>
  <si>
    <t>4.1.3.5.</t>
  </si>
  <si>
    <t>Verificar isoladores</t>
  </si>
  <si>
    <t>4.1.3.6.</t>
  </si>
  <si>
    <t xml:space="preserve">Realizar medição da resistência de isolamento </t>
  </si>
  <si>
    <t>4.1.4.</t>
  </si>
  <si>
    <t>Chaves Seccionadoras</t>
  </si>
  <si>
    <t>4.1.4.1.</t>
  </si>
  <si>
    <t>Verificar articulações, pinos, molas e travas</t>
  </si>
  <si>
    <t>4.1.4.2.</t>
  </si>
  <si>
    <t>Verificar ligação do cabo terra e conexões gerais e fixação</t>
  </si>
  <si>
    <t>4.1.4.3.</t>
  </si>
  <si>
    <t>Verificar operação e alinhamento dos contados</t>
  </si>
  <si>
    <t>4.1.4.4.</t>
  </si>
  <si>
    <t>Executar lubrificação das partes móveis</t>
  </si>
  <si>
    <t>4.1.4.5.</t>
  </si>
  <si>
    <t>Ajustar limites de abertura, fechamento e pressão das molas</t>
  </si>
  <si>
    <t>4.1.4.6.</t>
  </si>
  <si>
    <t>Verificar intertravamento e regulagem de mecanismos de abertura/fechamento</t>
  </si>
  <si>
    <t>4.1.4.7.</t>
  </si>
  <si>
    <t>Verificar isoladores e suportes</t>
  </si>
  <si>
    <t>4.1.4.8.</t>
  </si>
  <si>
    <t>Verificar estado geral das facas</t>
  </si>
  <si>
    <t>4.1.4.9.</t>
  </si>
  <si>
    <t>Verificar haste e punho</t>
  </si>
  <si>
    <t>4.1.4.10.</t>
  </si>
  <si>
    <t>Realizar limpeza geral</t>
  </si>
  <si>
    <t>4.1.4.11.</t>
  </si>
  <si>
    <t>Realizar ensaio para verificação da resistência de isolamento</t>
  </si>
  <si>
    <t>4.1.4.12.</t>
  </si>
  <si>
    <t>Realizar ensaio para verificação da resistência de contato</t>
  </si>
  <si>
    <t>4.1.5.</t>
  </si>
  <si>
    <t>Disjuntores de MT</t>
  </si>
  <si>
    <t>4.1.5.1.</t>
  </si>
  <si>
    <t>Verificar sinalização do PMT</t>
  </si>
  <si>
    <t>4.1.5.2.</t>
  </si>
  <si>
    <t>Verificar lubrificação, alinhamento, desgaste, pressão dos contatos de conexão</t>
  </si>
  <si>
    <t>4.1.5.3.</t>
  </si>
  <si>
    <t>Verificar mecanismos de operação, pinos, molas, braços e articulações</t>
  </si>
  <si>
    <t>4.1.5.4.</t>
  </si>
  <si>
    <t>4.1.5.5.</t>
  </si>
  <si>
    <t>Verificar intertravamento</t>
  </si>
  <si>
    <t>4.1.5.6.</t>
  </si>
  <si>
    <t>Verificar lubrificação</t>
  </si>
  <si>
    <t>4.1.5.7.</t>
  </si>
  <si>
    <t>Verificar vazamento</t>
  </si>
  <si>
    <t>4.1.5.8.</t>
  </si>
  <si>
    <t>Verificar corrosão</t>
  </si>
  <si>
    <t>4.1.5.9.</t>
  </si>
  <si>
    <t>Verificar os relés secundários e regular se necessário</t>
  </si>
  <si>
    <t>4.1.5.10.</t>
  </si>
  <si>
    <t>4.1.5.11.</t>
  </si>
  <si>
    <t>4.1.5.12.</t>
  </si>
  <si>
    <t>4.1.5.13.</t>
  </si>
  <si>
    <t>Provocar atuação dos relés secundários e verificar a abertura do disjuntor, assegurando o funcionamento do mesmo</t>
  </si>
  <si>
    <t>4.1.5.14.</t>
  </si>
  <si>
    <t>Realizar inspeção visual do estado geral dos cabos e reaperto em todas as conexoes dos cicuitos funcionais/BT de todas as colunas do PMT</t>
  </si>
  <si>
    <t>4.1.6.</t>
  </si>
  <si>
    <t xml:space="preserve">Transformadores de Corrente e Potencial </t>
  </si>
  <si>
    <t>4.1.6.1.</t>
  </si>
  <si>
    <t>Inspecionar e realizar reaperto nas conexões primário/secundário</t>
  </si>
  <si>
    <t>4.1.6.2.</t>
  </si>
  <si>
    <t>Limpar cuidadosamente o conjunto</t>
  </si>
  <si>
    <t>4.1.6.3.</t>
  </si>
  <si>
    <t>Realizar ensaios e medições</t>
  </si>
  <si>
    <t>4.1.7.</t>
  </si>
  <si>
    <t xml:space="preserve">Relés de Proteção </t>
  </si>
  <si>
    <t>4.1.7.1.</t>
  </si>
  <si>
    <t>Realizar inspeção e reaperto nos bornes de conexões</t>
  </si>
  <si>
    <t>4.1.7.2.</t>
  </si>
  <si>
    <t xml:space="preserve">Realizar limpeza </t>
  </si>
  <si>
    <t>4.1.7.3.</t>
  </si>
  <si>
    <t>Realizar verificação no LCD, LED's e operar o disjuntor de MT correspondente</t>
  </si>
  <si>
    <t>4.1.7.4.</t>
  </si>
  <si>
    <t>Verificar, aferir e testar pickups dos relés utilizando Mala de teste apropriada ao modelo.</t>
  </si>
  <si>
    <t>4.2.1.</t>
  </si>
  <si>
    <t>4.2.1.1.</t>
  </si>
  <si>
    <t>Realizar inspeção visual nos postes</t>
  </si>
  <si>
    <t>4.2.1.2.</t>
  </si>
  <si>
    <t>Realizar inspeção visual nos isoladores</t>
  </si>
  <si>
    <t>4.2.1.3.</t>
  </si>
  <si>
    <t>Realizar inspeção visual nas cruzetas verificando fixações, mão francesas, parafusos e ferragens</t>
  </si>
  <si>
    <t>4.2.1.4.</t>
  </si>
  <si>
    <t>Realizar inspeção visual do estado geral das chaves fusíveis</t>
  </si>
  <si>
    <t>4.2.1.5.</t>
  </si>
  <si>
    <t>Realizar inspeção visual do estado geral das chave seccionadoras unipolares</t>
  </si>
  <si>
    <t>4.2.1.6.</t>
  </si>
  <si>
    <t xml:space="preserve">Realizar inspeção visual do estado geral dos pára-raios verificando o suporte de fixação, interligação para terra </t>
  </si>
  <si>
    <t>4.2.1.7.</t>
  </si>
  <si>
    <t>4.2.1.8.</t>
  </si>
  <si>
    <t>Realizar inspeção visual do estado geral dos cabos, conexões e jumpers</t>
  </si>
  <si>
    <t>4.2.1.9.</t>
  </si>
  <si>
    <t>Realizar reaperto nas cintas e demais suportes dos elementos da rede aérea</t>
  </si>
  <si>
    <t>4.2.1.10.</t>
  </si>
  <si>
    <t>Realizar reaperto nas conexões com os para-raios, chaves seccionadoras, jumpers e derivações</t>
  </si>
  <si>
    <t>4.2.2.</t>
  </si>
  <si>
    <t>Subestações Aéreas</t>
  </si>
  <si>
    <t>4.2.2.1.</t>
  </si>
  <si>
    <t>Realizar inspeção visual no poste</t>
  </si>
  <si>
    <t>4.2.2.2.</t>
  </si>
  <si>
    <t>Realizar inspeção visual nas cruzetas verificando fixações, mão francesa, parafusos e ferragens</t>
  </si>
  <si>
    <t>4.2.2.3.</t>
  </si>
  <si>
    <t>Realizar inspeção visual do estado geral dos cabos</t>
  </si>
  <si>
    <t>4.2.2.4.</t>
  </si>
  <si>
    <t>Realizar inspeção visual do aterramento, limpeza das caixas e conferência das partes metálicas e conexões</t>
  </si>
  <si>
    <t>4.2.2.5.</t>
  </si>
  <si>
    <t>Verificar estado geral das placas de identificação das SE's</t>
  </si>
  <si>
    <t>4.2.2.6.</t>
  </si>
  <si>
    <t>Inspecionar proximidades de galhos de árvores ou animais nas proximidades da rede aérea e existência das proteções das buchas e jumpers/conexões</t>
  </si>
  <si>
    <t>4.2.2.7.</t>
  </si>
  <si>
    <t>Verificar  tensionamento dos cabos e espaçadores da rede de MT</t>
  </si>
  <si>
    <t>4.2.2.8.</t>
  </si>
  <si>
    <t>Realizar medições de resistência e continuidade do aterramento</t>
  </si>
  <si>
    <t>4.2.3.</t>
  </si>
  <si>
    <t>Chave Fusível</t>
  </si>
  <si>
    <t>4.2.3.1.</t>
  </si>
  <si>
    <t>4.2.3.2.</t>
  </si>
  <si>
    <t>Verificar conexões e contatos</t>
  </si>
  <si>
    <t>4.2.3.3.</t>
  </si>
  <si>
    <t>Verificar estado geral do elo fusível, conferindo sua especificação com relação a potência do transformador</t>
  </si>
  <si>
    <t>4.2.3.4.</t>
  </si>
  <si>
    <t>Verificar a estrutura da chave como um todo</t>
  </si>
  <si>
    <t>4.2.3.5.</t>
  </si>
  <si>
    <t>4.2.4.</t>
  </si>
  <si>
    <t>Para-Raios</t>
  </si>
  <si>
    <t>4.2.4.1.</t>
  </si>
  <si>
    <t>Realizar inspeção visual do estado geral dos para-raios</t>
  </si>
  <si>
    <t>4.2.4.2.</t>
  </si>
  <si>
    <t>Verificar o suporte de fixação, interligação para terra</t>
  </si>
  <si>
    <t>4.2.4.3.</t>
  </si>
  <si>
    <t>4.2.5.</t>
  </si>
  <si>
    <t>Transformadores de Potência a Óleo - Subestação Aérea</t>
  </si>
  <si>
    <t>4.2.5.1.</t>
  </si>
  <si>
    <t>Realizar limpeza dos trafos com produtos apropriados</t>
  </si>
  <si>
    <t>4.2.5.2.</t>
  </si>
  <si>
    <t>Inspecionar os trafos com equipamentos apropriados</t>
  </si>
  <si>
    <t>4.2.5.3.</t>
  </si>
  <si>
    <t>Inspecionar as conexões elétricas de alta e baixa tensão</t>
  </si>
  <si>
    <t>4.2.5.4.</t>
  </si>
  <si>
    <t>Inspecionar buchas, guarnições das buchas de alta tensão, tampa e janela de inspeção dos trafos</t>
  </si>
  <si>
    <t>4.2.5.5.</t>
  </si>
  <si>
    <t>Inspecionar as buchas de baixa tensão quanto à quebra, trincaduras ou vazamentos</t>
  </si>
  <si>
    <t>4.2.5.6.</t>
  </si>
  <si>
    <t>Verificar a existência de sinais de oxidação anormais</t>
  </si>
  <si>
    <t>4.2.5.7.</t>
  </si>
  <si>
    <t>Verificar os níveis de ruídos ou vibrações anormais</t>
  </si>
  <si>
    <t>4.2.5.8.</t>
  </si>
  <si>
    <t>Verificar operação do comutador dos tap’s</t>
  </si>
  <si>
    <t>4.2.5.9.</t>
  </si>
  <si>
    <t>Inspecionar os cabos de interligação dos transformadores com os QGBT’s</t>
  </si>
  <si>
    <t>4.2.5.10.</t>
  </si>
  <si>
    <t>Medir tensão fase-fase e fase-neutro em vazio</t>
  </si>
  <si>
    <t>4.2.5.11.</t>
  </si>
  <si>
    <t>Realizar testes de medição de resistência ôhmica dos enrolamentos e resistências de isolamento de AT/BT</t>
  </si>
  <si>
    <t>4.2.5.12.</t>
  </si>
  <si>
    <t>Realizar testes de medição de relação de transformação</t>
  </si>
  <si>
    <t>4.2.5.13.</t>
  </si>
  <si>
    <t>Verificar nível do óleo isolante</t>
  </si>
  <si>
    <t>4.2.5.14.</t>
  </si>
  <si>
    <t>Realizar testes de óleo isolante mediante ensaios para análises cromatográfica e físico-química</t>
  </si>
  <si>
    <t>4.2.6.</t>
  </si>
  <si>
    <t>Quadro Geral de Baixa Tensão - Subestação Aérea</t>
  </si>
  <si>
    <t>4.2.6.1.</t>
  </si>
  <si>
    <t xml:space="preserve">Realizar limpeza da parte interna </t>
  </si>
  <si>
    <t>4.2.6.2.</t>
  </si>
  <si>
    <t>Verificar funcionamento dos disjuntores</t>
  </si>
  <si>
    <t>4.2.6.3.</t>
  </si>
  <si>
    <t>Apertar fixações e conexões</t>
  </si>
  <si>
    <t>4.2.6.4.</t>
  </si>
  <si>
    <t>Verificar circuitos de controle, medição e sinalização</t>
  </si>
  <si>
    <t>4.2.6.5.</t>
  </si>
  <si>
    <t>Verificar a existência de vibrações ou ruídos anormais</t>
  </si>
  <si>
    <t>4.2.6.6.</t>
  </si>
  <si>
    <t>Verificar aterramento geral, reapertando as conexões</t>
  </si>
  <si>
    <t>4.2.6.7.</t>
  </si>
  <si>
    <t>Lubrificar partes móveis e mecânicas</t>
  </si>
  <si>
    <t>4.2.6.8.</t>
  </si>
  <si>
    <t>Verificar umidade e funcionamento das resistências de aquecimento do QGBT</t>
  </si>
  <si>
    <t>4.2.6.9.</t>
  </si>
  <si>
    <t>Verificar existência de corrosão e ferrugem</t>
  </si>
  <si>
    <t>4.2.6.10.</t>
  </si>
  <si>
    <t>Limpeza externa e aplicação de pintura anticorrosiva quando necessária</t>
  </si>
  <si>
    <t>4.2.6.11.</t>
  </si>
  <si>
    <t>Efetuar inspeção visual, elétrica e termográfica em todos os elementos do QGBT</t>
  </si>
  <si>
    <t>4.2.6.12.</t>
  </si>
  <si>
    <t>Verificar a condição dos motoventiladores (collers) instalados nas portas do QGBT</t>
  </si>
  <si>
    <t>4.3.1.</t>
  </si>
  <si>
    <t>Realizar inspeção visual no poste/ramal, verificando inclusive proximidade de galhos de árvores com o rede elétrica</t>
  </si>
  <si>
    <t>4.3.2.</t>
  </si>
  <si>
    <t>Realizar inspeção visual nas cruzetas, verificando fixações, mão francesa, parafusos e ferragens</t>
  </si>
  <si>
    <t>4.3.3.</t>
  </si>
  <si>
    <t>Realizar inspeção visual do estado geral das chaves seccionadora, incluindo a de derivação da concessionária</t>
  </si>
  <si>
    <t>4.3.4.</t>
  </si>
  <si>
    <t xml:space="preserve">Realizar inspeção visual do estado geral dos pára-raios verificando o suporte de fixação e interligação para terra </t>
  </si>
  <si>
    <t>4.3.5.</t>
  </si>
  <si>
    <t>Realizar inspeção visual do estado geral das muflas verificando fixações</t>
  </si>
  <si>
    <t>4.3.6.</t>
  </si>
  <si>
    <t>Realizar inspeção visual do estado geral dos cabos e eletrodutos</t>
  </si>
  <si>
    <t>4.3.7.</t>
  </si>
  <si>
    <t>Realizar limpeza das caixas de passagem de MT (Média Tensão)</t>
  </si>
  <si>
    <t>4.3.8.</t>
  </si>
  <si>
    <t>Realizar medições da resistência de aterramento</t>
  </si>
  <si>
    <t>4.3.9.</t>
  </si>
  <si>
    <t>Realizar teste de isolação nos cabos de média tensão</t>
  </si>
  <si>
    <t>4.4.1.</t>
  </si>
  <si>
    <t>4.4.1.1.</t>
  </si>
  <si>
    <t>4.4.1.2.</t>
  </si>
  <si>
    <t xml:space="preserve">Realizar inspeção visual do estado geral dos cabos e reaperto em todas as conexoes dos cicuitos </t>
  </si>
  <si>
    <t>4.4.1.3.</t>
  </si>
  <si>
    <t>Realizar limpeza e pintura geral do piso, paredes e laje</t>
  </si>
  <si>
    <t>4.4.1.4.</t>
  </si>
  <si>
    <t>Verificar a existência de objetos estranhos dentro da subestação que não estejam diretamente relacionados com a sua operação e segurança</t>
  </si>
  <si>
    <t>4.4.1.5.</t>
  </si>
  <si>
    <t xml:space="preserve">Verificar a existência de entrada de roedores </t>
  </si>
  <si>
    <t>4.4.1.6.</t>
  </si>
  <si>
    <t>4.4.1.7.</t>
  </si>
  <si>
    <t>4.4.1.8.</t>
  </si>
  <si>
    <t>Verificar estado geral da cabine com relação a iluminação interna e externa, sinalizadores luminosos e QLT</t>
  </si>
  <si>
    <t>4.4.1.9.</t>
  </si>
  <si>
    <t>Verificar possíveis acessos de animais e aplicação de barreiras/bloqueios quando existentes</t>
  </si>
  <si>
    <t>4.4.1.10.</t>
  </si>
  <si>
    <t xml:space="preserve">Inspecionar e verificar os nobreaks que alimentam os relés. Deverá ser feito de simulação de falta de energia com duaração de, no mínimo, 30 s. </t>
  </si>
  <si>
    <t>4.4.2.</t>
  </si>
  <si>
    <t>Painel de Média Tensão (PMT)</t>
  </si>
  <si>
    <t>4.4.2.1.</t>
  </si>
  <si>
    <t>4.4.2.2.</t>
  </si>
  <si>
    <t>4.4.2.3.</t>
  </si>
  <si>
    <t>4.4.2.4.</t>
  </si>
  <si>
    <t>4.4.2.5.</t>
  </si>
  <si>
    <t>4.4.2.6.</t>
  </si>
  <si>
    <t>4.4.2.7.</t>
  </si>
  <si>
    <t>4.4.2.8.</t>
  </si>
  <si>
    <t>4.4.2.9.</t>
  </si>
  <si>
    <t>4.4.2.10.</t>
  </si>
  <si>
    <t>4.4.2.11.</t>
  </si>
  <si>
    <t>4.4.2.12.</t>
  </si>
  <si>
    <t>4.4.2.13.</t>
  </si>
  <si>
    <t>4.4.2.14.</t>
  </si>
  <si>
    <t>4.4.2.15.</t>
  </si>
  <si>
    <t>4.4.2.16.</t>
  </si>
  <si>
    <t>4.4.2.17.</t>
  </si>
  <si>
    <t>4.4.2.18.</t>
  </si>
  <si>
    <t>4.4.2.19.</t>
  </si>
  <si>
    <t>4.4.2.20.</t>
  </si>
  <si>
    <t>4.4.2.21.</t>
  </si>
  <si>
    <t>4.4.3.</t>
  </si>
  <si>
    <t>Barramento Interno de MT</t>
  </si>
  <si>
    <t>4.4.3.1.</t>
  </si>
  <si>
    <t>Verificar estado de pintura</t>
  </si>
  <si>
    <t>4.4.3.2.</t>
  </si>
  <si>
    <t>4.4.3.3.</t>
  </si>
  <si>
    <t>Verificar oxidação</t>
  </si>
  <si>
    <t>4.4.3.4.</t>
  </si>
  <si>
    <t>4.4.3.5.</t>
  </si>
  <si>
    <t>Verificar isoladores e conexoes do indicadores de tensão (bucha capacitiva), quando aplicável</t>
  </si>
  <si>
    <t>4.4.3.6.</t>
  </si>
  <si>
    <t xml:space="preserve">Realizar medição da resistenção de isolamento </t>
  </si>
  <si>
    <t>4.4.4.</t>
  </si>
  <si>
    <t>Chaves seccionadoras de média tensão</t>
  </si>
  <si>
    <t>4.4.4.1.</t>
  </si>
  <si>
    <t>4.4.4.2.</t>
  </si>
  <si>
    <t>4.4.4.3.</t>
  </si>
  <si>
    <t>4.4.4.4.</t>
  </si>
  <si>
    <t>4.4.4.5.</t>
  </si>
  <si>
    <t>4.4.4.6.</t>
  </si>
  <si>
    <t>4.4.4.7.</t>
  </si>
  <si>
    <t>4.4.4.8.</t>
  </si>
  <si>
    <t>4.4.4.9.</t>
  </si>
  <si>
    <t>4.4.4.10.</t>
  </si>
  <si>
    <t>4.4.4.11.</t>
  </si>
  <si>
    <t>4.4.4.12.</t>
  </si>
  <si>
    <t>4.4.5.</t>
  </si>
  <si>
    <t>Disjuntores de média tensão</t>
  </si>
  <si>
    <t>4.4.5.1.</t>
  </si>
  <si>
    <t>Verificar sinalização da coluna relacionada a cada disjuntor</t>
  </si>
  <si>
    <t>4.4.5.2.</t>
  </si>
  <si>
    <t>4.4.5.3.</t>
  </si>
  <si>
    <t>4.4.5.4.</t>
  </si>
  <si>
    <t>4.4.5.5.</t>
  </si>
  <si>
    <t>4.4.5.6.</t>
  </si>
  <si>
    <t>4.4.5.7.</t>
  </si>
  <si>
    <t>4.4.5.8.</t>
  </si>
  <si>
    <t>4.4.5.9.</t>
  </si>
  <si>
    <t>4.4.5.10.</t>
  </si>
  <si>
    <t>4.4.5.11.</t>
  </si>
  <si>
    <t>4.4.5.12.</t>
  </si>
  <si>
    <t>4.4.5.13.</t>
  </si>
  <si>
    <t>4.4.6.</t>
  </si>
  <si>
    <t xml:space="preserve">Transformador de Potencial e de Corrente </t>
  </si>
  <si>
    <t>4.4.6.1.</t>
  </si>
  <si>
    <t>4.4.6.2.</t>
  </si>
  <si>
    <t>4.4.6.3.</t>
  </si>
  <si>
    <t>Realizar ensaios e medições conforme especificação dos fabricantes</t>
  </si>
  <si>
    <t>4.4.7.</t>
  </si>
  <si>
    <t>4.4.7.1.</t>
  </si>
  <si>
    <t>4.4.7.2.</t>
  </si>
  <si>
    <t>4.4.7.3.</t>
  </si>
  <si>
    <t>4.4.13.</t>
  </si>
  <si>
    <t>Transformadores a oleo</t>
  </si>
  <si>
    <t>4.4.13.1.</t>
  </si>
  <si>
    <t>Inspecionar e anotar a tensão entre fases e fase/neutro/terra no secundário;</t>
  </si>
  <si>
    <t>4.4.13.2.</t>
  </si>
  <si>
    <t>Inspecionar e anotar a corrente por fase no primário e secundário;</t>
  </si>
  <si>
    <t>4.4.13.3.</t>
  </si>
  <si>
    <t>4.4.13.4.</t>
  </si>
  <si>
    <t>Inspecionar e anotar temperatura do óleo isolante;</t>
  </si>
  <si>
    <t>4.4.13.5.</t>
  </si>
  <si>
    <t>Inspecionar ruído e vibrações anormais;</t>
  </si>
  <si>
    <t>4.4.13.6.</t>
  </si>
  <si>
    <t>Inspecionar acessórios do equipamento quanto a fixação mecânica;</t>
  </si>
  <si>
    <t>4.4.13.7.</t>
  </si>
  <si>
    <t>Reapertar todas as conexões elétricas e mecânicas da MT;</t>
  </si>
  <si>
    <t>4.4.13.8.</t>
  </si>
  <si>
    <t>Reapertar todas as conexões elétricas e mecânicas da BT;</t>
  </si>
  <si>
    <t>4.4.13.9.</t>
  </si>
  <si>
    <t>Inspecionar o tanque, tampa e radiadores quanto a vazamento e ferrugens, eliminando os danos e focos de corrosão com tratamento apropriado;</t>
  </si>
  <si>
    <t>4.4.13.10.</t>
  </si>
  <si>
    <t>Inspecionar a cordoalha e a conexão de aterramento da carcaça, eliminando focos de corrosão e executando reapertos;</t>
  </si>
  <si>
    <t>4.4.13.11.</t>
  </si>
  <si>
    <t>Inspecionar as condições de sílica gel (cor);</t>
  </si>
  <si>
    <t>4.4.13.12.</t>
  </si>
  <si>
    <t>Inspecionar o funcionamento e aferir os aparelhos de medição e indicadores;</t>
  </si>
  <si>
    <t>4.4.13.13.</t>
  </si>
  <si>
    <t>Inspecionar os respiradores;</t>
  </si>
  <si>
    <t>4.4.13.14.</t>
  </si>
  <si>
    <t>Examinar relé Bucholz e limpar contatos;</t>
  </si>
  <si>
    <t>4.4.13.15.</t>
  </si>
  <si>
    <t>Analisar o óleo isolante com emissão de laudo;</t>
  </si>
  <si>
    <t>4.4.13.16.</t>
  </si>
  <si>
    <t>Limpeza dos transformadores conforme procedimentos;</t>
  </si>
  <si>
    <t>4.4.14.</t>
  </si>
  <si>
    <t>Transformadores a seco</t>
  </si>
  <si>
    <t>4.4.14.1.</t>
  </si>
  <si>
    <t>4.4.14.2.</t>
  </si>
  <si>
    <t>4.4.14.3.</t>
  </si>
  <si>
    <t>4.4.14.4.</t>
  </si>
  <si>
    <t>4.4.14.5.</t>
  </si>
  <si>
    <t>4.4.14.6.</t>
  </si>
  <si>
    <t>4.4.14.7.</t>
  </si>
  <si>
    <t>Verificar as condições de limpeza, ventilação e temperatura dos cubículos dos transformadores</t>
  </si>
  <si>
    <t>4.4.14.8.</t>
  </si>
  <si>
    <t>Inspecionar os cabos e infraestrutura (canaletas, leitos, etc) de interligação dos transformadores com os QGBT’s</t>
  </si>
  <si>
    <t>4.4.14.9.</t>
  </si>
  <si>
    <t>4.4.14.10.</t>
  </si>
  <si>
    <t>4.4.14.11.</t>
  </si>
  <si>
    <t>4.4.15.</t>
  </si>
  <si>
    <t>Quadro Geral de Baixa Tensão - Subestação Abrigada</t>
  </si>
  <si>
    <t>4.4.15.1.</t>
  </si>
  <si>
    <t>4.4.15.2.</t>
  </si>
  <si>
    <t>4.4.15.3.</t>
  </si>
  <si>
    <t>Inspecionar os disjuntores termomagnéticos e verificar quanto à capacidade máxima de condução de corrente elétrica dos condutores</t>
  </si>
  <si>
    <t>4.4.15.4.</t>
  </si>
  <si>
    <t>4.4.15.5.</t>
  </si>
  <si>
    <t>4.4.15.6.</t>
  </si>
  <si>
    <t>Inspecionar os isoladores e conexões da saída dos disjuntores;</t>
  </si>
  <si>
    <t>4.4.15.7.</t>
  </si>
  <si>
    <t>Inspecionar os contatos de entrada e saída dos disjuntores;</t>
  </si>
  <si>
    <t>4.4.15.8.</t>
  </si>
  <si>
    <t>Inspecionar a regulagem do disjuntor geral;</t>
  </si>
  <si>
    <t>4.4.15.9.</t>
  </si>
  <si>
    <t>Medir a corrente elétrica nos fios de alimentação dos painéis;</t>
  </si>
  <si>
    <t>4.4.15.10.</t>
  </si>
  <si>
    <t>Inspecionar os cabos de alimentação e demais fiações, inclusive quanto ao estado de isolamento e sobreaquecimento;</t>
  </si>
  <si>
    <t>4.4.15.11.</t>
  </si>
  <si>
    <t>4.4.15.12.</t>
  </si>
  <si>
    <t>Inspecionar as ligações da carcaça dos quadros a terra;</t>
  </si>
  <si>
    <t>4.4.15.13.</t>
  </si>
  <si>
    <t>4.4.15.14.</t>
  </si>
  <si>
    <t>Inspecionar o funcionamento das chaves dos armários;</t>
  </si>
  <si>
    <t>4.4.15.15.</t>
  </si>
  <si>
    <t>Medir e anotar temperatura interna dos painéis;</t>
  </si>
  <si>
    <t>4.4.15.16.</t>
  </si>
  <si>
    <t>Inspecionar os disjuntores principais, realizando limpeza, medição da resistencia dos contatos,resistencia de isolação,verificação dos acionamentos mecanicos ou do conjunto motorizado, lubrificação dos contatos;</t>
  </si>
  <si>
    <t>4.4.15.17.</t>
  </si>
  <si>
    <t>4.4.15.18.</t>
  </si>
  <si>
    <t>4.4.15.19.</t>
  </si>
  <si>
    <t>4.4.15.20.</t>
  </si>
  <si>
    <t>Alinhamento dos contatos, movimentos livres;</t>
  </si>
  <si>
    <t>4.4.15.21.</t>
  </si>
  <si>
    <t>Efetuar manobras de operação no quadro geral;</t>
  </si>
  <si>
    <t>4.4.15.22.</t>
  </si>
  <si>
    <t>4.4.15.23.</t>
  </si>
  <si>
    <t>Limpeza geral;</t>
  </si>
  <si>
    <t>4.4.15.24.</t>
  </si>
  <si>
    <t>Realizar limpeza da parte interna e externa da sala dos QGBTs. Quando permitido, deverá ser feita a limpeza e reaperto de todas as conexões/barramentos internos dos QGBT's.</t>
  </si>
  <si>
    <t>4.4.15.25.</t>
  </si>
  <si>
    <t>Realizar pintura do piso e paredes da área intera e externa da sala dos QGBTs</t>
  </si>
  <si>
    <t>4.4.15.26.</t>
  </si>
  <si>
    <t>4.4.15.27.</t>
  </si>
  <si>
    <t>4.4.15.28.</t>
  </si>
  <si>
    <t>Verificar a existência de animais e materiais indesejados na área da sala dos QGBTs</t>
  </si>
  <si>
    <t>4.4.15.29.</t>
  </si>
  <si>
    <t>Verificar a existência de entrada de roedores na sala dos QGBTs</t>
  </si>
  <si>
    <t>4.4.15.30.</t>
  </si>
  <si>
    <t>Verificar iluminação, tomadas e climatização da sala dos QGBTs</t>
  </si>
  <si>
    <t>4.4.15.31.</t>
  </si>
  <si>
    <t>4.4.15.32.</t>
  </si>
  <si>
    <t>4.4.15.33.</t>
  </si>
  <si>
    <t>4.5.1.</t>
  </si>
  <si>
    <t>Realizar inspeção visual</t>
  </si>
  <si>
    <t>4.5.2.</t>
  </si>
  <si>
    <t>Verificar partes metálicas e conexões</t>
  </si>
  <si>
    <t>4.5.3.</t>
  </si>
  <si>
    <t>Verificar conexões das grades, transformadores, leitos, eletrodutos e demais elementos condutores com a malha de aterramento</t>
  </si>
  <si>
    <t>4.5.4.</t>
  </si>
  <si>
    <t>Realizar limpeza das caixas</t>
  </si>
  <si>
    <t>4.5.5.</t>
  </si>
  <si>
    <t>Realizar medições de resistência de aterramento e continuidade</t>
  </si>
  <si>
    <t>4.6.1.</t>
  </si>
  <si>
    <t xml:space="preserve">Efetuar periodicamente inspeção visual, elétrica e termográfica em todos os elementos do barramento blindado </t>
  </si>
  <si>
    <t>4.6.2.</t>
  </si>
  <si>
    <t>Efetuar periodicamente reaperto em todas as conexões do barramento blindado</t>
  </si>
  <si>
    <t>4.6.3.</t>
  </si>
  <si>
    <t>Efetuar periodicamente a limpeza do barramento blindado</t>
  </si>
  <si>
    <t>4.6.4.</t>
  </si>
  <si>
    <t xml:space="preserve">Efetuar periodicamente a inspeção visual da condição interna das conexões dos blocos de ligação (monoblocos) do barramento blindado </t>
  </si>
  <si>
    <t>4.6.5.</t>
  </si>
  <si>
    <t xml:space="preserve">Efetuar periodicamente inspeção visual elétrica e termográfica em todos os elementos dos cofres plug in </t>
  </si>
  <si>
    <t>4.6.6.</t>
  </si>
  <si>
    <t>Inspecionar o disjuntor do cofre plug in</t>
  </si>
  <si>
    <t>4.6.7.</t>
  </si>
  <si>
    <t>Reapertar todas as conexões dos cofres plug in</t>
  </si>
  <si>
    <t>4.7.1.</t>
  </si>
  <si>
    <t xml:space="preserve">Efetuar inspeção visual, eletrica e termográfica em todos os elementos do quadro de força e controle e realizar reaperto quando necessário </t>
  </si>
  <si>
    <t>4.7.2.</t>
  </si>
  <si>
    <t>Efetuar inspeção visual, eletrica e termográfica em todos os elementos do quadro de automação e realizar reaperto quando necessário</t>
  </si>
  <si>
    <t>4.7.3.</t>
  </si>
  <si>
    <t>Efetuar inspeção visual, elétrica e reaperto das conexões dos bancos de resistência dos sistemas de controle de umidade ambiente</t>
  </si>
  <si>
    <t>4.7.4.</t>
  </si>
  <si>
    <t>Efetuar inspeção visual, eletrica e termográfica nas instalações elétricas da centrais de climatização e no painel de força e controle interno da máquina, e realizar reaperto quando necessário</t>
  </si>
  <si>
    <t>4.7.5.</t>
  </si>
  <si>
    <t>Efetuar inspeção visual, eletrica e termográfica nas instalações elétricas dos splits considerando as partes condensadora e evaporadora, e realizar reaperto quando necessário</t>
  </si>
  <si>
    <t>4.7.6.</t>
  </si>
  <si>
    <t>Efetuar inspeção visual, elétrica e termográfica no QGBT dos Chillers e motobombas de água gelada, e realizar reaperto quando necessário</t>
  </si>
  <si>
    <t>4.7.7.</t>
  </si>
  <si>
    <t>Efetuar inspeção visual, elétrica e termográfica na caixa de conexão elétrica dos motores das bombas de água gelada dos chillers e realizar reaperto quando necessário</t>
  </si>
  <si>
    <t>4.7.8.</t>
  </si>
  <si>
    <t>Efetuar inspeção visual, elétrica e termográfica no quadro de força e controle das motobombas de água gelada dos chillers e realizar reaperto quando necessário</t>
  </si>
  <si>
    <t>Técnico Eletrônico</t>
  </si>
  <si>
    <t>5.1.1.</t>
  </si>
  <si>
    <t>5.1.1.1.</t>
  </si>
  <si>
    <t>Inspecionar níveis de tensão, corrente e frequência;</t>
  </si>
  <si>
    <t>5.1.1.2.</t>
  </si>
  <si>
    <t>Verificar condições de alarme, quando houver;</t>
  </si>
  <si>
    <t>5.1.1.3.</t>
  </si>
  <si>
    <t>Inspecionar equipamentos e quadros quanto ao aquecimento ou ruídos anormais;</t>
  </si>
  <si>
    <t>5.1.1.4.</t>
  </si>
  <si>
    <t>Inspecionar cuidadosamente todos os componentes elétricos, inclusive o estado das chaves magnéticas e contatores, inspeção no barramento dos quadros, verificação geral do funcionamento elétrico e mecânico, aferição das correntes de saída, verificação do sistema redutor de saídas harmônicas de freqüência elevada;</t>
  </si>
  <si>
    <t>5.1.1.5.</t>
  </si>
  <si>
    <t>Verificar e monitorar a condição limite de temperatura;</t>
  </si>
  <si>
    <t>5.1.1.6.</t>
  </si>
  <si>
    <t>Registrar em planilhas as tensões e correntes da entrada e saída;</t>
  </si>
  <si>
    <t>5.1.1.7.</t>
  </si>
  <si>
    <t>Inspecionar as condições limites de carga dos equipamentos, desligando para limpeza geral, reapertos, testes;</t>
  </si>
  <si>
    <t>5.1.1.8.</t>
  </si>
  <si>
    <t>Testar semicondutores da fonte retificadora;</t>
  </si>
  <si>
    <t>5.1.1.9.</t>
  </si>
  <si>
    <t>Inspecionar a placa controladora do retificador;</t>
  </si>
  <si>
    <t>5.1.1.10.</t>
  </si>
  <si>
    <t>Testar semicondutores da fonte inversora;</t>
  </si>
  <si>
    <t>5.1.1.11.</t>
  </si>
  <si>
    <t>Inspecionar a placa controladora do inversor;</t>
  </si>
  <si>
    <t>5.1.1.12.</t>
  </si>
  <si>
    <t>Ajustar a tensão de saída do no-break;</t>
  </si>
  <si>
    <t>5.1.1.13.</t>
  </si>
  <si>
    <t>Simular a falta de energia da rede e Inspecionar o comportamento do inversor, nível de tensão de saída e alarme;</t>
  </si>
  <si>
    <t>5.1.1.14.</t>
  </si>
  <si>
    <t>Testar a chave estática;</t>
  </si>
  <si>
    <t>5.1.1.15.</t>
  </si>
  <si>
    <t>Efetuar a limpeza geral interna dos quadros;</t>
  </si>
  <si>
    <t>5.1.1.16.</t>
  </si>
  <si>
    <t>Aferir e calibrar os instrumentos de medição: amperímetros, voltímetros e freqüêncimetro</t>
  </si>
  <si>
    <t>5.1.1.17.</t>
  </si>
  <si>
    <t>Lubrificar as dobradiças das portas dos quadros e equipamentos;</t>
  </si>
  <si>
    <t>5.1.1.18.</t>
  </si>
  <si>
    <t>Energizar o circuito de controle, medir e anotar as tensões;</t>
  </si>
  <si>
    <t>5.1.1.19.</t>
  </si>
  <si>
    <t>Inspecionar as funções do anunciador, como: sobretensão do retificador, alarme de baixa tensão contínua, disparo de baixa tensão contínua, alarme do inversor de impedância;</t>
  </si>
  <si>
    <t>5.1.1.20.</t>
  </si>
  <si>
    <t>Inspecionar isolamento da fixação dos ventiladores;</t>
  </si>
  <si>
    <t>5.1.1.21.</t>
  </si>
  <si>
    <t>Inspecionar suporte de fusíveis para um contato correto;</t>
  </si>
  <si>
    <t>5.1.1.22.</t>
  </si>
  <si>
    <t>Inspecionar todas e quaisquer anormalidades nos componentes, tais como: sobretensão, corrosão, sinais de descargas;</t>
  </si>
  <si>
    <t>5.1.1.23.</t>
  </si>
  <si>
    <t>Limpar todos os contatos elétricos, inclusive de relés e contatores;</t>
  </si>
  <si>
    <t>5.1.1.24.</t>
  </si>
  <si>
    <t>Inspecionar o estado das conexões das ligações das baterias quanto à corrosão;</t>
  </si>
  <si>
    <t>5.1.1.25.</t>
  </si>
  <si>
    <t>Reapertar e lubrificar (graxa de grafite ou de cobre) as conexões dos bornes das baterias;</t>
  </si>
  <si>
    <t>5.1.1.26.</t>
  </si>
  <si>
    <t>Limpar os motores e ventiladores com jato de ar seco e isento de óleo;</t>
  </si>
  <si>
    <t>5.1.1.27.</t>
  </si>
  <si>
    <t>Limpar o excesso de graxa nos dissipadores;</t>
  </si>
  <si>
    <t>5.1.1.28.</t>
  </si>
  <si>
    <t>Limpar os isoladores;</t>
  </si>
  <si>
    <t>5.1.1.29.</t>
  </si>
  <si>
    <t>Limpar e Inspecionar o conjunto amplificador-pulsor;</t>
  </si>
  <si>
    <t>5.1.1.30.</t>
  </si>
  <si>
    <t>Testar a partida do inversor e Inspecionar operação do inversor de impedância;</t>
  </si>
  <si>
    <t>5.1.1.31.</t>
  </si>
  <si>
    <t>Verificar e reapertar todas as conexões, ligações, porcas, parafusos e terminais;</t>
  </si>
  <si>
    <t>5.1.2.</t>
  </si>
  <si>
    <t>Banco de Baterias</t>
  </si>
  <si>
    <t>5.1.2.1.</t>
  </si>
  <si>
    <t>Medir e anotar a tensão de flutuação na bateria e no banco, verificando a conformidade com os valores nominais especificados na placa;</t>
  </si>
  <si>
    <t>5.1.2.2.</t>
  </si>
  <si>
    <t>Inspecionar os indicadores de nível de carga das baterias seladas/lacradas;</t>
  </si>
  <si>
    <t>5.1.2.3.</t>
  </si>
  <si>
    <t>Inspecionar a ocorrência de quebras, rachaduras, estufamentos e/ou vazamentos nas baterias;</t>
  </si>
  <si>
    <t>5.1.2.4.</t>
  </si>
  <si>
    <t>Inspecionar sinais de vazamento e/ou acúmulo de gases;</t>
  </si>
  <si>
    <t>5.1.2.5.</t>
  </si>
  <si>
    <t>Inspecionar o estado geral das baterias, efetuando limpeza e lubrificação (graxa de grafite ou de cobre) nos bornes de contato;</t>
  </si>
  <si>
    <t>5.1.2.6.</t>
  </si>
  <si>
    <t>Medir e anotar a densidade por elemento;</t>
  </si>
  <si>
    <t>5.1.2.7.</t>
  </si>
  <si>
    <t>Testar o funcionamento do banco, através de auto-teste do equipamento e/ou simulando uma falta de energia por parte da concessionária local, sob carga plena, verificando os níveis de tensão, corrente e o período de autonomia;</t>
  </si>
  <si>
    <t>5.1.2.8.</t>
  </si>
  <si>
    <t>Inspecionar as interligações e conexões, efetuando os reapertos;</t>
  </si>
  <si>
    <t>5.1.2.9.</t>
  </si>
  <si>
    <t>Limpar o gabinete e/ou estantes com substância neutra, retirando ferrugens e efetuando retoques de pintura;</t>
  </si>
  <si>
    <t>5.1.2.10.</t>
  </si>
  <si>
    <t>Inspecionar as condições gerais do cubículo das baterias, efetuando a limpeza, desobstrução das grelhas de ventilação e retirada de materiais inflamáveis ou não utilizáveis;</t>
  </si>
  <si>
    <t>5.1.2.11.</t>
  </si>
  <si>
    <t>Inspecionar a presença de situações críticas que possam afetar o funcionamento e a vida útil das baterias;</t>
  </si>
  <si>
    <t>5.1.2.12.</t>
  </si>
  <si>
    <t>Verificar se as partes vivas estão cobertas por isolação, barreira ou invólucro;</t>
  </si>
  <si>
    <t>5.1.2.13.</t>
  </si>
  <si>
    <t>Medir e anotar a temperatura por elemento;</t>
  </si>
  <si>
    <t>5.2.1.</t>
  </si>
  <si>
    <t>Realizar o ensaio funcional dos dispositivos supervisores de isolamento (DSI) de esquemas IT médicos e dos sistemas de alarme acústico e/ou visual;</t>
  </si>
  <si>
    <t>5.2.2.</t>
  </si>
  <si>
    <t>Verificar a integridade dos cubículos ou invólucros dos transformadores de separação, de modo a evitar contato acidental com partes vivas;</t>
  </si>
  <si>
    <t>5.2.3.</t>
  </si>
  <si>
    <t>Medir corrente de fuga no transformador de separação conforme NBR 13534:2008;</t>
  </si>
  <si>
    <t>5.2.4.</t>
  </si>
  <si>
    <t>Reaperto de todas conexões do transformador de separação e do painel elétrico do Sispema IT;</t>
  </si>
  <si>
    <t>5.2.5.</t>
  </si>
  <si>
    <t>Inspecionar visualmente e verificar ajustes dos dispositivos de proteção, inclusive DSI;</t>
  </si>
  <si>
    <t>5.2.6.</t>
  </si>
  <si>
    <t>Medir e monitorar temperatura de operação dos Transformadores de Separação;</t>
  </si>
  <si>
    <t>5.2.7.</t>
  </si>
  <si>
    <t>Limpeza do chassi do transformador e do painel elétrico do sistema IT;</t>
  </si>
  <si>
    <t>5.2.8.</t>
  </si>
  <si>
    <t>Realizar o ensaio funcional e ajustes na sensibilidade dos dispositivos localizadores de falhas, se aplicável;</t>
  </si>
  <si>
    <t>5.2.9.</t>
  </si>
  <si>
    <t>Conferir e adequar a marcação e identificação de forma clara e permanente dos circuitos, proteções, condutores e tomadas correspondente ao respectivo sistema IT, inclusive com plaqueta de advertência com a inscrição "Apenas equipamentos eletromédicos" e também com o nível de tensão;</t>
  </si>
  <si>
    <t>5.2.10.</t>
  </si>
  <si>
    <t>Atualizar projetos "conforme construído" e procedimentos operacionais;</t>
  </si>
  <si>
    <t>5.2.11.</t>
  </si>
  <si>
    <t>Realizar treinamento e instrução no caso de alarme e quanto ao uso de equipamentos com corrente de energização capaz de provocar o desligamento de uma alimentação IT médica, em caso de conexão inadvertida a esta alimentação, incluindo arco cirúrgico e demais equipamentos de raio-x;</t>
  </si>
  <si>
    <t>5.2.12.</t>
  </si>
  <si>
    <t>Verificar a condição de funcionamento dos alarmes sonoros e luminosos</t>
  </si>
  <si>
    <t>5.2.13.</t>
  </si>
  <si>
    <t>Inspecionar os quadros do Sistema IT-Médico NBR 13534</t>
  </si>
  <si>
    <t>5.2.14.</t>
  </si>
  <si>
    <t>Verificar o funcionamento do dispositivo sensor de isolamento DSI e dispositivo sensor de temperatura do sistema IT médico NBR 13534</t>
  </si>
  <si>
    <t>5.2.15.</t>
  </si>
  <si>
    <t xml:space="preserve">Efetuar inspeção visual, elétrica e termográfica nos transformadores isoladores do sistema IT médico NBR 13534 </t>
  </si>
  <si>
    <t>5.3.1.</t>
  </si>
  <si>
    <t>5.3.1.1.</t>
  </si>
  <si>
    <t>Inspecionar de forma visual e geral a cabine ou abrigo do gerador;</t>
  </si>
  <si>
    <t>5.3.1.2.</t>
  </si>
  <si>
    <t>Verificar existência de alarmes na controladora/USCA, registrar em relatório e tratar, se necessário;</t>
  </si>
  <si>
    <t>5.3.1.3.</t>
  </si>
  <si>
    <t>Anotar o horímetro (horas de funcionamento) e o volume aproximado do tanque de combustível, a fim de calcular indicadores;</t>
  </si>
  <si>
    <t>5.3.1.4.</t>
  </si>
  <si>
    <t>Inspecionar e verificar o funcionamento do sistema de pré-aquecimento no bloco do motor;</t>
  </si>
  <si>
    <t>5.3.1.5.</t>
  </si>
  <si>
    <t>Inspecionar a(s) bateria(s), anotar nível de carga e medir o nível de tensão elétrica antes, durante e depois do teste de partida;</t>
  </si>
  <si>
    <t>5.3.1.6.</t>
  </si>
  <si>
    <t>Inspecionar o nível do óleo combustível, até a sua capacidade de armazenamento segura conforme acertado com a fiscalização, completar para garantir o tempo mínimo de funcionamento conforme alinhado com a fiscalização</t>
  </si>
  <si>
    <t>5.3.1.7.</t>
  </si>
  <si>
    <t>Inspecionar o nível do líquido de arrefecimento, avaliando as características e concentração do aditivo, a fim de defnir a necessidade ou não de substituição;</t>
  </si>
  <si>
    <t>5.3.1.8.</t>
  </si>
  <si>
    <t>Inspecionar cabos e terminais da bateria;</t>
  </si>
  <si>
    <t>5.3.1.9.</t>
  </si>
  <si>
    <t>Inspecionar nível, densidade e anotar temperatura do eletrólito, se aplicável;</t>
  </si>
  <si>
    <t>5.3.1.10.</t>
  </si>
  <si>
    <t>Inspecionar desgaste no coletor, anéis e dínamo;</t>
  </si>
  <si>
    <t>5.3.1.11.</t>
  </si>
  <si>
    <t>Reapertar sensores de alarme e conferir conectividade elétrica até a controladora;</t>
  </si>
  <si>
    <t>5.3.1.12.</t>
  </si>
  <si>
    <t>Testar todos os itens de manutenção do sistema de resfriamento do motor, inclusive com o uso de pressão no radiador para detectar possíveis vazamentos;</t>
  </si>
  <si>
    <t>5.3.1.13.</t>
  </si>
  <si>
    <t>Inspecionar comportamento dinâmico com carga e sem carga do Grupo Gerador;</t>
  </si>
  <si>
    <t>5.3.1.14.</t>
  </si>
  <si>
    <t>Limpar externamente;</t>
  </si>
  <si>
    <t>5.3.1.15.</t>
  </si>
  <si>
    <t>Inspecionar ocorrência de vazamento de água ou infiltração (no caso de cabinado exposto ao tempo), identificando a fonte do problema, de forma a viabilizar a tratativa da falha;</t>
  </si>
  <si>
    <t>5.3.1.16.</t>
  </si>
  <si>
    <t>Inspecionar fixação da grade de proteção do ventilador;</t>
  </si>
  <si>
    <t>5.3.1.17.</t>
  </si>
  <si>
    <t>Inspecionar desgaste do acoplamento elástico;</t>
  </si>
  <si>
    <t>5.3.1.18.</t>
  </si>
  <si>
    <t>Verificação de todas as conexões e contatos elétricos e reapertar quando necessário;</t>
  </si>
  <si>
    <t>5.3.1.19.</t>
  </si>
  <si>
    <t>Inspecionar exaustão;</t>
  </si>
  <si>
    <t>5.3.1.20.</t>
  </si>
  <si>
    <t>Inspecionar desgaste das escovas de motor de arranque;</t>
  </si>
  <si>
    <t>5.3.1.21.</t>
  </si>
  <si>
    <t>Inspecionar bomba injetora;</t>
  </si>
  <si>
    <t>5.3.1.22.</t>
  </si>
  <si>
    <t>Inspecionar a existência de excesso de fumaça no escapamento;</t>
  </si>
  <si>
    <t>5.3.1.23.</t>
  </si>
  <si>
    <t>Inspecionar elemento do filtro de fluxo integral de óleo lubrificante;</t>
  </si>
  <si>
    <t>5.3.1.24.</t>
  </si>
  <si>
    <t>Inspecionar elemento do filtro de combustível;</t>
  </si>
  <si>
    <t>5.3.1.25.</t>
  </si>
  <si>
    <t>Inspecionar óleo da bomba injetora;</t>
  </si>
  <si>
    <t>5.3.1.26.</t>
  </si>
  <si>
    <t>Inspecionar pressão das molas e das escovas do motor de arranque;</t>
  </si>
  <si>
    <t>5.3.1.27.</t>
  </si>
  <si>
    <t>Inspecionar pressão das molas e das escovas do alternador;</t>
  </si>
  <si>
    <t>5.3.1.28.</t>
  </si>
  <si>
    <t>Inspecionar instrumentos de medição;</t>
  </si>
  <si>
    <t>5.3.1.29.</t>
  </si>
  <si>
    <t>Inspecionar lâmpadas de sinalização;</t>
  </si>
  <si>
    <t>5.3.1.30.</t>
  </si>
  <si>
    <t>Inspecionar alarmes;</t>
  </si>
  <si>
    <t>5.3.1.31.</t>
  </si>
  <si>
    <t>Inspecionar regulador de tensão;</t>
  </si>
  <si>
    <t>5.3.1.32.</t>
  </si>
  <si>
    <t>Inspecionar carregador de baterias em flutuação e carga;</t>
  </si>
  <si>
    <t>5.3.1.33.</t>
  </si>
  <si>
    <t>Inspecionar fusíveis;</t>
  </si>
  <si>
    <t>5.3.1.34.</t>
  </si>
  <si>
    <t>Inspecionar marcador de temperatura;</t>
  </si>
  <si>
    <t>5.3.1.35.</t>
  </si>
  <si>
    <t>Inspecionar frequencímetro;</t>
  </si>
  <si>
    <t>5.3.1.36.</t>
  </si>
  <si>
    <t>Inspecionar voltímetro, horímetro e alternador;</t>
  </si>
  <si>
    <t>5.3.1.37.</t>
  </si>
  <si>
    <t>Inspecionar as bombas;;</t>
  </si>
  <si>
    <t>5.3.1.38.</t>
  </si>
  <si>
    <t>Inspecionar vazamentos e reapertar o injetor (ES);</t>
  </si>
  <si>
    <t>5.3.1.39.</t>
  </si>
  <si>
    <t>Inspecionar o nível do óleo lubrificante;</t>
  </si>
  <si>
    <t>5.3.1.40.</t>
  </si>
  <si>
    <t>Inspecionar vazamentos em juntas e bujões;</t>
  </si>
  <si>
    <t>5.3.1.41.</t>
  </si>
  <si>
    <t>Inspecionar a pressão do óleo lubrificante;</t>
  </si>
  <si>
    <t>5.3.1.42.</t>
  </si>
  <si>
    <t>Inspecionar conexões de óleo lubrificante;</t>
  </si>
  <si>
    <t>5.3.1.43.</t>
  </si>
  <si>
    <t>Trocar o filtro de óleo lubrificante;</t>
  </si>
  <si>
    <t>5.3.1.44.</t>
  </si>
  <si>
    <t>Trocar o óleo lubrificante;</t>
  </si>
  <si>
    <t>5.3.1.45.</t>
  </si>
  <si>
    <t>Inspecionar o resfriador de óleo;</t>
  </si>
  <si>
    <t>5.3.1.46.</t>
  </si>
  <si>
    <t>Inspecionar e limpar o filtro do respiro;</t>
  </si>
  <si>
    <t>5.3.1.47.</t>
  </si>
  <si>
    <t>Inspecionar a conservação e fixação do filtro de ar;</t>
  </si>
  <si>
    <t>5.3.1.48.</t>
  </si>
  <si>
    <t>Inspecionar a conservação e fixação da turbina;</t>
  </si>
  <si>
    <t>5.3.1.49.</t>
  </si>
  <si>
    <t>Inspecionar o estado de conservação e fixação do radiador;</t>
  </si>
  <si>
    <t>5.3.1.50.</t>
  </si>
  <si>
    <t>Inspecionar estado de conservação e reaperto das mangueiras;</t>
  </si>
  <si>
    <t>5.3.1.51.</t>
  </si>
  <si>
    <t>Inspecionar os contatos elétricos da chave de partida;</t>
  </si>
  <si>
    <t>5.3.1.52.</t>
  </si>
  <si>
    <t>Testar o funcionamento da chave de partida;</t>
  </si>
  <si>
    <t>5.3.1.53.</t>
  </si>
  <si>
    <t>Testar o funcionamento do termostato;</t>
  </si>
  <si>
    <t>5.3.1.54.</t>
  </si>
  <si>
    <t>Inspecionar folga das válvulas;</t>
  </si>
  <si>
    <t>5.3.1.55.</t>
  </si>
  <si>
    <t>Limpar o radiador;</t>
  </si>
  <si>
    <t>5.3.1.56.</t>
  </si>
  <si>
    <t>Inspecionar bendix e solenóide do motor de arranque;</t>
  </si>
  <si>
    <t>5.3.1.57.</t>
  </si>
  <si>
    <t>Inspecionar desgaste no coletor de arranque;</t>
  </si>
  <si>
    <t>5.3.1.58.</t>
  </si>
  <si>
    <t>Inspecionar tampa dos rolamentos;</t>
  </si>
  <si>
    <t>5.3.1.59.</t>
  </si>
  <si>
    <t>Inspecionar o cubo do ventilador, a polia e a bomba d'água;</t>
  </si>
  <si>
    <t>5.3.1.60.</t>
  </si>
  <si>
    <t>Inspecionar o amortecedor de vibrações;</t>
  </si>
  <si>
    <t>5.3.1.61.</t>
  </si>
  <si>
    <t>Testar termostato checando a regulagem;</t>
  </si>
  <si>
    <t>5.3.1.62.</t>
  </si>
  <si>
    <t>Inspecionar veneziana automática;</t>
  </si>
  <si>
    <t>5.3.1.63.</t>
  </si>
  <si>
    <t>Inspecionar e limpar bicos injetores;</t>
  </si>
  <si>
    <t>5.3.1.64.</t>
  </si>
  <si>
    <t>Lubrificar os mancais do gerador;</t>
  </si>
  <si>
    <t>5.3.1.65.</t>
  </si>
  <si>
    <t>Verificação de ruídos, rolamentos e polias da bomba de água;</t>
  </si>
  <si>
    <t>5.3.1.66.</t>
  </si>
  <si>
    <t>Inspecionar o estado e tensão das correias do ventilador;</t>
  </si>
  <si>
    <t>5.3.1.67.</t>
  </si>
  <si>
    <t>Substituir o respiro da válvula aneroide;</t>
  </si>
  <si>
    <t>5.3.1.68.</t>
  </si>
  <si>
    <t>Limpar o filtro de ar;</t>
  </si>
  <si>
    <t>5.3.1.69.</t>
  </si>
  <si>
    <t>Limpar e lavar o sistema de refrigeração;</t>
  </si>
  <si>
    <t>5.3.1.70.</t>
  </si>
  <si>
    <t>Inspecionar o sistema de partida;</t>
  </si>
  <si>
    <t>5.3.1.71.</t>
  </si>
  <si>
    <t>Limpar terminais elétricos;</t>
  </si>
  <si>
    <t>5.3.1.72.</t>
  </si>
  <si>
    <t>Inspecionar interruptor de sobre-rotações;</t>
  </si>
  <si>
    <t>5.3.1.73.</t>
  </si>
  <si>
    <t>Inspecionar funcionamento do regulador de velocidade;</t>
  </si>
  <si>
    <t>5.3.1.74.</t>
  </si>
  <si>
    <t>Lavar tanque de óleo combustível principal, efetuando transferência para reservatório provisório e filtragem do combustível para reaproveitamento.</t>
  </si>
  <si>
    <t>5.3.1.75.</t>
  </si>
  <si>
    <t>Reapertar parafusos em geral;</t>
  </si>
  <si>
    <t>5.3.1.76.</t>
  </si>
  <si>
    <t>Inspecionar o bloco motor externamente;</t>
  </si>
  <si>
    <t>5.3.1.77.</t>
  </si>
  <si>
    <t>Lavar sistema de arrefecimento recolocando a água com tratamento anti-corrosivo e anti-incrustante;</t>
  </si>
  <si>
    <t>5.3.1.78.</t>
  </si>
  <si>
    <t>Combater corrosão e retocar pintura;</t>
  </si>
  <si>
    <t>5.3.1.79.</t>
  </si>
  <si>
    <t>Inspecionar as mangueiras e tubos;</t>
  </si>
  <si>
    <t>5.3.1.80.</t>
  </si>
  <si>
    <t>Realizar reaperto de todos os bornes e contatos dos circuitos de comando</t>
  </si>
  <si>
    <t>5.3.1.81.</t>
  </si>
  <si>
    <t>Verificar presença de animais dentro do GMG/QTA e caso necessário realizar instalação de barreiras ou medidas de controle de pragas</t>
  </si>
  <si>
    <t>5.3.1.82.</t>
  </si>
  <si>
    <t>Atualizar esquemas elétricos de acordo com a identificação/anilhamento montado</t>
  </si>
  <si>
    <t>5.3.1.83.</t>
  </si>
  <si>
    <t>Verificar os componentes da instalação que contenham líquidos inflamáveis em volume significativo, devendo objeto de precauções para evitar que, em caso de incêndio, o líquido inflamado, a fumaça e gases tóxicos se propaguem para outras partes da edificação.</t>
  </si>
  <si>
    <t>5.3.2.</t>
  </si>
  <si>
    <t>Regulador de Velocidade</t>
  </si>
  <si>
    <t>5.3.2.1.</t>
  </si>
  <si>
    <t>Medir os níveis de sinais no circuito interno do regulador;</t>
  </si>
  <si>
    <t>5.3.2.2.</t>
  </si>
  <si>
    <t>Calibrar interna e externamente a frequência, ganho e estabilidade;</t>
  </si>
  <si>
    <t>5.3.3.</t>
  </si>
  <si>
    <r>
      <rPr>
        <sz val="10"/>
        <color rgb="FF000000"/>
        <rFont val="Calibri"/>
        <family val="2"/>
      </rPr>
      <t>Carregador de Bateria e Bateria(s)</t>
    </r>
  </si>
  <si>
    <t>5.3.3.1.</t>
  </si>
  <si>
    <t>Inspecionar, medir, anotar e ajustar a corrente e tensão em carga e flutuação;</t>
  </si>
  <si>
    <t>5.3.3.2.</t>
  </si>
  <si>
    <t>Inspecionar a(s) bateria(s), efetuar a limpeza a seco inclusive dos terminais, efetuar reaperto (se necessário);</t>
  </si>
  <si>
    <t>5.3.3.3.</t>
  </si>
  <si>
    <t>Medir a queda de tensão durante o teste de partida e substituir a(s) bateria(s) caso a confiabilidade operacional esteja comprometida;</t>
  </si>
  <si>
    <t>5.3.3.4.</t>
  </si>
  <si>
    <t>Inspecionar cabos, terminais e protetores/isoladores, verificando integridade e indícios de aquecimento, devendo reparar ou substituir se necessário;</t>
  </si>
  <si>
    <t>5.3.3.5.</t>
  </si>
  <si>
    <t>Simular possíveis defeitos no circuito eletrônico do retificador;</t>
  </si>
  <si>
    <t>5.3.3.6.</t>
  </si>
  <si>
    <t>Inspecionar, medir e anotar tensão e densidade para cada elemento das baterias, quando aplicável;</t>
  </si>
  <si>
    <t>5.3.4.</t>
  </si>
  <si>
    <t>Sistema de Controle Automático (USCA)</t>
  </si>
  <si>
    <t>5.3.4.1.</t>
  </si>
  <si>
    <t>Verificar, medir e anotar os níveis de tensão no sensor de sub tensão (SST);</t>
  </si>
  <si>
    <t>5.3.4.2.</t>
  </si>
  <si>
    <t>Inspecionar, medir e anotar sinais no cartão temporizador e lógico (CLT) com ajuste de tempo de partida, parada e resfriamento do motor;</t>
  </si>
  <si>
    <t>5.3.4.3.</t>
  </si>
  <si>
    <t>Inspecionar as funções lógicas do quadro de comando e Proteção do Grupo;</t>
  </si>
  <si>
    <t>5.3.4.4.</t>
  </si>
  <si>
    <t>Inspecionar e testar os ajustes de instrumentos de medição, lâmpadas sinalizadoras e fusíveis;</t>
  </si>
  <si>
    <t>5.3.4.5.</t>
  </si>
  <si>
    <t>Conferir e ajustar o controle de modo que a alimentação da carga deve ser assumida, automaticamente, pela fonte de segurança, se a tensão em um ou mais condutores, no quadro de distribuição principal, sofrer uma queda superior a 10 % de seu valor nominal. Recomenda-se que haja um retardo nessa transferência, dentro do tempo de comutação permitido, tendo em vista a ocorrência comum de quedas de tensão ou interrupções de curta duração, acompanhadas de religamento mais ou menos imediato.</t>
  </si>
  <si>
    <t>5.3.4.6.</t>
  </si>
  <si>
    <t>Conferir e reapertar todas as conexões elétricas</t>
  </si>
  <si>
    <t>5.3.4.7.</t>
  </si>
  <si>
    <t>Inspecionar, medir e anotar o sinal emitido pelo sensor magnético (pick-up) ou tacogerador;</t>
  </si>
  <si>
    <t>5.3.4.8.</t>
  </si>
  <si>
    <t>Inspecionar o ajuste na faixa de atuação de sobrevelocidade do motor;</t>
  </si>
  <si>
    <t>5.3.5.</t>
  </si>
  <si>
    <t>Retificador e Inversor</t>
  </si>
  <si>
    <t>5.3.5.1.</t>
  </si>
  <si>
    <t>Inspecionar e anotar impedância;</t>
  </si>
  <si>
    <t>5.3.5.2.</t>
  </si>
  <si>
    <t>Inspecionar integrador de partida;</t>
  </si>
  <si>
    <t>5.3.5.3.</t>
  </si>
  <si>
    <t>Inspecionar pulsos;</t>
  </si>
  <si>
    <t>5.3.6.</t>
  </si>
  <si>
    <t>Rede AC e DC</t>
  </si>
  <si>
    <t>5.3.6.1.</t>
  </si>
  <si>
    <t>Inspecionar as redes;</t>
  </si>
  <si>
    <t>5.3.6.2.</t>
  </si>
  <si>
    <t>Inspecionar fusíveis/disjunotores de entrada;</t>
  </si>
  <si>
    <t>5.3.6.3.</t>
  </si>
  <si>
    <t>Inspecionar limites de corrente;</t>
  </si>
  <si>
    <t>5.3.6.4.</t>
  </si>
  <si>
    <t>Efetuar teste de carga, mediante prévio agendamento;</t>
  </si>
  <si>
    <t>5.3.6.5.</t>
  </si>
  <si>
    <t>Inspecionar fontes de alimentação;</t>
  </si>
  <si>
    <t>5.3.6.6.</t>
  </si>
  <si>
    <t>Inspecionar barra de transferência;</t>
  </si>
  <si>
    <t>5.3.7.</t>
  </si>
  <si>
    <t>Ganhos e Sincronismo</t>
  </si>
  <si>
    <t>5.3.7.1.</t>
  </si>
  <si>
    <t>Inspecionar ganhos dos módulos;</t>
  </si>
  <si>
    <t>5.3.7.2.</t>
  </si>
  <si>
    <t>Inspecionar balanceamento de correntes;</t>
  </si>
  <si>
    <t>5.3.7.3.</t>
  </si>
  <si>
    <t>Inspecionar sincronismo dos módulos;</t>
  </si>
  <si>
    <t>5.3.7.4.</t>
  </si>
  <si>
    <t>Aferir placas (tensão e corrente);</t>
  </si>
  <si>
    <t>5.3.8.</t>
  </si>
  <si>
    <t>Testes Adicionais</t>
  </si>
  <si>
    <t>5.3.8.1.</t>
  </si>
  <si>
    <t>Efetuar ajustes finais;</t>
  </si>
  <si>
    <t>5.3.9.</t>
  </si>
  <si>
    <t>Quadro de Comando e Transferência Automática</t>
  </si>
  <si>
    <t>5.3.9.1.</t>
  </si>
  <si>
    <t>Inspecionar o estado das chaves magnéticas, disjuntores de transferência ou contatoras;</t>
  </si>
  <si>
    <t>5.3.9.2.</t>
  </si>
  <si>
    <t>Inspecionar o arco em excesso das chaves magnéticas;</t>
  </si>
  <si>
    <t>5.3.9.3.</t>
  </si>
  <si>
    <t>Inspecionar o ajuste dos relés de sobrecarga;</t>
  </si>
  <si>
    <t>5.3.9.4.</t>
  </si>
  <si>
    <t>Inspecionar o isolamento e continuidade do enrolamento das bobinas das chaves magnéticas;</t>
  </si>
  <si>
    <t>5.3.9.5.</t>
  </si>
  <si>
    <t>Inspecionar o estado de conservação das bases dos fusíveis;</t>
  </si>
  <si>
    <t>5.3.9.6.</t>
  </si>
  <si>
    <t>Reapertar os bornes de ligação das chaves magnéticas, disjuntores de transferência ou contatoras;</t>
  </si>
  <si>
    <t>5.3.9.7.</t>
  </si>
  <si>
    <t>Reapertar os parafusos de contato dos botões de comando;</t>
  </si>
  <si>
    <t>5.3.9.8.</t>
  </si>
  <si>
    <t>Inspecionar a existência de fusíveis queimados;</t>
  </si>
  <si>
    <t>5.3.9.9.</t>
  </si>
  <si>
    <t>Inspecionar a pressão de contato dos fusíveis;</t>
  </si>
  <si>
    <t>5.3.9.10.</t>
  </si>
  <si>
    <t>Inspecionar o estado das bases de fusíveis quanto ao aquecimento;</t>
  </si>
  <si>
    <t>5.3.9.11.</t>
  </si>
  <si>
    <t>Inspecionar o fechamento correto das tampas dos porta-fusíveis;</t>
  </si>
  <si>
    <t>5.3.9.12.</t>
  </si>
  <si>
    <t>Inspecionar o funcionamento em manual e automático do comando microprocessado;</t>
  </si>
  <si>
    <t>5.3.9.13.</t>
  </si>
  <si>
    <t>Inspecionar as lâmpadas de sinalização;</t>
  </si>
  <si>
    <t>5.3.9.14.</t>
  </si>
  <si>
    <t>Inspecionar a sonoridade do sistema de alarme;</t>
  </si>
  <si>
    <t>5.3.9.15.</t>
  </si>
  <si>
    <t>Inspecionar bornes e terminais;</t>
  </si>
  <si>
    <t>5.3.9.16.</t>
  </si>
  <si>
    <t>Inspecionar os contatores, disjuntores e relés;</t>
  </si>
  <si>
    <t>5.3.9.17.</t>
  </si>
  <si>
    <t>Inspecionar todas as ligações do quadro;</t>
  </si>
  <si>
    <t>5.3.9.18.</t>
  </si>
  <si>
    <t>Inspecionar leitura dos voltímetros;</t>
  </si>
  <si>
    <t>5.3.9.19.</t>
  </si>
  <si>
    <t>Inspecionar leitura dos amperímetros;</t>
  </si>
  <si>
    <t>5.3.9.20.</t>
  </si>
  <si>
    <t>Inspecionar leitura dos freqüencímetro;</t>
  </si>
  <si>
    <t>5.3.9.21.</t>
  </si>
  <si>
    <t>Inspecionar as conexões e contatos elétricos;</t>
  </si>
  <si>
    <t>5.3.9.22.</t>
  </si>
  <si>
    <t>Inspecionar funcionamento dos disjuntores da transferência;</t>
  </si>
  <si>
    <t>5.3.9.23.</t>
  </si>
  <si>
    <t>Inspecionar os contatos dos relés;</t>
  </si>
  <si>
    <t>5.3.9.24.</t>
  </si>
  <si>
    <t>Testar o conjunto (operação completa) em vazio;</t>
  </si>
  <si>
    <t>5.3.9.25.</t>
  </si>
  <si>
    <t>5.3.9.26.</t>
  </si>
  <si>
    <t>Inspecionar as conexões entre as chaves de transferência, disjuntores de transferência ou contatoras e os cabos;</t>
  </si>
  <si>
    <t>5.3.9.27.</t>
  </si>
  <si>
    <t>Inspecionar ocorrência de sobreaquecimento;</t>
  </si>
  <si>
    <t>5.3.9.28.</t>
  </si>
  <si>
    <t>Inspecionar o funcionamento dos transformadores de medição;</t>
  </si>
  <si>
    <t>5.3.9.29.</t>
  </si>
  <si>
    <t>Inspecionar o potenciômetro de ajuste de tensão;</t>
  </si>
  <si>
    <t>5.3.9.30.</t>
  </si>
  <si>
    <t>Inspecionar o funcionamento das chaves reversoras, de partida e comutadoras;</t>
  </si>
  <si>
    <t>5.3.9.31.</t>
  </si>
  <si>
    <t>Limpeza geral das canaletas de passagem do cabeamento;</t>
  </si>
  <si>
    <t>5.3.9.32.</t>
  </si>
  <si>
    <t>Reapertar de todas as conexões, disjuntores, barramentos, terminais de contatos e aterramento e demais ligações necessárias;</t>
  </si>
  <si>
    <t>5.3.9.33.</t>
  </si>
  <si>
    <t>Inspecionar operações dos relés de tempo, sobrecargas, falta de fase, freqüência e sensor de tensão;</t>
  </si>
  <si>
    <t>5.3.9.34.</t>
  </si>
  <si>
    <t>Inspecionar calibração dos temporizadores;</t>
  </si>
  <si>
    <t>5.3.9.35.</t>
  </si>
  <si>
    <t>Limpeza geral do quadro;</t>
  </si>
  <si>
    <t>5.3.9.36.</t>
  </si>
  <si>
    <t>Lubrificar articulações de disjuntores e chaves;</t>
  </si>
  <si>
    <t>5.3.9.37.</t>
  </si>
  <si>
    <t>Lubrificar dobradiças dos armários;</t>
  </si>
  <si>
    <t>5.3.9.38.</t>
  </si>
  <si>
    <t>Inspecionar os contatos fixos e móveis das chaves de transferência;</t>
  </si>
  <si>
    <t>5.3.9.39.</t>
  </si>
  <si>
    <t>Inspecionar contatos dos contadores auxiliares;</t>
  </si>
  <si>
    <t>5.3.9.40.</t>
  </si>
  <si>
    <t>Inspecionar funcionamento dos botões de comando;</t>
  </si>
  <si>
    <t>5.3.9.41.</t>
  </si>
  <si>
    <t>Aferir com voltímetro padrão, indicação do voltímetro do painel;</t>
  </si>
  <si>
    <t>5.3.9.42.</t>
  </si>
  <si>
    <t>Aferir amperímetro do painel;</t>
  </si>
  <si>
    <t>5.3.9.43.</t>
  </si>
  <si>
    <t>Aferir freqüêncimetro;</t>
  </si>
  <si>
    <t>5.3.9.44.</t>
  </si>
  <si>
    <t>Inspecionar relação dos transformadores de corrente;</t>
  </si>
  <si>
    <t>5.3.9.45.</t>
  </si>
  <si>
    <t>Inspecionar isoladores dos barramentos;</t>
  </si>
  <si>
    <t>5.3.9.46.</t>
  </si>
  <si>
    <t>Limpar aerodutos;</t>
  </si>
  <si>
    <t>5.3.9.47.</t>
  </si>
  <si>
    <t>Medir e registrar aterramento do painel e grupo, testando continuidade;</t>
  </si>
  <si>
    <t>5.3.9.48.</t>
  </si>
  <si>
    <t>Inspecionar pintura externa do painel;</t>
  </si>
  <si>
    <t>5.3.9.49.</t>
  </si>
  <si>
    <t>Efetuar reaperto geral;</t>
  </si>
  <si>
    <t>5.3.9.50.</t>
  </si>
  <si>
    <t>Medir e registrar resistência de isolamento dos cabos e disjuntores;</t>
  </si>
  <si>
    <t>5.3.9.51.</t>
  </si>
  <si>
    <t>Limpar barramentos;</t>
  </si>
  <si>
    <t>5.3.9.52.</t>
  </si>
  <si>
    <t>Efetuar limpeza geral com sopro de ar comprimido;</t>
  </si>
  <si>
    <t>5.3.9.53.</t>
  </si>
  <si>
    <t>Combater a corrosão e retocar pintura do quadro;</t>
  </si>
  <si>
    <t>Eletromecânico de manutenção de elevadores</t>
  </si>
  <si>
    <t>6.1.1.</t>
  </si>
  <si>
    <t>Cabine</t>
  </si>
  <si>
    <t>6.1.1.1.</t>
  </si>
  <si>
    <t>Certificar que as portas podem abrir e fechar sem obstruções;</t>
  </si>
  <si>
    <t>6.1.1.2.</t>
  </si>
  <si>
    <t>Procurar sinais de danos no teto, corrimãos e paredes;</t>
  </si>
  <si>
    <t>6.1.1.3.</t>
  </si>
  <si>
    <t>Substituir todas as luzes queimadas;</t>
  </si>
  <si>
    <t>6.1.1.4.</t>
  </si>
  <si>
    <t>Verificar se os interfones estão funcionando corretamente,</t>
  </si>
  <si>
    <t>6.1.1.5.</t>
  </si>
  <si>
    <t>Fazer a remoção do lixo acumulado em toda a extensão das soleiras;</t>
  </si>
  <si>
    <t>6.1.1.6.</t>
  </si>
  <si>
    <t>verificar o funcionamento do conjuntos operadores das portas,</t>
  </si>
  <si>
    <t>6.1.1.7.</t>
  </si>
  <si>
    <t>verificar o funcionamento dos botões de acesso aos pavimentos</t>
  </si>
  <si>
    <t>6.1.1.8.</t>
  </si>
  <si>
    <t>Verificar funcionamento dos ventiladores</t>
  </si>
  <si>
    <t>6.1.2.</t>
  </si>
  <si>
    <t>Exterior da cabine</t>
  </si>
  <si>
    <t>6.1.2.1.</t>
  </si>
  <si>
    <t>Substituir as luzes queimadas das botoeiras nos andares que se fazem necessários;</t>
  </si>
  <si>
    <t>6.1.2.2.</t>
  </si>
  <si>
    <t>Verificar os painéis e folgas das portas;</t>
  </si>
  <si>
    <t>6.1.2.3.</t>
  </si>
  <si>
    <t>Testar o detector de fumaça e o sistema de alarme de incêndio.</t>
  </si>
  <si>
    <t>6.1.3.</t>
  </si>
  <si>
    <t>Sala de máquinas</t>
  </si>
  <si>
    <t>6.1.3.1.</t>
  </si>
  <si>
    <t>Verificar os níveis de óleo e certificar-se de que todos os sistemas estão devidamente lubrificados;</t>
  </si>
  <si>
    <t>6.1.3.2.</t>
  </si>
  <si>
    <t>Testar o detector de fumaça e o sistema de alarme de incêndio;</t>
  </si>
  <si>
    <t>6.1.3.3.</t>
  </si>
  <si>
    <t>Verificar a fiação elétrica;</t>
  </si>
  <si>
    <t>6.1.3.4.</t>
  </si>
  <si>
    <t>Certificar-se de que haja espaço livre adequado para os técnicos;</t>
  </si>
  <si>
    <t>6.1.3.5.</t>
  </si>
  <si>
    <t>Remover qualquer coisa que possa bloquear o acesso ao equipamento.</t>
  </si>
  <si>
    <t>6.1.3.6.</t>
  </si>
  <si>
    <t>Remover da superfície de contato do tambor todo o resíduo de óleo e graxa;</t>
  </si>
  <si>
    <t>6.1.3.7.</t>
  </si>
  <si>
    <t>Ajustar a folga excessiva entre as sapatas e discos da superfície de contato dos tambores de freio.</t>
  </si>
  <si>
    <t>6.1.3.8.</t>
  </si>
  <si>
    <t>Verificar os cabos de aço e todos os dispositivos de segurança e reguladores, eliminando os eventuais defeitos mecânicos.</t>
  </si>
  <si>
    <t>6.1.4.</t>
  </si>
  <si>
    <t>Parte superior do carro</t>
  </si>
  <si>
    <t>6.1.4.1.</t>
  </si>
  <si>
    <t>Garantir que as saídas de emergência sejam facilmente acessíveis;</t>
  </si>
  <si>
    <t>6.1.4.2.</t>
  </si>
  <si>
    <t>Testar os freios e examinar o mecanismo para se certificar de que está em boas condições;</t>
  </si>
  <si>
    <t>6.1.4.3.</t>
  </si>
  <si>
    <t>Verificar os cabos quanto a sinais de desgaste;</t>
  </si>
  <si>
    <t>6.1.4.4.</t>
  </si>
  <si>
    <t>Procurar sinais de roedores ou vandalismo.</t>
  </si>
  <si>
    <t>6.1.5.</t>
  </si>
  <si>
    <t>Poço</t>
  </si>
  <si>
    <t>6.1.5.1.</t>
  </si>
  <si>
    <t>Certificar-se de que a área tenha acesso adequado;</t>
  </si>
  <si>
    <t>6.1.5.2.</t>
  </si>
  <si>
    <t>Examinar o poço para verificar se ele tem a folga necessária.</t>
  </si>
  <si>
    <t>6.1.5.3.</t>
  </si>
  <si>
    <t>Verificar se há sinais de danos no quadro do carro.</t>
  </si>
  <si>
    <t>6.1.5.4.</t>
  </si>
  <si>
    <t>Testar os amortecedores com a queda da cabine, com meia lotação.</t>
  </si>
  <si>
    <t>6.1.5.5.</t>
  </si>
  <si>
    <t>Verificar a presença de agua ou outros liquidos no poço e alertar para a necessidade de limpeza</t>
  </si>
  <si>
    <t>6.2.1.</t>
  </si>
  <si>
    <t>6.2.2.</t>
  </si>
  <si>
    <t>Verificar o funcionamento dos botões de acesso aos pavimentos</t>
  </si>
  <si>
    <t>6.2.3.</t>
  </si>
  <si>
    <t>verificar funcionamento da porta</t>
  </si>
  <si>
    <t>6.2.4.</t>
  </si>
  <si>
    <t>verificar funcionamento do operador</t>
  </si>
  <si>
    <t>6.2.5.</t>
  </si>
  <si>
    <t>6.3.1.</t>
  </si>
  <si>
    <t>6.3.2.</t>
  </si>
  <si>
    <t>6.3.3.</t>
  </si>
  <si>
    <t>6.3.4.</t>
  </si>
  <si>
    <t>6.3.5.</t>
  </si>
  <si>
    <t>6.3.6.</t>
  </si>
  <si>
    <t>verificar alinhamento da plataforma elevatória</t>
  </si>
  <si>
    <t>6.4.1.</t>
  </si>
  <si>
    <t>Verificar, ajustar e substituir, se necessário, os temporizadores, fusíveis, relés, contatoras, chaves com mau contato, relés de cola, relés de carga dos geradores e circuitos de proteção;</t>
  </si>
  <si>
    <t>6.4.2.</t>
  </si>
  <si>
    <t>6.4.3.</t>
  </si>
  <si>
    <t xml:space="preserve">Verificar codigo de erros na placa de comando e efetuar os ajustes necessários </t>
  </si>
  <si>
    <t>6.4.4.</t>
  </si>
  <si>
    <t xml:space="preserve">verificar sinais da placa de controle (tensão ou corrente) </t>
  </si>
  <si>
    <t>6.4.5.</t>
  </si>
  <si>
    <t>reaperto dos disjuntores, reles, contatoras e demais dispositivos</t>
  </si>
  <si>
    <t>Operador de Caldeira</t>
  </si>
  <si>
    <t>7.1.1.</t>
  </si>
  <si>
    <t>Operar o sistema, de acordo com as especificações do fabricante;</t>
  </si>
  <si>
    <t>7.1.2.</t>
  </si>
  <si>
    <t>Verificar temperatura e pressão do trabalho;</t>
  </si>
  <si>
    <t>7.1.3.</t>
  </si>
  <si>
    <t>Inspecionar as ligações e conexões, observando a existência de vazamentos;</t>
  </si>
  <si>
    <t>7.1.4.</t>
  </si>
  <si>
    <t>Inspecionar o gotejamento de água pelas gaxetas das bombas;</t>
  </si>
  <si>
    <t>7.1.5.</t>
  </si>
  <si>
    <t>Inspecionar a existência de ruídos anormais elétricos ou mecânicos;</t>
  </si>
  <si>
    <t>7.1.6.</t>
  </si>
  <si>
    <t>Inspecionar os indicadores de temperatura e funcionamento das bombas de recirculação;</t>
  </si>
  <si>
    <t>7.1.7.</t>
  </si>
  <si>
    <t>Inspecionar e reapertar a parte elétrica;</t>
  </si>
  <si>
    <t>7.1.8.</t>
  </si>
  <si>
    <t>Testar funcionamento e ajustes dos relês térmicos;</t>
  </si>
  <si>
    <t>7.1.9.</t>
  </si>
  <si>
    <t>Limpar os filtros de água das bombas;</t>
  </si>
  <si>
    <t>7.1.10.</t>
  </si>
  <si>
    <t>Lubrificar as partes mecânicas das chaves magnéticas;</t>
  </si>
  <si>
    <t>7.1.11.</t>
  </si>
  <si>
    <t>Inspecionar os terminais, contatos e o funcionamento das resistências;</t>
  </si>
  <si>
    <t>7.1.12.</t>
  </si>
  <si>
    <t>Inspecionar e reapertar os terminais de ligação dos quadros de comando e controle;</t>
  </si>
  <si>
    <t>7.1.13.</t>
  </si>
  <si>
    <t>Lubrificar os mancais das bombas e motores;</t>
  </si>
  <si>
    <t>7.1.14.</t>
  </si>
  <si>
    <t>Limpar o quadro de comando;</t>
  </si>
  <si>
    <t>7.1.15.</t>
  </si>
  <si>
    <t>Inspecionar e limpar internamente o corpo do aquecedor;</t>
  </si>
  <si>
    <t>7.1.16.</t>
  </si>
  <si>
    <t>Executar ensaios não destrutivos nas soldas dos tanques, com emissão de relatório técnico;</t>
  </si>
  <si>
    <t>7.1.17.</t>
  </si>
  <si>
    <t>Revisar o conjunto de moto-bombas;</t>
  </si>
  <si>
    <t>7.1.18.</t>
  </si>
  <si>
    <t>Revisar e pintar base metálica/estrutura;</t>
  </si>
  <si>
    <t>7.1.19.</t>
  </si>
  <si>
    <t>7.1.20.</t>
  </si>
  <si>
    <t>Verificar abertura e fechamento dos registros dos Boilers;</t>
  </si>
  <si>
    <t>7.1.21.</t>
  </si>
  <si>
    <t>Verificar integridade das tubulações de alimentação e saída dos Boilers;</t>
  </si>
  <si>
    <t>7.1.22.</t>
  </si>
  <si>
    <t>Testar o sistema de circulação forçada, se existir;</t>
  </si>
  <si>
    <t>7.1.23.</t>
  </si>
  <si>
    <t>verificar o funcionamento das bombas de circulação;</t>
  </si>
  <si>
    <t>7.1.24.</t>
  </si>
  <si>
    <t>7.1.25.</t>
  </si>
  <si>
    <t>Inspecionar estado de base e dos elementos anti-vibração das bombas</t>
  </si>
  <si>
    <t>7.1.26.</t>
  </si>
  <si>
    <t>7.1.27.</t>
  </si>
  <si>
    <t>Realizar abertura e fechamento de todas as tampas de acesso dos boilers, com substituição das juntas de vedação interna quando necessário.</t>
  </si>
  <si>
    <t>7.1.28.</t>
  </si>
  <si>
    <t>Inspecionar serpentina interna.</t>
  </si>
  <si>
    <t>7.1.29.</t>
  </si>
  <si>
    <t>Aplicar teste de ultrassom no costado e espelhos dianteiro e traseiro, para conferência das espessuras das chapas.</t>
  </si>
  <si>
    <t>7.1.30.</t>
  </si>
  <si>
    <t>Efetuar revisão internamente, das chapas do costado, refletores de entrada e saída e anel de sustentação da tampa de visita.</t>
  </si>
  <si>
    <t>7.1.31.</t>
  </si>
  <si>
    <t>Retirar o manômetro principal para limpar, calibrar e pintar, procedendo posteriormente com sua reinstalação.</t>
  </si>
  <si>
    <t>7.1.32.</t>
  </si>
  <si>
    <t>Retirar o termômetro para limpar, aferir e pintar, procedendo posteriormente com sua reinstalação.</t>
  </si>
  <si>
    <t>7.1.33.</t>
  </si>
  <si>
    <t>Retirar as válvulas de segurança principais para limpar, calibrar, retificar e pintar, procedendo posteriormente com sua reinstalação.</t>
  </si>
  <si>
    <t>7.1.34.</t>
  </si>
  <si>
    <t>Proceder com análise visual interna e externamente, verificando os aspectos gerais dos boilers e seus acessórios.</t>
  </si>
  <si>
    <t>7.1.35.</t>
  </si>
  <si>
    <t>Inspecionar a frio com os boilers parados,  o estado de conservação e funcionamento de todos componentes internos e externos.</t>
  </si>
  <si>
    <t>7.1.36.</t>
  </si>
  <si>
    <t>Inspecionar a quente com os boilers em operação, verificando todos os sistemas e dispositivos de segurança</t>
  </si>
  <si>
    <t>7.1.37.</t>
  </si>
  <si>
    <t>Avaliar os resultados dos testes e demais condições do boiler, inspeção anual com emissão de relatório técnico de inspeção conforme NR 13.</t>
  </si>
  <si>
    <t>7.2.1.</t>
  </si>
  <si>
    <t>7.2.1.1.</t>
  </si>
  <si>
    <t>Verificar valores de pressão e temperatura dos Manômetros e Termômetros</t>
  </si>
  <si>
    <t>7.2.1.2.</t>
  </si>
  <si>
    <t>Observar as condições de chama e efetuar as correções na razão ar/combustível</t>
  </si>
  <si>
    <t>7.2.1.3.</t>
  </si>
  <si>
    <t>Limpar os bicos queimadores e restrições</t>
  </si>
  <si>
    <t>7.2.1.4.</t>
  </si>
  <si>
    <t>Verificar e limpar filtros, telas de entrada de ar, sopradores e passagens de ar dos queimadores</t>
  </si>
  <si>
    <t>7.2.1.5.</t>
  </si>
  <si>
    <t>Verificar nível de água</t>
  </si>
  <si>
    <t>7.2.1.6.</t>
  </si>
  <si>
    <t>Checar nível do combustível no tanque da Casa de Caldeiras</t>
  </si>
  <si>
    <t>7.2.1.7.</t>
  </si>
  <si>
    <t>Checar suprimento de combustível</t>
  </si>
  <si>
    <t>7.2.1.8.</t>
  </si>
  <si>
    <t>7.2.1.9.</t>
  </si>
  <si>
    <t>7.2.1.10.</t>
  </si>
  <si>
    <t>7.2.1.11.</t>
  </si>
  <si>
    <t>Verificar caixa de fundo (enterrada, na parte externa, adjacente ao tanque de combustível) para presença de combustível. Caso haja, deve ser recolhida para descarte adequado</t>
  </si>
  <si>
    <t>7.2.1.12.</t>
  </si>
  <si>
    <t>Testar válvula de segurança</t>
  </si>
  <si>
    <t>7.2.1.13.</t>
  </si>
  <si>
    <t>Testar os aparelhos de detecção de chama</t>
  </si>
  <si>
    <t>7.2.1.14.</t>
  </si>
  <si>
    <t>Testar controles de operação</t>
  </si>
  <si>
    <t>7.2.1.15.</t>
  </si>
  <si>
    <t>Verificar o funcionamento dos drenos</t>
  </si>
  <si>
    <t>7.2.1.16.</t>
  </si>
  <si>
    <t>Verificar a ocorrência de vazamentos na tubulação de combustíveis</t>
  </si>
  <si>
    <t>7.2.1.17.</t>
  </si>
  <si>
    <t>Limpar adequadamente o lado do fogo da caldeira removendo os acúmulos de fuligem, poeira e cinzas</t>
  </si>
  <si>
    <t>7.2.1.18.</t>
  </si>
  <si>
    <t>Realizar inspeção interna e externa após limpeza completa</t>
  </si>
  <si>
    <t>7.2.1.19.</t>
  </si>
  <si>
    <t>Verificar, limpar e substituir (caso necessário) espelhos e refratários</t>
  </si>
  <si>
    <t>7.2.1.20.</t>
  </si>
  <si>
    <t>Realizar inspeção interna da caldeira</t>
  </si>
  <si>
    <t>7.2.1.21.</t>
  </si>
  <si>
    <t>Retirar corrosões e incrustações</t>
  </si>
  <si>
    <t>7.2.1.22.</t>
  </si>
  <si>
    <t>Verificar a integridade das tubulações e seus respectivos acessórios</t>
  </si>
  <si>
    <t>7.2.1.23.</t>
  </si>
  <si>
    <t>Verificar ventilação na casa de caldeiras</t>
  </si>
  <si>
    <t>7.2.1.24.</t>
  </si>
  <si>
    <t>Realizar abertura e fechamento das tampas dianteira e traseira das caldeiras, fazer a substituição das juntas de vedação interna e externa.</t>
  </si>
  <si>
    <t>7.2.1.25.</t>
  </si>
  <si>
    <t>Realizar abertura e fechamento da tampa de visita superior e tampão inferior com substituição das juntas de vedação. Fazer a escovação dos tubos de gases na parte interna para remoção do acúmulo de fuligem e depósitos de particulas geradas pelo combustível.</t>
  </si>
  <si>
    <t>7.2.1.26.</t>
  </si>
  <si>
    <t>Realizar a escovação da face do espelho traseiro para remoção das escórias e limpeza das bordas dos tubos da segunda passagem com escova rotativa.</t>
  </si>
  <si>
    <t>7.2.1.27.</t>
  </si>
  <si>
    <t>Aplicar teste de líquido penetrante (LP) onde será realizado o ensaio no espelho traseiro para avaliar e detectar possíveis trincas.</t>
  </si>
  <si>
    <t>7.2.1.28.</t>
  </si>
  <si>
    <t>Aplicar teste de ultrassom no espelho, para conferência das espessuras das chapas.</t>
  </si>
  <si>
    <t>7.2.1.29.</t>
  </si>
  <si>
    <t>Revisar internamente todos os tubos, estais, chapas do costado, refletores de entrada e saída e anel de sustentação da tampa de visita.</t>
  </si>
  <si>
    <t>7.2.1.30.</t>
  </si>
  <si>
    <t>Retirar o manômetro principal para limpar, calibrar e pintar, reinstalando-os posteriormente.</t>
  </si>
  <si>
    <t>7.2.1.31.</t>
  </si>
  <si>
    <t>Retirar os pressostatos para limpar, aferir e pintar, reinstalando-os posteriormente.</t>
  </si>
  <si>
    <t>7.2.1.32.</t>
  </si>
  <si>
    <t>Retirar as válvulas de segurança principais para limpar, calibrar, retificar e pintar, reinstalando-as posteriormente.</t>
  </si>
  <si>
    <t>7.2.1.33.</t>
  </si>
  <si>
    <t>Realizar análise visual interna e externamente das caldeiras, em geral, e seus acessórios.</t>
  </si>
  <si>
    <t>7.2.1.34.</t>
  </si>
  <si>
    <t>Realizar inspeção a frio com as caldeiras paradas, onde serão analisados minuciosamente todos os componentes externos e internos.</t>
  </si>
  <si>
    <t>7.2.1.35.</t>
  </si>
  <si>
    <t>Inspecionar a quente com as caldeiras em operação, testando todos os sistemas e dispositivos de segurança.</t>
  </si>
  <si>
    <t>7.2.1.36.</t>
  </si>
  <si>
    <t>Avaliar os resultados dos testes e demais condições das caldeiras, inspeção anual com emissão de relatório técnico de inspeção conforme NR 13.</t>
  </si>
  <si>
    <t>7.2.2.</t>
  </si>
  <si>
    <t>Rede de Distribuição de Vapor</t>
  </si>
  <si>
    <t>7.2.2.1.</t>
  </si>
  <si>
    <t>Verificar as indicações dos manômetros</t>
  </si>
  <si>
    <t>7.2.2.2.</t>
  </si>
  <si>
    <t>Verificar a existência de vazamentos e danos nas tubulações</t>
  </si>
  <si>
    <t>7.2.2.3.</t>
  </si>
  <si>
    <t>Verificar nível de óleo das bombas de condensado</t>
  </si>
  <si>
    <t>7.2.2.4.</t>
  </si>
  <si>
    <t>Inspecionar rota mecânica das bombas de condensado</t>
  </si>
  <si>
    <t>7.2.2.5.</t>
  </si>
  <si>
    <t>Inspecionar rota elétrica das bombas de condensado</t>
  </si>
  <si>
    <t>7.2.2.6.</t>
  </si>
  <si>
    <t>Realizar análise preditiva de vibrações das bombas de condensado</t>
  </si>
  <si>
    <t>7.2.2.7.</t>
  </si>
  <si>
    <t>Realizar testes de válvulas das estações redutoras de pressão</t>
  </si>
  <si>
    <t>7.2.2.8.</t>
  </si>
  <si>
    <t>Realizar testes das válvulas de comando do coletor distribuidor de vapor</t>
  </si>
  <si>
    <t>7.2.2.9.</t>
  </si>
  <si>
    <t>Realizar troca de óleo das bombas de condensado</t>
  </si>
  <si>
    <t>7.2.2.10.</t>
  </si>
  <si>
    <t>Verificar alinhamento das bombas de condensado</t>
  </si>
  <si>
    <t>7.2.2.11.</t>
  </si>
  <si>
    <t>Realizar limpeza completa do tanque de condensado</t>
  </si>
  <si>
    <t>7.2.2.12.</t>
  </si>
  <si>
    <t>Inspeção interna e externa, soldas e pontos de corrosão do tanque de condensado</t>
  </si>
  <si>
    <t>7.2.2.13.</t>
  </si>
  <si>
    <t>Realizar inspeção interna da bomba de condensado</t>
  </si>
  <si>
    <t>7.2.2.14.</t>
  </si>
  <si>
    <t>Aplicar teste de ultrassom nas tubulações, para conferência das espessuras.</t>
  </si>
  <si>
    <t>7.2.2.15.</t>
  </si>
  <si>
    <t>Efetuar inspeção visual nas soldas.</t>
  </si>
  <si>
    <t>7.2.2.16.</t>
  </si>
  <si>
    <t>Inspecionar espessura e aspecto visual de pontos de maior criticidade para corrosão, como curvas, suportes, regiões de acúmulo de condensado, dentre outros conforme critérios do PH.</t>
  </si>
  <si>
    <t>7.2.2.17.</t>
  </si>
  <si>
    <t>Retirar manômetros para limpar, aferir e pintar, procedendo posteriormente com sua reinstalação.</t>
  </si>
  <si>
    <t>7.2.2.18.</t>
  </si>
  <si>
    <t>7.3.1.</t>
  </si>
  <si>
    <t>Verificar a estanqueidade e fluxo nos coletores para aquecimento de água (placas solares e tubulações)</t>
  </si>
  <si>
    <t>7.3.2.</t>
  </si>
  <si>
    <t>Verificar o funcionamento de válvulas de segurança</t>
  </si>
  <si>
    <t>7.3.3.</t>
  </si>
  <si>
    <t>realizar a limpeza dos painéis coletores solares</t>
  </si>
  <si>
    <t>7.3.4.</t>
  </si>
  <si>
    <t>verificar vazamento nos painéis solares</t>
  </si>
  <si>
    <t>7.3.5.</t>
  </si>
  <si>
    <t>vericiar vazamento nas conexões dos painéis coletores solares</t>
  </si>
  <si>
    <t>7.3.6.</t>
  </si>
  <si>
    <t>verificar se existe algum dano no coletor</t>
  </si>
  <si>
    <t>7.4.1.</t>
  </si>
  <si>
    <t>Verificar o funcionamento de aquecedor de passagem a gás</t>
  </si>
  <si>
    <t>7.4.2.</t>
  </si>
  <si>
    <t xml:space="preserve">verificação da estaqueidade do duto da chaminé </t>
  </si>
  <si>
    <t>7.4.3.</t>
  </si>
  <si>
    <t xml:space="preserve">verificação e retirada de todo ar da tubulação da rede de água quente e fria </t>
  </si>
  <si>
    <t>7.4.4.</t>
  </si>
  <si>
    <t>Inspecionar e limpar a câmara de combustão e do queimador</t>
  </si>
  <si>
    <t>7.4.5.</t>
  </si>
  <si>
    <t xml:space="preserve">verificar as condições da tubulação de combustível e análise quanto a vazamentos </t>
  </si>
  <si>
    <t>7.4.6.</t>
  </si>
  <si>
    <t>verificar o filtro tela da tubulação de água fria.</t>
  </si>
  <si>
    <t>7.4.7.</t>
  </si>
  <si>
    <t>verificar pressão da rede de água fria, atendendo o mínimo requerido do fabricante.</t>
  </si>
  <si>
    <t>7.4.8.</t>
  </si>
  <si>
    <t>7.4.9.</t>
  </si>
  <si>
    <t xml:space="preserve">verificação do sensor de temperatura </t>
  </si>
  <si>
    <t>7.4.10.</t>
  </si>
  <si>
    <t xml:space="preserve">limpeza do visor de chama </t>
  </si>
  <si>
    <t>7.4.11.</t>
  </si>
  <si>
    <t>Inspeção da Válvula de segurança</t>
  </si>
  <si>
    <t>8.1.1.</t>
  </si>
  <si>
    <t>Revisar os componentes das bombas (flanges, rotor, eixos, rolamentos, etc.), procedendo à manutenção corretiva quando necessário.</t>
  </si>
  <si>
    <t>8.1.2.</t>
  </si>
  <si>
    <t>Proceder com a eliminação de eventuais vazamentos de óleo nas bombas e tubulação.</t>
  </si>
  <si>
    <t>8.1.3.</t>
  </si>
  <si>
    <t>Revisar o sistema elétrico de acionamento das bombas, proporcionando que os acionamentos automáicos e manuais estejam em adequado funcionamento.</t>
  </si>
  <si>
    <t>8.1.4.</t>
  </si>
  <si>
    <t>Proceder com a limpeza do material excedente, e manter livre de itens estranhos aos sistemas contemplados no referido setor.</t>
  </si>
  <si>
    <t>8.1.5.</t>
  </si>
  <si>
    <t>Limpar o pré-filtro/caixa de areia do sistema separador água e óleo e manter nível interno de água do sistema</t>
  </si>
  <si>
    <t>8.1.6.</t>
  </si>
  <si>
    <t>Verificar o nível de óleo no interior da caixa separadora e, se necessário, fazer a remoção do óleo separado para reservatório adequado</t>
  </si>
  <si>
    <t>8.1.7.</t>
  </si>
  <si>
    <t>Verificar a integridade (trincas, rachaduras, quebras) do corpo e dos componentes internos do sistema e de seus periféricos do sistema separador água e óleo</t>
  </si>
  <si>
    <t>8.1.8.</t>
  </si>
  <si>
    <t>Desmontar as partes internas do sistema separador água e óleo e do pré-filtro e realizar a limpeza completa utilizando água</t>
  </si>
  <si>
    <t>8.2.1.</t>
  </si>
  <si>
    <t>Tubulações (tubos, conexões, fixação e acessórios)</t>
  </si>
  <si>
    <t>8.2.1.1.</t>
  </si>
  <si>
    <t>Verificar as indicações dos manômetros e demais instrumentos</t>
  </si>
  <si>
    <t>8.2.1.2.</t>
  </si>
  <si>
    <t>Verificar a existência de vazamentos, corrosão e danos nas tubulações</t>
  </si>
  <si>
    <t>8.2.1.3.</t>
  </si>
  <si>
    <t>Realizar testes das válvulas de comando</t>
  </si>
  <si>
    <t>8.2.1.4.</t>
  </si>
  <si>
    <t xml:space="preserve">verificar e trocar os filtros de combustível </t>
  </si>
  <si>
    <t>8.2.1.5.</t>
  </si>
  <si>
    <t>verificar o funcionamento das válvulas seccionadoras</t>
  </si>
  <si>
    <t>8.2.1.6.</t>
  </si>
  <si>
    <t>verificar o funcionamento das válvulas solenoides</t>
  </si>
  <si>
    <t>8.2.1.7.</t>
  </si>
  <si>
    <t>Verificar o estado dos suportes das tubulações, observando a existência de corrosão ou vibração excessiva</t>
  </si>
  <si>
    <t>8.2.2.</t>
  </si>
  <si>
    <t>Válvulas Reguladoras de Pressão</t>
  </si>
  <si>
    <t>8.2.2.1.</t>
  </si>
  <si>
    <t>Verificar o funcionamento das válvulas.</t>
  </si>
  <si>
    <t>8.3.1.</t>
  </si>
  <si>
    <t>Verificar quanto a possíveis vazamentos, funcionamento e deformações do sistema de armazenamento</t>
  </si>
  <si>
    <t>8.3.2.</t>
  </si>
  <si>
    <t>Realizar limpeza dos ralos, canaletas e caixas de passagem, retirando todos os detritos que possam provocar obstrução do sistema</t>
  </si>
  <si>
    <t>8.3.3.</t>
  </si>
  <si>
    <t>Verificar o funcionamento do sistema de monitoramento. Na ocorrência de um alarme, identificar o ponto alarmado e em sendo possível, tomar as providências necessárias para correção imediata do problema</t>
  </si>
  <si>
    <t>8.3.4.</t>
  </si>
  <si>
    <t>Verificar o interior das câmaras de contenção mantendo limpos da presença de água ou produto</t>
  </si>
  <si>
    <t>8.3.5.</t>
  </si>
  <si>
    <t>Verificar a integridade (quebras, trincas, rachaduras ou empenamentos) do corpo e das tampas das câmaras de contenção</t>
  </si>
  <si>
    <t>8.3.6.</t>
  </si>
  <si>
    <t>Verificar a integridade (quebras, trincas, rasgos) do corpo e da coifa dos flanges de vedação</t>
  </si>
  <si>
    <t>8.3.7.</t>
  </si>
  <si>
    <t>Verificar a saída do respiro observando se existe algum objeto obstruindo a saída dos gases durante a descarga do tanque</t>
  </si>
  <si>
    <t>8.3.8.</t>
  </si>
  <si>
    <t>Verificar e efetuar a troca de todos os elementos filtrantes sempre que o manômetro de controle indicar pressão acima da recomendada ou de acordo com o especificado pelo fabricante dos elementos filtantes</t>
  </si>
  <si>
    <t>8.3.9.</t>
  </si>
  <si>
    <t>Verificar se há resíduos no interior da caixa filtrante e efetuar a limpeza completa sempre que for feita a drenagem do reservatório</t>
  </si>
  <si>
    <t>8.3.10.</t>
  </si>
  <si>
    <t>Efetuar a checagem total do sistema de monitoramento de forma a propiciar ao sistema a confiabilidade total da operação em casos de eventos de vazamentos</t>
  </si>
  <si>
    <t>8.3.11.</t>
  </si>
  <si>
    <t>Limpar as linhas e sensores</t>
  </si>
  <si>
    <t>8.3.12.</t>
  </si>
  <si>
    <t>realizar a limpeza completa do tanque de combustível com a purga do combustível antigo (no  prazo estipulado pela fiscalização)</t>
  </si>
  <si>
    <t>8.4.1.</t>
  </si>
  <si>
    <t>Verificação das condições da mangueira de ligação da tubulação ao aparelho a gás e trocar  quando necessário respeitando o prazo de validade do produto;</t>
  </si>
  <si>
    <t>8.4.2.</t>
  </si>
  <si>
    <t>Inspeção da instalação dentro da central de GLP, conjunto de regulagem e medição (CRM) e dos medidores, pelo fornecedor – a cada abastecimento ou leitura;</t>
  </si>
  <si>
    <t>8.4.3.</t>
  </si>
  <si>
    <t>Realização de inspeções da rede interna de gás de acordo com as normas técnicas vigentes;</t>
  </si>
  <si>
    <t>8.4.4.</t>
  </si>
  <si>
    <t>Realizar teste de estanqueidade na rede para detectar pontos de vazamento – na freqüência definida pelo órgão competente;</t>
  </si>
  <si>
    <t>8.4.5.</t>
  </si>
  <si>
    <t>Verificar se o abrigo possui aberturas de ventilação natural permanente, junto ao piso e cobertura, com área total mínima de 10% da área do piso.</t>
  </si>
  <si>
    <t>8.4.6.</t>
  </si>
  <si>
    <t>Verificar se as aberturas de ventilação natural permanente estão livres.</t>
  </si>
  <si>
    <t>8.4.7.</t>
  </si>
  <si>
    <t>Verificar se a central de gás está afastada de fontes de ignição e outras aberturas;
Nota: Afastamento de 3,0 m se o(s) tanque(s) for(em) abastecido(s) no local e de 1,5 metros se o(s) tanque(s) for(em) trocáveis;</t>
  </si>
  <si>
    <t>8.4.8.</t>
  </si>
  <si>
    <t>Verificar se a central de gás está afastada de materiais combustíveis (3,0 m);</t>
  </si>
  <si>
    <t>8.4.9.</t>
  </si>
  <si>
    <t>Verificar a inexistência de armazenagem de qualquer tipo de material na central de GLP, bem como, que seja utilizada para outra destinação;</t>
  </si>
  <si>
    <t>8.4.10.</t>
  </si>
  <si>
    <t>Verificar se a central de gás possui um extintor Pó 20 B:C;</t>
  </si>
  <si>
    <t>8.4.11.</t>
  </si>
  <si>
    <t>Verificar, quando houver, se a central de gás está afastada de locais de estocagem de oxigênio e hidrogênio conforme indicado em planta;</t>
  </si>
  <si>
    <t>8.4.12.</t>
  </si>
  <si>
    <t>Verificar se está instalada na central de gás a sinalização com os seguintes dizeres: “PERIGO”; “INFLAMÁVEL”; “PROIBIDO FUMAR” com letras não menores que 50 mm, na cor preta, sobre fundo amarelo, em quantidade tal que possam ser visualizados de qualquer direção de acesso à central de GLP.</t>
  </si>
  <si>
    <t>8.4.13.</t>
  </si>
  <si>
    <t>Verificar se os reguladores e medidores estão protegidos contra corrosão e intempéries;</t>
  </si>
  <si>
    <t>8.4.14.</t>
  </si>
  <si>
    <t>Verificar se as tubulações aparentes estão pintadas na cor amarela e possuem a indicação GAS a cada 10 m devendo a cada mudança de direção, independentemente da distância (10m), haver a citada inscrição;</t>
  </si>
  <si>
    <t>8.4.15.</t>
  </si>
  <si>
    <t>Realizar vistoria na rede aparente analisando amassamento de tubos, conservação da pintura e nível de oxidação (corrosão);</t>
  </si>
  <si>
    <t>8.4.16.</t>
  </si>
  <si>
    <t>Verificar se o Laudo de Estanqueidade de toda a rede de distribuição interna de gás está atualizado;</t>
  </si>
  <si>
    <t>8.4.17.</t>
  </si>
  <si>
    <t>Verificar se os cilindros estão presos por cintas ou correntes;</t>
  </si>
  <si>
    <t>8.4.18.</t>
  </si>
  <si>
    <t>Verificar se os registros de pressão dos gases estão em boas condições;</t>
  </si>
  <si>
    <t>8.4.19.</t>
  </si>
  <si>
    <t>Verificar se as conexões das mangueiras estão bem fixadas com braçadeiras;</t>
  </si>
  <si>
    <t>8.4.20.</t>
  </si>
  <si>
    <t>Verificar se os cilindros possuem válvula de segurança em condições de uso.</t>
  </si>
  <si>
    <t>9.1.1.</t>
  </si>
  <si>
    <t>Inspecionar contatoras e bases nos painéis de comando;</t>
  </si>
  <si>
    <t>9.1.2.</t>
  </si>
  <si>
    <t>Inspecionar e ajustar pressostato de máxima e de mínima;</t>
  </si>
  <si>
    <t>9.1.3.</t>
  </si>
  <si>
    <t>Inspecionar atuação dos relês térmicos;</t>
  </si>
  <si>
    <t>9.1.4.</t>
  </si>
  <si>
    <t>Inspecionar atuação dos temporizadores;</t>
  </si>
  <si>
    <t>9.1.5.</t>
  </si>
  <si>
    <t>Efetuar manobras e testes nas bombas e na rede de água e de incêndio;</t>
  </si>
  <si>
    <t>9.1.6.</t>
  </si>
  <si>
    <t>Inspecionar temperatura, ruídos e vibrações dos mancais e dos motores;</t>
  </si>
  <si>
    <t>9.1.7.</t>
  </si>
  <si>
    <t>Efetuar limpeza e conservação dos quadros de comando elétrico;</t>
  </si>
  <si>
    <t>9.1.8.</t>
  </si>
  <si>
    <t>Inspecionar estado dos acoplamentos;</t>
  </si>
  <si>
    <t>9.1.9.</t>
  </si>
  <si>
    <t>Inspecionar funcionamento do conjunto de moto bomba, testar e lubrificar;</t>
  </si>
  <si>
    <t>9.1.10.</t>
  </si>
  <si>
    <t>9.1.11.</t>
  </si>
  <si>
    <t>9.1.12.</t>
  </si>
  <si>
    <t>9.1.13.</t>
  </si>
  <si>
    <t>9.1.14.</t>
  </si>
  <si>
    <t>9.1.15.</t>
  </si>
  <si>
    <t>9.1.16.</t>
  </si>
  <si>
    <t>9.1.17.</t>
  </si>
  <si>
    <t>9.1.18.</t>
  </si>
  <si>
    <t>9.1.19.</t>
  </si>
  <si>
    <t>9.1.20.</t>
  </si>
  <si>
    <t>9.1.21.</t>
  </si>
  <si>
    <t>Inspecionar pintura do conjunto moto bomba, tubulações e acessórios;</t>
  </si>
  <si>
    <t>9.2.1.</t>
  </si>
  <si>
    <t>Inspecionar a conservação dos abrigos de hidrantes/mangueira;</t>
  </si>
  <si>
    <t>9.2.2.</t>
  </si>
  <si>
    <t>Inspecionar violação do lacre nos hidrantes e substituir após inspeção;</t>
  </si>
  <si>
    <t>9.2.3.</t>
  </si>
  <si>
    <t>Inspecionar a existência de vazamentos e/ou outros defeitos nas tubulações;</t>
  </si>
  <si>
    <t>9.2.4.</t>
  </si>
  <si>
    <t>Inspecionar a estanqueidade dos registros e válvulas;</t>
  </si>
  <si>
    <t>9.2.5.</t>
  </si>
  <si>
    <t>Examinar o estado de conservação dos avisos de alerta e orientação;</t>
  </si>
  <si>
    <t>9.2.6.</t>
  </si>
  <si>
    <t>Testar o sistema, verificando as condições dos registros, acoplamentos, mangueiras, esguichos e demais componentes;</t>
  </si>
  <si>
    <t>9.2.7.</t>
  </si>
  <si>
    <t>Limpar as caixas e compartimentos dos sistemas, lubrificando as partes móveis;</t>
  </si>
  <si>
    <t>9.2.8.</t>
  </si>
  <si>
    <t>Testar os alarmes sonoros e visuais;</t>
  </si>
  <si>
    <t>9.2.9.</t>
  </si>
  <si>
    <t>Efetuar teste hidrostático das mangueiras do sistema, emitir relatório técnico;</t>
  </si>
  <si>
    <t>9.2.10.</t>
  </si>
  <si>
    <t>Realizar demais inspeções perióricas conforme recomendação dos fabricantes dos dispositivos/equipamentos</t>
  </si>
  <si>
    <t>9.2.11.</t>
  </si>
  <si>
    <t>Inspecionar dispositivo de recalque no passeio</t>
  </si>
  <si>
    <t>9.2.12.</t>
  </si>
  <si>
    <t>Verificar se os hidrantes estão com todos os materiais e acessórios, e totalmente desobstruídos</t>
  </si>
  <si>
    <t>9.2.13.</t>
  </si>
  <si>
    <t>Verificar válvulas de controle seccional</t>
  </si>
  <si>
    <t>9.2.14.</t>
  </si>
  <si>
    <t>Verificar o funcionamento do sistema de pressão hidropneumático</t>
  </si>
  <si>
    <t>9.3.1.</t>
  </si>
  <si>
    <t>Inspecionar o funcionamento da central efetuando simulações para garantir segurança e operacionalidade no sistema;</t>
  </si>
  <si>
    <t>9.3.2.</t>
  </si>
  <si>
    <t>Inspecionar as lâmpadas / led's de sinalização;</t>
  </si>
  <si>
    <t>9.3.3.</t>
  </si>
  <si>
    <t>9.3.4.</t>
  </si>
  <si>
    <t>Inspecionar todas as ligações da central;</t>
  </si>
  <si>
    <t>9.3.5.</t>
  </si>
  <si>
    <t>9.3.6.</t>
  </si>
  <si>
    <t>9.3.7.</t>
  </si>
  <si>
    <t>Limpar placa de circuito;</t>
  </si>
  <si>
    <t>9.3.8.</t>
  </si>
  <si>
    <t>9.3.9.</t>
  </si>
  <si>
    <t>Efetuar limpeza e conservação da caixa da central de alarmes e quando necessários efetuar reparos;</t>
  </si>
  <si>
    <t>9.3.10.</t>
  </si>
  <si>
    <t>Medir a corrente dos sistemas em cada circuito de detecção, alarme e comandos, e comparar com a leitura realizada na manutenção anterior.</t>
  </si>
  <si>
    <t>9.3.11.</t>
  </si>
  <si>
    <t>Verificar a supervisão em cada circuito de detecção, alarme e comandos.</t>
  </si>
  <si>
    <t>9.3.12.</t>
  </si>
  <si>
    <t>Verificar visualmente o estado geral dos componentes da central e condições de operação.</t>
  </si>
  <si>
    <t>9.3.13.</t>
  </si>
  <si>
    <t>Verificar o estado e carga das baterias.</t>
  </si>
  <si>
    <t>9.3.14.</t>
  </si>
  <si>
    <t>Realizar medição de tensão da fonte primária.</t>
  </si>
  <si>
    <t>9.3.15.</t>
  </si>
  <si>
    <t>Realizar ensaio funcional por amostragem de detectores com gás apropriado, fonte de calor, ou procesimento documento, recomendado pelo fabricante, no mínimo 25% do total de detectores, a cada três meses, garantindo que 100% dos detectores sejam ensaiados no período de um ano.</t>
  </si>
  <si>
    <t>9.3.16.</t>
  </si>
  <si>
    <t>Realizar ensaio funcional de todos os acionados manuais do sistema.</t>
  </si>
  <si>
    <t>9.3.17.</t>
  </si>
  <si>
    <t>Realizar ensaio funcioal de todos os avisadores.</t>
  </si>
  <si>
    <t>9.3.18.</t>
  </si>
  <si>
    <t>Realizar ensaio funcional de todos os comandos, incluindo os de sistemas automáticos de combate a incêndio.</t>
  </si>
  <si>
    <t>9.3.19.</t>
  </si>
  <si>
    <t>Realizar ensaio funcional dos painéis repetidores.</t>
  </si>
  <si>
    <t>9.3.20.</t>
  </si>
  <si>
    <t>Verificar se houve alteração nas dimensões de área protegida, ocupação, utilização, novos equipamentos, ventilação, ar-condicionado, piso elevado, forro ou criação de novas áreas em relação à última revisão do projeto.</t>
  </si>
  <si>
    <t>9.3.21.</t>
  </si>
  <si>
    <t>Verificar danos na rede de eletrodutos ou fiação.</t>
  </si>
  <si>
    <t>9.4.1.</t>
  </si>
  <si>
    <t>9.4.2.</t>
  </si>
  <si>
    <t>Inspecionar válvulas de governo e alarme</t>
  </si>
  <si>
    <t>9.4.3.</t>
  </si>
  <si>
    <t>Inspecionar válvulas de controle setorial</t>
  </si>
  <si>
    <t>9.4.4.</t>
  </si>
  <si>
    <t>Inspecionar conexação de inspeção (dreno de ensaio)</t>
  </si>
  <si>
    <t>9.4.5.</t>
  </si>
  <si>
    <t>Inspecionar tubulação e conexões (danos, vazamentos, corrosão, desalinhamento, sobrecargas externas etc.)</t>
  </si>
  <si>
    <t>9.4.6.</t>
  </si>
  <si>
    <t>Inspecionar suportes  - danificados (substituir), soltos (reapertar) etc.</t>
  </si>
  <si>
    <t>9.4.7.</t>
  </si>
  <si>
    <t>Inspecionar manômetros</t>
  </si>
  <si>
    <t>9.4.8.</t>
  </si>
  <si>
    <t>Inspecionar placas de identificação hidráulica</t>
  </si>
  <si>
    <t>9.4.9.</t>
  </si>
  <si>
    <t>Inspecionar válvulas (verificar lacre/cadeado, posição aberta/fechada, acessível, vazamentos, identificação etc.)</t>
  </si>
  <si>
    <t>9.4.10.</t>
  </si>
  <si>
    <t>Inspecionar chuveiros automáticos (corrosão, materiais estranhos, tintas, danos físicos etc.)</t>
  </si>
  <si>
    <t>9.4.11.</t>
  </si>
  <si>
    <t>Inspecionar chuveiros automáticos sobressalentes</t>
  </si>
  <si>
    <t>9.4.12.</t>
  </si>
  <si>
    <t>9.4.13.</t>
  </si>
  <si>
    <t>Realizar esnaios de alarmes por meio dos drenos de testes</t>
  </si>
  <si>
    <t>9.4.14.</t>
  </si>
  <si>
    <t>Realizar esnaios no dreno principal</t>
  </si>
  <si>
    <t>9.4.15.</t>
  </si>
  <si>
    <t>Realizar ensaios nos manômetros por comparação com manômetros calibrados</t>
  </si>
  <si>
    <t>9.4.16.</t>
  </si>
  <si>
    <t>Realizar ensaios nas chaves de fluxo do controle setorial</t>
  </si>
  <si>
    <t>9.4.17.</t>
  </si>
  <si>
    <t>Realizar ensaios em chuveiros automáticos em laboratório (amostra de no mínimo 4 peças ou 1% da área atendida)</t>
  </si>
  <si>
    <t>9.4.18.</t>
  </si>
  <si>
    <t>Lubrificar hastes de válvulas-gaveta</t>
  </si>
  <si>
    <t>Operador de ETA e ETE</t>
  </si>
  <si>
    <t>10.1.1.</t>
  </si>
  <si>
    <t>Verificar o funcionamento das bombas.</t>
  </si>
  <si>
    <t>10.2.1.</t>
  </si>
  <si>
    <t>Verificar a entrada e saída de efluentes em todos os tanques.</t>
  </si>
  <si>
    <t>10.2.2.</t>
  </si>
  <si>
    <t>Verificar a grade de retenção de sólidos, remover e segregar os resíduos, acondicionar em sacos plásticos e direcionar para a central de resíduos.</t>
  </si>
  <si>
    <t>10.2.3.</t>
  </si>
  <si>
    <t>Verificar se há presença de lodo flotante, e realizar a remoção, sempre que necessário, manualmente com uso de peneira e destinar para a central de resíduos, acondicionado em saco de lixo.</t>
  </si>
  <si>
    <t>10.2.4.</t>
  </si>
  <si>
    <t>Verificar o funcionamento do sistema de ozônio.</t>
  </si>
  <si>
    <t>10.2.5.</t>
  </si>
  <si>
    <t>Verificar o funcionamento das bombas, e efetuar o revezamento.</t>
  </si>
  <si>
    <t>10.2.6.</t>
  </si>
  <si>
    <t>Realizar a limpeza das bombas submersíveis.</t>
  </si>
  <si>
    <t>10.2.7.</t>
  </si>
  <si>
    <t>Verificar o funcionamento do painel elétrico de comando geral.</t>
  </si>
  <si>
    <t>10.2.8.</t>
  </si>
  <si>
    <t>Verificar o funcionamento das boias de nível elétrica, substituir se necessário.</t>
  </si>
  <si>
    <t>10.2.9.</t>
  </si>
  <si>
    <t>Realizar limpeza externa, pintura e troca de adesivo dos tanques, quando necessário.</t>
  </si>
  <si>
    <t>10.2.10.</t>
  </si>
  <si>
    <t>Verificar a cor e odor do efluente na água de descarte.</t>
  </si>
  <si>
    <t>10.2.11.</t>
  </si>
  <si>
    <t>Aplicar cloro estabilizado em tablete.</t>
  </si>
  <si>
    <t>10.2.12.</t>
  </si>
  <si>
    <t>Limpeza/Lavagem, quando necessário, do Tanque Wetland com aplicação de peróxido de hidrogênio 35%.</t>
  </si>
  <si>
    <t>10.2.13.</t>
  </si>
  <si>
    <t>Realizar coleta e análises físico-químicas mensal do efluente (entrada e saída), por um laboratório credenciado.</t>
  </si>
  <si>
    <t>10.2.14.</t>
  </si>
  <si>
    <t>Executar a remoção e destinação do lodo biológico, com entrega do certificado de destinação.</t>
  </si>
  <si>
    <t>Instalador de sistemas eletroeletrônicos de segurança</t>
  </si>
  <si>
    <t>11.1.1.</t>
  </si>
  <si>
    <t>Testar a continuidade das linhas lógicas e telefônicas</t>
  </si>
  <si>
    <t>11.1.2.</t>
  </si>
  <si>
    <t>Verificar, conforme a configuração da linha, a sequência de saída ou conexão dos condutores</t>
  </si>
  <si>
    <t>11.1.3.</t>
  </si>
  <si>
    <t>Verificar, conforme a configuração da linha, a impedância instalada no início/fim dos cabos</t>
  </si>
  <si>
    <t>11.1.4.</t>
  </si>
  <si>
    <t>Conferir a identificação das linhas, instalando, quando necessário, anilhas plástica no início/fim e nos conectores/pontos de utilização</t>
  </si>
  <si>
    <t>11.1.5.</t>
  </si>
  <si>
    <t>Examinar, conforme a configuração da linha, as saídas nas caixas de distribuição e nos conectores ou as conexões nos pontos terminais, corrigindo eventuais defeitos ou maus contatos</t>
  </si>
  <si>
    <t>11.1.6.</t>
  </si>
  <si>
    <t>Verificar a integridade do isolamento dos cabos e conectores, substituindo os materiais danificados</t>
  </si>
  <si>
    <t>11.1.7.</t>
  </si>
  <si>
    <t>Verificar e substituir conectores do tipo RJ 45, caixas de consolidação, patch-panel, e outros equipamentos passivos que compõe o sistema</t>
  </si>
  <si>
    <t>11.1.8.</t>
  </si>
  <si>
    <t>Verificar a continuidade de blindagens</t>
  </si>
  <si>
    <t>11.1.9.</t>
  </si>
  <si>
    <t>Verificar os níveis de atenuação no cabeamento</t>
  </si>
  <si>
    <t>11.1.10.</t>
  </si>
  <si>
    <t>Realizar limpeza de racks e armários de cabeamento, bem como do ambiente onde estes se encontram</t>
  </si>
  <si>
    <t>11.1.11.</t>
  </si>
  <si>
    <t>Organizar cabos no interior do rack ou em caixas de passagem, eletrocalhas, com uso de identificadores e anilhas</t>
  </si>
  <si>
    <t>11.1.12.</t>
  </si>
  <si>
    <t>Certificar e mapear pontos</t>
  </si>
  <si>
    <t>11.2.1.</t>
  </si>
  <si>
    <t>Verificar conectores e tensões de alimentação</t>
  </si>
  <si>
    <t>11.2.2.</t>
  </si>
  <si>
    <t>Verificar instalação física (suporte e fiação)</t>
  </si>
  <si>
    <t>11.2.3.</t>
  </si>
  <si>
    <t>Verificar imagens quanto a interferências, ajuste de foco, contraste, cores e enquadramento</t>
  </si>
  <si>
    <t>11.2.4.</t>
  </si>
  <si>
    <t>Limpar lentes e visor das câmeras</t>
  </si>
  <si>
    <t>11.2.5.</t>
  </si>
  <si>
    <t>Verificar ajuste de tela</t>
  </si>
  <si>
    <t>11.2.6.</t>
  </si>
  <si>
    <t>Checar as configurações</t>
  </si>
  <si>
    <t>11.2.7.</t>
  </si>
  <si>
    <t>Checar conexões, no-breaks, fontes e transformadores, interfaces, régua de fusíveis, régua de tomada</t>
  </si>
  <si>
    <t>11.3.1.</t>
  </si>
  <si>
    <t>Verificar funcionamento e comunicação, inclusive dos periféricos</t>
  </si>
  <si>
    <t>11.3.2.</t>
  </si>
  <si>
    <t>Limpar componentes</t>
  </si>
  <si>
    <t>11.3.3.</t>
  </si>
  <si>
    <t>Lubrificar partes móveis</t>
  </si>
  <si>
    <t>11.3.4.</t>
  </si>
  <si>
    <t>Regular sensores</t>
  </si>
  <si>
    <t>11.3.5.</t>
  </si>
  <si>
    <t>Testar autonomia da bateria interna de segurança</t>
  </si>
  <si>
    <t>11.4.1.</t>
  </si>
  <si>
    <t>Testar funcionamento do comunicador</t>
  </si>
  <si>
    <t>11.4.2.</t>
  </si>
  <si>
    <t>Verificar o funcionamento da estação de chamada de leito</t>
  </si>
  <si>
    <t>11.4.3.</t>
  </si>
  <si>
    <t>Verificar o funcionamento da pêra de acionamento em leito e banheiro</t>
  </si>
  <si>
    <t>11.4.4.</t>
  </si>
  <si>
    <t>Verificar o funcionamento e funções (cores) do sinaleiro de porta</t>
  </si>
  <si>
    <t>11.4.5.</t>
  </si>
  <si>
    <t>Verificar o funcionamento da Central de Posto de Enfermagem</t>
  </si>
  <si>
    <t>11.4.6.</t>
  </si>
  <si>
    <t>Atualizar a identitificação de leito/local no sistema, quando necessário</t>
  </si>
  <si>
    <t>11.4.7.</t>
  </si>
  <si>
    <t>Verificar o estado de conservação do conjunto de acionadores (pêra, cabeamento, caixa, placa eletrônica etc.)</t>
  </si>
  <si>
    <t>11.5.1.</t>
  </si>
  <si>
    <t>Verificar, limpar e ajustar os equipamentos</t>
  </si>
  <si>
    <t>11.5.2.</t>
  </si>
  <si>
    <t>Verificar, limpar e ajustar mesa central com microfones</t>
  </si>
  <si>
    <t>11.5.3.</t>
  </si>
  <si>
    <t>Verificar, limpar e ajustar receivers;</t>
  </si>
  <si>
    <t>11.5.4.</t>
  </si>
  <si>
    <t>Verificar, limpar e ajustar Amplificadores;</t>
  </si>
  <si>
    <t>11.5.5.</t>
  </si>
  <si>
    <t>Verificar, limpar e ajustar caixas acústicas;</t>
  </si>
  <si>
    <t>11.5.6.</t>
  </si>
  <si>
    <t>Verificar, limpar e ajustar circuito de distribuição;</t>
  </si>
  <si>
    <t>11.5.7.</t>
  </si>
  <si>
    <t>Verificar, limpar e ajustar Cabos;</t>
  </si>
  <si>
    <t>11.5.8.</t>
  </si>
  <si>
    <t>Testar funcionamento</t>
  </si>
  <si>
    <t>11.5.9.</t>
  </si>
  <si>
    <t>Verificar, limpar e ajustar interligações com outros sistemas.</t>
  </si>
  <si>
    <t>11.6.1.</t>
  </si>
  <si>
    <t>11.6.2.</t>
  </si>
  <si>
    <t>Verificar e ajustar antena de TV</t>
  </si>
  <si>
    <t>11.6.3.</t>
  </si>
  <si>
    <t>Verificar ou testar o funcionamento de TV</t>
  </si>
  <si>
    <t>11.7.1.</t>
  </si>
  <si>
    <t>11.7.2.</t>
  </si>
  <si>
    <t>Ajustar e sincronizar horários, quando necessário</t>
  </si>
  <si>
    <t>1.3.1.9.</t>
  </si>
  <si>
    <t>Verificação de acessórios de segurança (guarda-corpos, linha de vida, pontos de ancoragem)</t>
  </si>
  <si>
    <t>1.3.2.19.</t>
  </si>
  <si>
    <t>1.10.2.6.</t>
  </si>
  <si>
    <t>Verificara integridade dos espelhos convexos.</t>
  </si>
  <si>
    <t>1.11.6.</t>
  </si>
  <si>
    <t xml:space="preserve">Veirificar possiveis infestação por insetos </t>
  </si>
  <si>
    <t>1.18.40.</t>
  </si>
  <si>
    <t>1.18.41.</t>
  </si>
  <si>
    <t>1.18.42.</t>
  </si>
  <si>
    <t>1.18.43.</t>
  </si>
  <si>
    <t>1.18.44.</t>
  </si>
  <si>
    <t>Verificar pintura identificativa das tubulações, identicação de registros e sentidos dos fluxos.</t>
  </si>
  <si>
    <t>Verificar pintura sinalizadora dos sócolos e possíveis obstáculos nas salas de bombas.</t>
  </si>
  <si>
    <t>Verificar sinalização, aviso de restrição,  fechaduras e presença de chaves-mestras nas portas.</t>
  </si>
  <si>
    <t>Identificar limpeza das salas de bombas bem como presença de ralos e vassouras e rodos.</t>
  </si>
  <si>
    <t>Verificar presença de quadros com Manuais e ITOs nas salas de bomba.</t>
  </si>
  <si>
    <t>1.19.19.</t>
  </si>
  <si>
    <t>1.19.20.</t>
  </si>
  <si>
    <t>1.19.21.</t>
  </si>
  <si>
    <t>1.19.22.</t>
  </si>
  <si>
    <t xml:space="preserve">Verificar e realizar correção da presença/fixação das caixas suspensas de inspeção do conector para ensaios utilizado para interligação do subsistema de aterramento ao subsistema de descida. Deve ser verificado: 
- se o material da caixa é adequado; 
- se existe conector de inspeção; 
- se a caixa está fixada à altura sugerida de 1,5m em relação ao piso; 
- se existe restrições física(barreiras) ou sinalização de alerta/advertência para minimizar a probabilidade de acesso à area perigosa, até 3 metros dos condutores de descida, por exemplo com aviso de advertência fixado na caixa de inspeção suspensa. </t>
  </si>
  <si>
    <t>1.19.23.</t>
  </si>
  <si>
    <t xml:space="preserve">Verificar e realizar correção da presença/fixação das caixas suspensas de inspeção do conector para ensaios utilizado para interligação do subsistema de aterramento ao subsistema de descida. Deve ser verificado: se o material da caixa é adequado; se existe conector de inspeção; se a caixa está fixada à altura sugerida de 1,5m em relação ao piso; se existe restrições física(barreiras) ou sinalização de alerta/advertência para minimizar a probabilidade de acesso à area perigosa, até 3 metros dos condutores de descida, por exemplo com aviso de advertência fixado na caixa de inspeção suspensa. </t>
  </si>
  <si>
    <t>Verificar e realizar a recuperação da deterioração e corrosão dos captores, condutores de descida e conexões.</t>
  </si>
  <si>
    <t>Verificar e realizar a recuperação da condição das equipotencializações.</t>
  </si>
  <si>
    <t>Verificar e realizar a recuperação da corrosão dos eletrodos de aterramento.</t>
  </si>
  <si>
    <t>1.20.1.29.</t>
  </si>
  <si>
    <t>Verificar a integridade da equipotencialização dos quadros, incluindo o aterramento das massas metálicas.</t>
  </si>
  <si>
    <t>1.20.1.30.</t>
  </si>
  <si>
    <t xml:space="preserve">Verificar temperaturas com camera termografica. </t>
  </si>
  <si>
    <t>1.20.1.31.</t>
  </si>
  <si>
    <t>1.20.3.16.</t>
  </si>
  <si>
    <t>Verificar periodicamente, conforme orientação do fabricante, a atuação dos dispostivos DR através do acionamento do botão de teste.</t>
  </si>
  <si>
    <t>1.20.3.17.</t>
  </si>
  <si>
    <t>Verificar se a capacidade de interrupção dos dispositivos de proteção está de acordo com as características da instalação, promovendo a adequação em relação à especificação considerando-se a relação com dispositivos à montante/jusante. Deve ser analisada as características da instalação desde a alimentação principal , via concessionária e gerador(es) próprios, até os circuitos terminais.</t>
  </si>
  <si>
    <t>1.20.5.13.</t>
  </si>
  <si>
    <t>Verificar se as conexões internas aos bornes das tomadas estão rigidamente fixado e se os jumpers entre os bornes estão sendo realizados com cabos isoldaos. Caso os jumpers estejam sendo realizados com condutor exposto sem isolação, deve ser corrigido, a fim de evitar curto-circuitos tanto durante a utilização (inserção e remoção do plugue) quanto em caso de desmontagem para manutenções.</t>
  </si>
  <si>
    <t>1.20.5.14.</t>
  </si>
  <si>
    <t>Realizar a limpeza interna e externa das luminárias, removendo sujidades, acúmulo de insetos, etc.</t>
  </si>
  <si>
    <t>1.21.1.19.</t>
  </si>
  <si>
    <t>Realizar a leitura de tempo de funcionamento e tempo de compressor parada caso exista usina local</t>
  </si>
  <si>
    <t>Realizar a leitura de tempo de funcionamento e tempo de compressor parada caso exista usina local.</t>
  </si>
  <si>
    <t>1.21.2.8.</t>
  </si>
  <si>
    <t>Realizar teste de autonomia da central reserva (suprimento secundário).</t>
  </si>
  <si>
    <t>1.21.3.7.</t>
  </si>
  <si>
    <t>Realizar teste de autonomia da central reserva (suprimento secundário)</t>
  </si>
  <si>
    <t>1.21.4.7.</t>
  </si>
  <si>
    <t>1.22.14.</t>
  </si>
  <si>
    <t>Verificar Amortecedores</t>
  </si>
  <si>
    <t>2.1.45.</t>
  </si>
  <si>
    <t>2.1.46.</t>
  </si>
  <si>
    <t>2.1.47.</t>
  </si>
  <si>
    <t>Realizar medição de temperatura das bombas e dos motores</t>
  </si>
  <si>
    <t>2.1.48.</t>
  </si>
  <si>
    <t>Inspecionar manômetros e medidores</t>
  </si>
  <si>
    <t>2.2.10.</t>
  </si>
  <si>
    <t>Inspecionar painel de alarme operacional</t>
  </si>
  <si>
    <t>2.2.11.</t>
  </si>
  <si>
    <t>Limpar o abrigo da central de ar medicinal</t>
  </si>
  <si>
    <t>2.2.12.</t>
  </si>
  <si>
    <t>Checar nível e coloração de óleo, cause seja utilizado compressor a óleo</t>
  </si>
  <si>
    <t>2.2.13.</t>
  </si>
  <si>
    <t>Trocar os elementos filtrantes do conjunto de  filtros do sistema</t>
  </si>
  <si>
    <t>2.2.14.</t>
  </si>
  <si>
    <t>Calibrar as válvulas de alívio de pressão</t>
  </si>
  <si>
    <t>2.2.15.</t>
  </si>
  <si>
    <t>Checar Misturador</t>
  </si>
  <si>
    <t>2.2.16</t>
  </si>
  <si>
    <t>2.2.17.</t>
  </si>
  <si>
    <t>2.2.18.</t>
  </si>
  <si>
    <t>2.3.4.</t>
  </si>
  <si>
    <t>2.3.5.</t>
  </si>
  <si>
    <t>2.3.6.</t>
  </si>
  <si>
    <t>2.3.7.</t>
  </si>
  <si>
    <t>2.3.8.</t>
  </si>
  <si>
    <t>2.3.9.</t>
  </si>
  <si>
    <t>2.4.11.</t>
  </si>
  <si>
    <t>Verificar a fixação dos cilindros de suporte a vida, localizados nos andares</t>
  </si>
  <si>
    <t>2.4.12.</t>
  </si>
  <si>
    <t>2.4.13.</t>
  </si>
  <si>
    <t>3.1.25.</t>
  </si>
  <si>
    <t xml:space="preserve">Inspecionar funcionamento dos knobs </t>
  </si>
  <si>
    <t>3.1.26.</t>
  </si>
  <si>
    <t>Levar Equipamento para oficina</t>
  </si>
  <si>
    <t>3.1.27.</t>
  </si>
  <si>
    <t>Realizar tratamento anticorrosivo</t>
  </si>
  <si>
    <t>3.1.28.</t>
  </si>
  <si>
    <t xml:space="preserve">Verificar estado de conservação do isolamento </t>
  </si>
  <si>
    <t>3.2.29.</t>
  </si>
  <si>
    <t>Inspecionar bomba de dreno</t>
  </si>
  <si>
    <t>3.2.30.</t>
  </si>
  <si>
    <t>Veridicar fixação de compressor</t>
  </si>
  <si>
    <t>3.3.41.</t>
  </si>
  <si>
    <t>Verificar iluminação e limpeza da casa de máquinas</t>
  </si>
  <si>
    <t>3.3.42.</t>
  </si>
  <si>
    <t>Verificar o funcionamento de pressostato diferencial para proteção e desligamento do circuito de comando em caso de quebra de correira (trata-se de acessório essencial para a proteção dos compressores, quando o ajuste do pressostato não identifica a passagem de ar o contato seco interrompe o circuito de comando)</t>
  </si>
  <si>
    <t>3.3.43.</t>
  </si>
  <si>
    <t>Verificar a existência de agente que pejudiquem a troca termica</t>
  </si>
  <si>
    <t>3.6.45.</t>
  </si>
  <si>
    <t>3.14.33.</t>
  </si>
  <si>
    <t>Inspecionar amortecedores</t>
  </si>
  <si>
    <t>3.17.25.</t>
  </si>
  <si>
    <t>Inspecionar interruptor de liga/desliga;</t>
  </si>
  <si>
    <t>3.17.26.</t>
  </si>
  <si>
    <t>Verificar fiação e integridade de plug de tomada</t>
  </si>
  <si>
    <t>3.19.25.</t>
  </si>
  <si>
    <t>Verificar isolamento térmico da câmara;</t>
  </si>
  <si>
    <t>3.19.26.</t>
  </si>
  <si>
    <t>Testar discadoras telefônicas</t>
  </si>
  <si>
    <t>3.20.14.</t>
  </si>
  <si>
    <t>3.21.16.</t>
  </si>
  <si>
    <t>Verificação dos quadros de automação e dos setpoints dos equipamentos condicionadores de ar central.</t>
  </si>
  <si>
    <t>3.22.5.</t>
  </si>
  <si>
    <t>Verificação da iluminação da casa de máquinas</t>
  </si>
  <si>
    <t>3.22.6.</t>
  </si>
  <si>
    <t>Verificação de ralo e dreno da casa de máquinas</t>
  </si>
  <si>
    <t>3.22.7.</t>
  </si>
  <si>
    <t>Verificação do estado da pintura do piso, paredes e tetos</t>
  </si>
  <si>
    <t>3.22.8.</t>
  </si>
  <si>
    <t>Verificação do dreno/grelha de escoamento de água</t>
  </si>
  <si>
    <t>4.1.1.19.</t>
  </si>
  <si>
    <t>Verificar funcionamento dos resistores de aquecimento do PMT, incluindo o termostato.</t>
  </si>
  <si>
    <t>4.1.1.20.</t>
  </si>
  <si>
    <t>Verificar a integridade de telas e obstáculos, a fim de evitar a entrada de animais através de portas, janelas, canaletas, leitos</t>
  </si>
  <si>
    <t>4.1.1.21.</t>
  </si>
  <si>
    <t>Inspeção da sinalização visual (placas, tarjas,cores)</t>
  </si>
  <si>
    <t>4.1.2.23.</t>
  </si>
  <si>
    <t>4.2.5.15.</t>
  </si>
  <si>
    <t>Realizar inspeção visual do transformador, a fim de verificar a obstrução do adequado fluxo de refigeração, por exemplo devido a presença de ninhos de pássaros entre as aletas do radiador. Proceder com a correção das obstruções das aletas.</t>
  </si>
  <si>
    <t>4.2.6.13.</t>
  </si>
  <si>
    <t>Verificar e recuperar a presença de sinalizações de advertência quanto aos riscos elétricos</t>
  </si>
  <si>
    <t>4.3.10.</t>
  </si>
  <si>
    <t>4.4.2.22.</t>
  </si>
  <si>
    <t>4.4.3.7.</t>
  </si>
  <si>
    <t>Realizar inspeção termográfica</t>
  </si>
  <si>
    <t>4.4.14.12.</t>
  </si>
  <si>
    <t>Verificar o funcionamento do monitor de temperatura, verificar alimentação e saída de trip.</t>
  </si>
  <si>
    <t>4.4.15.34.</t>
  </si>
  <si>
    <t>Verificar a etiquetas de identificação dos circuitos de entrada/saída dos QGBTs</t>
  </si>
  <si>
    <t>5.1.1.32.</t>
  </si>
  <si>
    <t>Verificar estado dos módulos e da carga no sistema supervisório quando houver;</t>
  </si>
  <si>
    <t>5.1.1.33.</t>
  </si>
  <si>
    <t>Inspecionar o funcionamento do sistema supervisório  do UPS e banco de baterais quando houver</t>
  </si>
  <si>
    <t>5.1.1.34.</t>
  </si>
  <si>
    <t>Verificar se o modelo de nobreak utilizado está adequado aos requisitos de forma de onda corrente (quadrada, senoidal, etc.) definidos pelos fabricantes dos equipamentos.</t>
  </si>
  <si>
    <t>5.3.1.84.</t>
  </si>
  <si>
    <t>Inspecionar estados das correias do motor</t>
  </si>
  <si>
    <t>5.3.1.85.</t>
  </si>
  <si>
    <t>Realizar o expurgo de água acumulada no filtro separador de água do combustivel, através do dreno.</t>
  </si>
  <si>
    <t>5.3.1.86.</t>
  </si>
  <si>
    <t>Realizar limpeza na caixa de conexão dos terminais de ligação do alternador, removendo sujidades (poeira, teias de aranha, etc).</t>
  </si>
  <si>
    <t>5.3.9.54.</t>
  </si>
  <si>
    <t>Testar discodora telefônica</t>
  </si>
  <si>
    <t>5.3.9.55.</t>
  </si>
  <si>
    <t>Teste com carga</t>
  </si>
  <si>
    <t>6.1.1.9.</t>
  </si>
  <si>
    <t>Realizar teste de capacidade de carga, observando o percentual para mais para mais especificado pelo fabricante do elevador.</t>
  </si>
  <si>
    <t>6.1.1.10.</t>
  </si>
  <si>
    <t>Inspecionar proteções e bates macas das paredes</t>
  </si>
  <si>
    <t>6.1.1.11.</t>
  </si>
  <si>
    <t>Inspecionar e reapertar suportes/barras de apoio</t>
  </si>
  <si>
    <t>6.1.1.12.</t>
  </si>
  <si>
    <t>Verificar nivelamento entre o piso do elevador em relação aos pisos dos pavimentos</t>
  </si>
  <si>
    <t>6.1.1.13.</t>
  </si>
  <si>
    <t xml:space="preserve">Verificar funcionamento do alarme de emergência </t>
  </si>
  <si>
    <t>6.1.1.14.</t>
  </si>
  <si>
    <t>Verificar funcionamento dos avisos sonoros</t>
  </si>
  <si>
    <t>6.1.1.15.</t>
  </si>
  <si>
    <t>Teste de carga dos elevadores</t>
  </si>
  <si>
    <t>6.1.2.4.</t>
  </si>
  <si>
    <t>Verificar existência de cornija (protetor de soleira</t>
  </si>
  <si>
    <t>6.1.2.5.</t>
  </si>
  <si>
    <t>Realizar limpezas dos trilhos guias do piso das portas</t>
  </si>
  <si>
    <t>6.1.2.6.</t>
  </si>
  <si>
    <t>Verificar funcionamento dos paineís inidicativos</t>
  </si>
  <si>
    <t>6.1.3.9.</t>
  </si>
  <si>
    <t>Verificar proteções de segurança para não permitir contato com equipamentos rotativos</t>
  </si>
  <si>
    <t>6.1.3.10.</t>
  </si>
  <si>
    <t>Verificar regulador de velocidade</t>
  </si>
  <si>
    <t>6.1.3.11.</t>
  </si>
  <si>
    <t>Verificar conjunto de freio</t>
  </si>
  <si>
    <t>6.1.3.12.</t>
  </si>
  <si>
    <t xml:space="preserve">Realizar teste de carga e teste de segurança </t>
  </si>
  <si>
    <t>6.1.3.13.</t>
  </si>
  <si>
    <t>Realizar teste de acionamento do freio por exceder limite de velocidade</t>
  </si>
  <si>
    <t>6.1.3.14.</t>
  </si>
  <si>
    <t xml:space="preserve">Verificar vazamento pelos reservatorios </t>
  </si>
  <si>
    <t>6.1.5.6.</t>
  </si>
  <si>
    <t>Verificar iluminação</t>
  </si>
  <si>
    <t>6.1.5.7.</t>
  </si>
  <si>
    <t>Verificar sistema de iluminação do poço</t>
  </si>
  <si>
    <t>6.1.5.8.</t>
  </si>
  <si>
    <t>Certificar/vericar pintura (amarelo) de faixa de seguraça no piso do fundo do poço</t>
  </si>
  <si>
    <t>6.1.5.9.</t>
  </si>
  <si>
    <t>Vericar fixação da escada de acesso do poço</t>
  </si>
  <si>
    <t>6.1.5.10.</t>
  </si>
  <si>
    <t>Verificar janelas persianas de ventilação do poço do elevador</t>
  </si>
  <si>
    <t>6.1.5.11.</t>
  </si>
  <si>
    <t>Verificar desgaste da polia do carro</t>
  </si>
  <si>
    <t>6.2.6.</t>
  </si>
  <si>
    <t>Inspecionar contrapeso e polias</t>
  </si>
  <si>
    <t>6.2.7.</t>
  </si>
  <si>
    <t>Inspecionar iluminação do poço e troca lampadas se necessário</t>
  </si>
  <si>
    <t>6.2.8.</t>
  </si>
  <si>
    <t xml:space="preserve">Inspecionar paredes do poço, pintura </t>
  </si>
  <si>
    <t>Efetuar teste do “hardware” de controle e do "software" de controle.</t>
  </si>
  <si>
    <t>6.4.6.</t>
  </si>
  <si>
    <t>Quadro de alimentação elétrica</t>
  </si>
  <si>
    <t>6.4.7.</t>
  </si>
  <si>
    <t>Reaperto de paráfusos</t>
  </si>
  <si>
    <t>6.4.8.</t>
  </si>
  <si>
    <t xml:space="preserve">Verificar funcionamento dos disjuntores </t>
  </si>
  <si>
    <t>Calibrar Válvula de Segurança e apresentar laudo;</t>
  </si>
  <si>
    <t>7.2.1.37.</t>
  </si>
  <si>
    <t>Realizar limpeza do cata-fuligem</t>
  </si>
  <si>
    <t>7.2.1.38.</t>
  </si>
  <si>
    <t>Verificar integridade da chaminé</t>
  </si>
  <si>
    <t>7.2.1.39.</t>
  </si>
  <si>
    <t>Realizar monitoramento das emissões, para acompanhamento dos parâmetros</t>
  </si>
  <si>
    <t>7.2.2.19.</t>
  </si>
  <si>
    <t>Inspecionar purgadores</t>
  </si>
  <si>
    <t>7.2.2.20.</t>
  </si>
  <si>
    <t>Verificar isolamento da tubulação de vapor</t>
  </si>
  <si>
    <t xml:space="preserve">Analisar pilhas de acionamento </t>
  </si>
  <si>
    <t>9.1.22.</t>
  </si>
  <si>
    <t>Limpar, e substituir se necessário, os filtros (ar, combustível e óleo) de motobomba a combustão</t>
  </si>
  <si>
    <t>9.1.23.</t>
  </si>
  <si>
    <t>Verificar o estado, carga, nível de eletrólito, necessidade de troca da bateria do sistema de partida de motobomba a combustão</t>
  </si>
  <si>
    <t>9.1.24.</t>
  </si>
  <si>
    <t>Verificar e recuperar o estado de mangueiras e abraçadeiras de fixação de motobomba a combustão</t>
  </si>
  <si>
    <t>11.7.3.</t>
  </si>
  <si>
    <t xml:space="preserve">Verificar detectores de fumaça </t>
  </si>
  <si>
    <t>11.7.4.</t>
  </si>
  <si>
    <t>Inspecionar módulos e quadro de sistema</t>
  </si>
  <si>
    <t>11.7.5.</t>
  </si>
  <si>
    <t>Verificar alarmes e avisos na central</t>
  </si>
  <si>
    <t>11.7.6.</t>
  </si>
  <si>
    <t>Verificar baterias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</si>
</sst>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64" formatCode="[hh]:mm;@"/>
    <numFmt numFmtId="165" formatCode="_-* #,##0.0_-;\-* #,##0.0_-;_-* &quot;-&quot;?_-;_-@_-"/>
    <numFmt numFmtId="166" formatCode="&quot;DIÁRIA&quot;"/>
    <numFmt numFmtId="167" formatCode="&quot;SEMANAL&quot;"/>
    <numFmt numFmtId="168" formatCode="&quot;QUINZENAL&quot;"/>
    <numFmt numFmtId="169" formatCode="&quot;MENSAL&quot;"/>
    <numFmt numFmtId="170" formatCode="&quot;TRIMESTRAL&quot;"/>
    <numFmt numFmtId="171" formatCode="&quot;SEMESTRAL&quot;"/>
    <numFmt numFmtId="172" formatCode="&quot;ANUAL&quot;"/>
  </numFmts>
  <fonts count="56" x14ac:knownFonts="1">
    <font>
      <sz val="10"/>
      <color rgb="FF000000"/>
      <name val="Arial"/>
    </font>
    <font>
      <b/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6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0"/>
      <color theme="0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</font>
    <font>
      <sz val="8"/>
      <name val="Arial"/>
      <family val="2"/>
    </font>
    <font>
      <b/>
      <sz val="12"/>
      <color theme="9" tint="-0.249977111117893"/>
      <name val="Calibri"/>
      <family val="2"/>
      <scheme val="minor"/>
    </font>
    <font>
      <sz val="10"/>
      <name val="Calibri"/>
      <family val="2"/>
    </font>
    <font>
      <sz val="8"/>
      <color theme="0" tint="-0.249977111117893"/>
      <name val="Calibri"/>
      <family val="2"/>
      <scheme val="minor"/>
    </font>
    <font>
      <sz val="8"/>
      <color theme="0" tint="-0.249977111117893"/>
      <name val="Calibri"/>
      <family val="2"/>
    </font>
    <font>
      <sz val="8"/>
      <color theme="0" tint="-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2"/>
      <color theme="4" tint="0.79998168889431442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0"/>
      <color theme="4" tint="0.7999816888943144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327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medium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0000"/>
      </left>
      <right style="thin">
        <color rgb="FF000000"/>
      </right>
      <top style="thin">
        <color theme="0" tint="-0.24994659260841701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theme="0" tint="-0.24994659260841701"/>
      </bottom>
      <diagonal/>
    </border>
    <border>
      <left style="medium">
        <color rgb="FF000000"/>
      </left>
      <right style="thin">
        <color rgb="FF000000"/>
      </right>
      <top style="thin">
        <color theme="0" tint="-0.24994659260841701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 tint="-0.2499465926084170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 style="thin">
        <color theme="0" tint="-0.499984740745262"/>
      </bottom>
      <diagonal/>
    </border>
    <border>
      <left style="thin">
        <color rgb="FF000000"/>
      </left>
      <right/>
      <top style="thin">
        <color rgb="FF000000"/>
      </top>
      <bottom style="thin">
        <color theme="0" tint="-0.499984740745262"/>
      </bottom>
      <diagonal/>
    </border>
    <border>
      <left/>
      <right/>
      <top style="thin">
        <color rgb="FF000000"/>
      </top>
      <bottom style="thin">
        <color theme="0" tint="-0.499984740745262"/>
      </bottom>
      <diagonal/>
    </border>
    <border>
      <left/>
      <right style="medium">
        <color rgb="FF000000"/>
      </right>
      <top style="thin">
        <color rgb="FF000000"/>
      </top>
      <bottom style="thin">
        <color theme="0" tint="-0.499984740745262"/>
      </bottom>
      <diagonal/>
    </border>
    <border>
      <left style="medium">
        <color rgb="FF000000"/>
      </left>
      <right style="thin">
        <color rgb="FF000000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rgb="FF000000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rgb="FF00000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rgb="FF00000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medium">
        <color rgb="FF000000"/>
      </right>
      <top style="thin">
        <color theme="0" tint="-0.49998474074526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theme="0" tint="-0.499984740745262"/>
      </bottom>
      <diagonal/>
    </border>
    <border>
      <left/>
      <right style="double">
        <color rgb="FF000000"/>
      </right>
      <top style="thin">
        <color theme="0" tint="-0.499984740745262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theme="0" tint="-0.24994659260841701"/>
      </left>
      <right style="medium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000000"/>
      </right>
      <top style="thin">
        <color theme="0" tint="-0.24994659260841701"/>
      </top>
      <bottom/>
      <diagonal/>
    </border>
    <border>
      <left/>
      <right style="thin">
        <color rgb="FF000000"/>
      </right>
      <top/>
      <bottom/>
      <diagonal/>
    </border>
    <border>
      <left style="double">
        <color rgb="FF00000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rgb="FF00000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double">
        <color rgb="FF000000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rgb="FF000000"/>
      </left>
      <right/>
      <top style="medium">
        <color rgb="FF000000"/>
      </top>
      <bottom style="thin">
        <color theme="0" tint="-0.24994659260841701"/>
      </bottom>
      <diagonal/>
    </border>
    <border>
      <left/>
      <right/>
      <top style="medium">
        <color rgb="FF000000"/>
      </top>
      <bottom style="thin">
        <color theme="0" tint="-0.24994659260841701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rgb="FF000000"/>
      </bottom>
      <diagonal/>
    </border>
    <border>
      <left style="thin">
        <color theme="0" tint="-0.34998626667073579"/>
      </left>
      <right style="thin">
        <color rgb="FF000000"/>
      </right>
      <top/>
      <bottom/>
      <diagonal/>
    </border>
    <border>
      <left style="thin">
        <color theme="0" tint="-0.34998626667073579"/>
      </left>
      <right style="thin">
        <color rgb="FF000000"/>
      </right>
      <top style="thin">
        <color rgb="FF000000"/>
      </top>
      <bottom style="thin">
        <color theme="0" tint="-0.499984740745262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/>
      <bottom/>
      <diagonal/>
    </border>
    <border>
      <left style="thin">
        <color theme="0" tint="-0.24994659260841701"/>
      </left>
      <right style="medium">
        <color rgb="FF000000"/>
      </right>
      <top/>
      <bottom style="thin">
        <color theme="0" tint="-0.24994659260841701"/>
      </bottom>
      <diagonal/>
    </border>
    <border>
      <left/>
      <right style="double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rgb="FF000000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double">
        <color rgb="FF000000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medium">
        <color rgb="FF000000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double">
        <color rgb="FF000000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0" tint="-0.34998626667073579"/>
      </left>
      <right style="thin">
        <color auto="1"/>
      </right>
      <top/>
      <bottom/>
      <diagonal/>
    </border>
    <border>
      <left style="thin">
        <color theme="0" tint="-0.34998626667073579"/>
      </left>
      <right style="thin">
        <color auto="1"/>
      </right>
      <top style="thin">
        <color rgb="FF000000"/>
      </top>
      <bottom style="thin">
        <color theme="0" tint="-0.499984740745262"/>
      </bottom>
      <diagonal/>
    </border>
    <border>
      <left/>
      <right style="medium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rgb="FF000000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rgb="FF000000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rgb="FF000000"/>
      </right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rgb="FF000000"/>
      </left>
      <right style="thin">
        <color rgb="FF000000"/>
      </right>
      <top style="thin">
        <color theme="0" tint="-0.499984740745262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/>
      <bottom/>
      <diagonal/>
    </border>
    <border>
      <left style="dotted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theme="0" tint="-0.499984740745262"/>
      </bottom>
      <diagonal/>
    </border>
    <border>
      <left style="medium">
        <color rgb="FF000000"/>
      </left>
      <right/>
      <top style="thin">
        <color theme="0" tint="-0.499984740745262"/>
      </top>
      <bottom/>
      <diagonal/>
    </border>
    <border>
      <left style="medium">
        <color rgb="FF000000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rgb="FF000000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medium">
        <color rgb="FF000000"/>
      </left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theme="0" tint="-0.499984740745262"/>
      </bottom>
      <diagonal/>
    </border>
    <border>
      <left style="medium">
        <color rgb="FF000000"/>
      </left>
      <right/>
      <top/>
      <bottom style="thin">
        <color theme="0" tint="-0.24994659260841701"/>
      </bottom>
      <diagonal/>
    </border>
    <border>
      <left/>
      <right style="medium">
        <color rgb="FF000000"/>
      </right>
      <top style="thin">
        <color theme="0" tint="-0.24994659260841701"/>
      </top>
      <bottom style="medium">
        <color rgb="FF000000"/>
      </bottom>
      <diagonal/>
    </border>
    <border>
      <left style="medium">
        <color rgb="FF000000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rgb="FF00000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double">
        <color rgb="FF000000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medium">
        <color rgb="FF000000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double">
        <color rgb="FF000000"/>
      </left>
      <right style="medium">
        <color rgb="FF000000"/>
      </right>
      <top style="thin">
        <color theme="0" tint="-0.34998626667073579"/>
      </top>
      <bottom style="thin">
        <color theme="0" tint="-0.24994659260841701"/>
      </bottom>
      <diagonal/>
    </border>
    <border>
      <left style="double">
        <color rgb="FF000000"/>
      </left>
      <right style="medium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rgb="FF000000"/>
      </left>
      <right style="medium">
        <color rgb="FF000000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medium">
        <color rgb="FF000000"/>
      </left>
      <right style="thin">
        <color theme="0" tint="-0.14996795556505021"/>
      </right>
      <top/>
      <bottom/>
      <diagonal/>
    </border>
    <border>
      <left style="double">
        <color rgb="FF000000"/>
      </left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thin">
        <color theme="0" tint="-0.24994659260841701"/>
      </left>
      <right style="medium">
        <color rgb="FF000000"/>
      </right>
      <top style="thin">
        <color theme="0" tint="-0.24994659260841701"/>
      </top>
      <bottom style="medium">
        <color rgb="FF000000"/>
      </bottom>
      <diagonal/>
    </border>
    <border>
      <left style="thin">
        <color theme="6"/>
      </left>
      <right style="medium">
        <color rgb="FF000000"/>
      </right>
      <top/>
      <bottom/>
      <diagonal/>
    </border>
    <border>
      <left/>
      <right/>
      <top style="thin">
        <color theme="0" tint="-0.24994659260841701"/>
      </top>
      <bottom style="medium">
        <color rgb="FF000000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rgb="FF000000"/>
      </bottom>
      <diagonal/>
    </border>
    <border>
      <left style="thin">
        <color theme="0" tint="-0.24994659260841701"/>
      </left>
      <right style="medium">
        <color rgb="FF000000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double">
        <color auto="1"/>
      </right>
      <top style="thin">
        <color theme="0" tint="-0.499984740745262"/>
      </top>
      <bottom style="thin">
        <color theme="0" tint="-0.34998626667073579"/>
      </bottom>
      <diagonal/>
    </border>
    <border>
      <left style="double">
        <color rgb="FF000000"/>
      </left>
      <right style="medium">
        <color rgb="FF000000"/>
      </right>
      <top style="thin">
        <color theme="0" tint="-0.24994659260841701"/>
      </top>
      <bottom style="medium">
        <color rgb="FF000000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double">
        <color rgb="FF000000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double">
        <color rgb="FF000000"/>
      </left>
      <right/>
      <top style="thin">
        <color rgb="FF000000"/>
      </top>
      <bottom style="thin">
        <color theme="0" tint="-0.499984740745262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theme="0" tint="-0.499984740745262"/>
      </bottom>
      <diagonal/>
    </border>
    <border>
      <left/>
      <right style="double">
        <color auto="1"/>
      </right>
      <top style="thin">
        <color rgb="FF000000"/>
      </top>
      <bottom style="thin">
        <color theme="0" tint="-0.499984740745262"/>
      </bottom>
      <diagonal/>
    </border>
    <border>
      <left/>
      <right style="double">
        <color auto="1"/>
      </right>
      <top style="thin">
        <color theme="0" tint="-0.499984740745262"/>
      </top>
      <bottom/>
      <diagonal/>
    </border>
    <border>
      <left/>
      <right style="double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 style="double">
        <color rgb="FF000000"/>
      </left>
      <right style="medium">
        <color rgb="FF000000"/>
      </right>
      <top style="thin">
        <color theme="0" tint="-0.24994659260841701"/>
      </top>
      <bottom/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thin">
        <color theme="0" tint="-0.24994659260841701"/>
      </left>
      <right style="medium">
        <color rgb="FF000000"/>
      </right>
      <top style="thin">
        <color theme="0" tint="-0.24994659260841701"/>
      </top>
      <bottom style="thin">
        <color theme="6"/>
      </bottom>
      <diagonal/>
    </border>
    <border>
      <left style="thin">
        <color theme="0" tint="-0.24994659260841701"/>
      </left>
      <right style="medium">
        <color rgb="FF000000"/>
      </right>
      <top style="thin">
        <color theme="6"/>
      </top>
      <bottom/>
      <diagonal/>
    </border>
    <border>
      <left style="thin">
        <color theme="0" tint="-0.24994659260841701"/>
      </left>
      <right style="medium">
        <color rgb="FF000000"/>
      </right>
      <top/>
      <bottom style="dotted">
        <color theme="0" tint="-0.24994659260841701"/>
      </bottom>
      <diagonal/>
    </border>
    <border>
      <left style="thin">
        <color theme="0" tint="-0.24994659260841701"/>
      </left>
      <right style="medium">
        <color rgb="FF000000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24994659260841701"/>
      </left>
      <right style="medium">
        <color rgb="FF000000"/>
      </right>
      <top style="dotted">
        <color theme="0" tint="-0.24994659260841701"/>
      </top>
      <bottom/>
      <diagonal/>
    </border>
    <border>
      <left style="thin">
        <color theme="0" tint="-0.24994659260841701"/>
      </left>
      <right style="medium">
        <color rgb="FF000000"/>
      </right>
      <top style="dotted">
        <color theme="0" tint="-0.24994659260841701"/>
      </top>
      <bottom style="thin">
        <color theme="6"/>
      </bottom>
      <diagonal/>
    </border>
    <border>
      <left style="thin">
        <color theme="6"/>
      </left>
      <right style="medium">
        <color rgb="FF000000"/>
      </right>
      <top/>
      <bottom style="dashed">
        <color theme="0" tint="-0.24994659260841701"/>
      </bottom>
      <diagonal/>
    </border>
    <border>
      <left style="thin">
        <color theme="6"/>
      </left>
      <right style="medium">
        <color rgb="FF000000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theme="6"/>
      </left>
      <right style="medium">
        <color rgb="FF000000"/>
      </right>
      <top style="dashed">
        <color theme="0" tint="-0.24994659260841701"/>
      </top>
      <bottom style="thin">
        <color theme="6"/>
      </bottom>
      <diagonal/>
    </border>
    <border>
      <left style="thin">
        <color theme="6"/>
      </left>
      <right style="medium">
        <color rgb="FF000000"/>
      </right>
      <top style="thin">
        <color theme="6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000000"/>
      </right>
      <top/>
      <bottom style="dashed">
        <color theme="0" tint="-0.24994659260841701"/>
      </bottom>
      <diagonal/>
    </border>
    <border>
      <left style="thin">
        <color theme="0" tint="-0.24994659260841701"/>
      </left>
      <right style="medium">
        <color rgb="FF000000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theme="0" tint="-0.24994659260841701"/>
      </left>
      <right style="medium">
        <color rgb="FF000000"/>
      </right>
      <top style="dashed">
        <color theme="0" tint="-0.24994659260841701"/>
      </top>
      <bottom style="dashed">
        <color theme="6"/>
      </bottom>
      <diagonal/>
    </border>
    <border>
      <left style="thin">
        <color theme="0" tint="-0.24994659260841701"/>
      </left>
      <right style="medium">
        <color rgb="FF000000"/>
      </right>
      <top style="dashed">
        <color theme="0" tint="-0.24994659260841701"/>
      </top>
      <bottom/>
      <diagonal/>
    </border>
    <border>
      <left style="thin">
        <color theme="0" tint="-0.24994659260841701"/>
      </left>
      <right style="medium">
        <color rgb="FF000000"/>
      </right>
      <top style="dashed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rgb="FF000000"/>
      </right>
      <top style="thin">
        <color theme="6" tint="0.39988402966399123"/>
      </top>
      <bottom/>
      <diagonal/>
    </border>
    <border>
      <left style="thin">
        <color theme="0" tint="-0.24994659260841701"/>
      </left>
      <right style="medium">
        <color rgb="FF000000"/>
      </right>
      <top style="dashed">
        <color theme="0" tint="-0.24994659260841701"/>
      </top>
      <bottom style="thin">
        <color theme="6" tint="0.39988402966399123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medium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medium">
        <color rgb="FF000000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medium">
        <color rgb="FF000000"/>
      </left>
      <right style="thin">
        <color rgb="FF000000"/>
      </right>
      <top style="thin">
        <color theme="0" tint="-0.34998626667073579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0" tint="-0.34998626667073579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theme="0" tint="-0.34998626667073579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rgb="FF000000"/>
      </right>
      <top style="medium">
        <color rgb="FF000000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auto="1"/>
      </right>
      <top style="medium">
        <color rgb="FF000000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rgb="FF000000"/>
      </right>
      <top style="medium">
        <color rgb="FF000000"/>
      </top>
      <bottom style="thin">
        <color theme="0" tint="-0.24994659260841701"/>
      </bottom>
      <diagonal/>
    </border>
    <border>
      <left/>
      <right/>
      <top style="thin">
        <color theme="0" tint="-0.499984740745262"/>
      </top>
      <bottom style="double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theme="0" tint="-0.24994659260841701"/>
      </bottom>
      <diagonal/>
    </border>
    <border>
      <left/>
      <right/>
      <top style="thin">
        <color rgb="FF000000"/>
      </top>
      <bottom style="thin">
        <color theme="0" tint="-0.24994659260841701"/>
      </bottom>
      <diagonal/>
    </border>
    <border>
      <left/>
      <right style="medium">
        <color rgb="FF000000"/>
      </right>
      <top style="thin">
        <color rgb="FF000000"/>
      </top>
      <bottom style="thin">
        <color theme="0" tint="-0.24994659260841701"/>
      </bottom>
      <diagonal/>
    </border>
    <border>
      <left style="double">
        <color rgb="FF000000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double">
        <color theme="0" tint="-0.24994659260841701"/>
      </left>
      <right style="double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rgb="FF000000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double">
        <color rgb="FF000000"/>
      </right>
      <top/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rgb="FF000000"/>
      </right>
      <top style="thin">
        <color theme="0" tint="-0.24994659260841701"/>
      </top>
      <bottom style="medium">
        <color rgb="FF000000"/>
      </bottom>
      <diagonal/>
    </border>
    <border>
      <left style="double">
        <color theme="0" tint="-0.24994659260841701"/>
      </left>
      <right style="double">
        <color rgb="FF000000"/>
      </right>
      <top style="thin">
        <color theme="0" tint="-0.24994659260841701"/>
      </top>
      <bottom style="thin">
        <color indexed="64"/>
      </bottom>
      <diagonal/>
    </border>
    <border>
      <left style="double">
        <color theme="0" tint="-0.24994659260841701"/>
      </left>
      <right style="double">
        <color rgb="FF000000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000000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00000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/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auto="1"/>
      </right>
      <top style="thin">
        <color rgb="FF000000"/>
      </top>
      <bottom style="thin">
        <color theme="0" tint="-0.499984740745262"/>
      </bottom>
      <diagonal/>
    </border>
    <border>
      <left style="double">
        <color rgb="FF00000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rgb="FF000000"/>
      </top>
      <bottom style="thin">
        <color theme="0" tint="-0.499984740745262"/>
      </bottom>
      <diagonal/>
    </border>
    <border>
      <left/>
      <right style="medium">
        <color auto="1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rgb="FF000000"/>
      </top>
      <bottom style="thin">
        <color theme="0" tint="-0.499984740745262"/>
      </bottom>
      <diagonal/>
    </border>
    <border>
      <left/>
      <right style="thin">
        <color theme="0" tint="-0.24994659260841701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rgb="FF000000"/>
      </right>
      <top style="thin">
        <color theme="0" tint="-0.499984740745262"/>
      </top>
      <bottom style="double">
        <color rgb="FF000000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 style="thin">
        <color rgb="FF000000"/>
      </right>
      <top style="thin">
        <color theme="0" tint="-0.34998626667073579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0" tint="-0.34998626667073579"/>
      </top>
      <bottom style="thin">
        <color rgb="FF000000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0000"/>
      </left>
      <right style="thin">
        <color theme="0" tint="-0.24994659260841701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thin">
        <color rgb="FF000000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34998626667073579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 style="medium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theme="0" tint="-0.34998626667073579"/>
      </top>
      <bottom/>
      <diagonal/>
    </border>
    <border>
      <left style="thin">
        <color rgb="FF000000"/>
      </left>
      <right style="medium">
        <color rgb="FF000000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rgb="FF000000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/>
      <top style="thin">
        <color theme="0" tint="-0.34998626667073579"/>
      </top>
      <bottom/>
      <diagonal/>
    </border>
    <border>
      <left/>
      <right style="thin">
        <color theme="0" tint="-0.24994659260841701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auto="1"/>
      </right>
      <top style="thin">
        <color rgb="FF000000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rgb="FF000000"/>
      </right>
      <top/>
      <bottom style="medium">
        <color rgb="FF000000"/>
      </bottom>
      <diagonal/>
    </border>
    <border>
      <left style="thin">
        <color theme="0" tint="-0.34998626667073579"/>
      </left>
      <right style="thin">
        <color auto="1"/>
      </right>
      <top/>
      <bottom style="medium">
        <color rgb="FF000000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medium">
        <color auto="1"/>
      </right>
      <top/>
      <bottom style="medium">
        <color indexed="64"/>
      </bottom>
      <diagonal/>
    </border>
    <border>
      <left style="dotted">
        <color theme="0" tint="-0.24994659260841701"/>
      </left>
      <right style="thin">
        <color theme="0" tint="-0.24994659260841701"/>
      </right>
      <top style="medium">
        <color rgb="FF000000"/>
      </top>
      <bottom/>
      <diagonal/>
    </border>
    <border>
      <left style="dotted">
        <color theme="0" tint="-0.24994659260841701"/>
      </left>
      <right style="thin">
        <color theme="0" tint="-0.24994659260841701"/>
      </right>
      <top/>
      <bottom style="medium">
        <color rgb="FF000000"/>
      </bottom>
      <diagonal/>
    </border>
    <border>
      <left/>
      <right/>
      <top style="thin">
        <color theme="0" tint="-0.34998626667073579"/>
      </top>
      <bottom style="medium">
        <color rgb="FF000000"/>
      </bottom>
      <diagonal/>
    </border>
    <border>
      <left style="medium">
        <color rgb="FF000000"/>
      </left>
      <right style="dotted">
        <color theme="0" tint="-0.24994659260841701"/>
      </right>
      <top style="thin">
        <color theme="0" tint="-0.499984740745262"/>
      </top>
      <bottom style="thin">
        <color theme="0" tint="-0.34998626667073579"/>
      </bottom>
      <diagonal/>
    </border>
    <border>
      <left style="medium">
        <color rgb="FF000000"/>
      </left>
      <right style="dotted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rgb="FF000000"/>
      </left>
      <right style="dotted">
        <color theme="0" tint="-0.24994659260841701"/>
      </right>
      <top style="thin">
        <color theme="0" tint="-0.34998626667073579"/>
      </top>
      <bottom/>
      <diagonal/>
    </border>
    <border>
      <left style="medium">
        <color rgb="FF000000"/>
      </left>
      <right style="dotted">
        <color theme="0" tint="-0.24994659260841701"/>
      </right>
      <top style="thin">
        <color theme="0" tint="-0.34998626667073579"/>
      </top>
      <bottom style="medium">
        <color rgb="FF000000"/>
      </bottom>
      <diagonal/>
    </border>
    <border>
      <left style="thin">
        <color theme="0" tint="-0.34998626667073579"/>
      </left>
      <right style="medium">
        <color auto="1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auto="1"/>
      </right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theme="0" tint="-0.499984740745262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0" tint="-0.24994659260841701"/>
      </left>
      <right style="thin">
        <color auto="1"/>
      </right>
      <top style="medium">
        <color rgb="FF000000"/>
      </top>
      <bottom/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theme="0" tint="-0.24994659260841701"/>
      </left>
      <right style="thin">
        <color auto="1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theme="0" tint="-0.34998626667073579"/>
      </left>
      <right style="medium">
        <color auto="1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34998626667073579"/>
      </left>
      <right style="medium">
        <color auto="1"/>
      </right>
      <top style="thin">
        <color indexed="64"/>
      </top>
      <bottom style="thin">
        <color theme="0" tint="-0.499984740745262"/>
      </bottom>
      <diagonal/>
    </border>
    <border>
      <left style="double">
        <color theme="0" tint="-0.24994659260841701"/>
      </left>
      <right style="double">
        <color rgb="FF000000"/>
      </right>
      <top/>
      <bottom/>
      <diagonal/>
    </border>
    <border>
      <left style="double">
        <color theme="0" tint="-0.24994659260841701"/>
      </left>
      <right style="double">
        <color auto="1"/>
      </right>
      <top style="thin">
        <color theme="0" tint="-0.24994659260841701"/>
      </top>
      <bottom/>
      <diagonal/>
    </border>
    <border>
      <left style="double">
        <color theme="0" tint="-0.24994659260841701"/>
      </left>
      <right style="double">
        <color auto="1"/>
      </right>
      <top/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theme="0" tint="-0.24994659260841701"/>
      </left>
      <right style="double">
        <color auto="1"/>
      </right>
      <top style="thin">
        <color theme="0" tint="-0.24994659260841701"/>
      </top>
      <bottom style="medium">
        <color rgb="FF000000"/>
      </bottom>
      <diagonal/>
    </border>
    <border>
      <left style="double">
        <color theme="0" tint="-0.24994659260841701"/>
      </left>
      <right style="double">
        <color rgb="FF000000"/>
      </right>
      <top style="thin">
        <color theme="0" tint="-0.24994659260841701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0" tint="-0.2499465926084170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medium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theme="0" tint="-0.34998626667073579"/>
      </left>
      <right style="medium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auto="1"/>
      </bottom>
      <diagonal/>
    </border>
    <border>
      <left/>
      <right/>
      <top style="thin">
        <color theme="0" tint="-0.499984740745262"/>
      </top>
      <bottom style="double">
        <color auto="1"/>
      </bottom>
      <diagonal/>
    </border>
    <border>
      <left/>
      <right style="thin">
        <color auto="1"/>
      </right>
      <top style="thin">
        <color theme="0" tint="-0.499984740745262"/>
      </top>
      <bottom style="double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499984740745262"/>
      </top>
      <bottom style="double">
        <color auto="1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auto="1"/>
      </bottom>
      <diagonal/>
    </border>
    <border>
      <left style="thin">
        <color theme="0" tint="-0.34998626667073579"/>
      </left>
      <right style="medium">
        <color auto="1"/>
      </right>
      <top style="thin">
        <color theme="0" tint="-0.499984740745262"/>
      </top>
      <bottom style="double">
        <color auto="1"/>
      </bottom>
      <diagonal/>
    </border>
    <border>
      <left style="medium">
        <color indexed="64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indexed="64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medium">
        <color auto="1"/>
      </right>
      <top style="double">
        <color theme="0" tint="-0.499984740745262"/>
      </top>
      <bottom style="thin">
        <color theme="0" tint="-0.499984740745262"/>
      </bottom>
      <diagonal/>
    </border>
    <border>
      <left style="thin">
        <color theme="6"/>
      </left>
      <right style="medium">
        <color rgb="FF000000"/>
      </right>
      <top style="dashed">
        <color theme="0" tint="-0.24994659260841701"/>
      </top>
      <bottom/>
      <diagonal/>
    </border>
    <border>
      <left style="thin">
        <color theme="0" tint="-0.24994659260841701"/>
      </left>
      <right style="medium">
        <color rgb="FF000000"/>
      </right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/>
      <diagonal/>
    </border>
    <border>
      <left/>
      <right style="medium">
        <color auto="1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 style="medium">
        <color auto="1"/>
      </right>
      <top style="thin">
        <color theme="0" tint="-0.34998626667073579"/>
      </top>
      <bottom style="thin">
        <color theme="0" tint="-0.2499465926084170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auto="1"/>
      </right>
      <top style="thin">
        <color theme="0" tint="-0.24994659260841701"/>
      </top>
      <bottom style="medium">
        <color rgb="FF000000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817">
    <xf numFmtId="0" fontId="0" fillId="0" borderId="0" xfId="0"/>
    <xf numFmtId="164" fontId="18" fillId="7" borderId="23" xfId="0" applyNumberFormat="1" applyFont="1" applyFill="1" applyBorder="1" applyAlignment="1">
      <alignment vertical="center"/>
    </xf>
    <xf numFmtId="164" fontId="18" fillId="7" borderId="21" xfId="0" applyNumberFormat="1" applyFont="1" applyFill="1" applyBorder="1" applyAlignment="1">
      <alignment vertical="center"/>
    </xf>
    <xf numFmtId="9" fontId="17" fillId="6" borderId="21" xfId="1" applyFont="1" applyFill="1" applyBorder="1" applyAlignment="1" applyProtection="1">
      <alignment horizontal="center" vertical="center" wrapText="1"/>
    </xf>
    <xf numFmtId="9" fontId="17" fillId="6" borderId="35" xfId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vertical="center"/>
    </xf>
    <xf numFmtId="0" fontId="1" fillId="9" borderId="59" xfId="0" applyFont="1" applyFill="1" applyBorder="1" applyAlignment="1">
      <alignment vertical="center"/>
    </xf>
    <xf numFmtId="0" fontId="5" fillId="9" borderId="49" xfId="0" applyFont="1" applyFill="1" applyBorder="1" applyAlignment="1">
      <alignment vertical="center"/>
    </xf>
    <xf numFmtId="0" fontId="1" fillId="9" borderId="43" xfId="0" applyFont="1" applyFill="1" applyBorder="1" applyAlignment="1">
      <alignment vertical="center"/>
    </xf>
    <xf numFmtId="0" fontId="5" fillId="9" borderId="7" xfId="0" applyFont="1" applyFill="1" applyBorder="1" applyAlignment="1">
      <alignment vertical="center"/>
    </xf>
    <xf numFmtId="0" fontId="1" fillId="9" borderId="43" xfId="0" applyFont="1" applyFill="1" applyBorder="1" applyAlignment="1">
      <alignment horizontal="left" vertical="center" indent="15"/>
    </xf>
    <xf numFmtId="0" fontId="8" fillId="9" borderId="7" xfId="0" applyFont="1" applyFill="1" applyBorder="1" applyAlignment="1">
      <alignment vertical="center"/>
    </xf>
    <xf numFmtId="0" fontId="8" fillId="9" borderId="8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4" fillId="6" borderId="27" xfId="0" applyFont="1" applyFill="1" applyBorder="1" applyAlignment="1">
      <alignment horizontal="center" vertical="center"/>
    </xf>
    <xf numFmtId="0" fontId="6" fillId="6" borderId="97" xfId="0" applyFont="1" applyFill="1" applyBorder="1" applyAlignment="1">
      <alignment vertical="center"/>
    </xf>
    <xf numFmtId="0" fontId="6" fillId="6" borderId="9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6" borderId="42" xfId="0" applyFont="1" applyFill="1" applyBorder="1" applyAlignment="1">
      <alignment horizontal="center" vertical="center"/>
    </xf>
    <xf numFmtId="0" fontId="4" fillId="6" borderId="98" xfId="0" applyFont="1" applyFill="1" applyBorder="1" applyAlignment="1">
      <alignment horizontal="center" vertical="center"/>
    </xf>
    <xf numFmtId="0" fontId="17" fillId="6" borderId="38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7" fillId="6" borderId="45" xfId="0" applyFont="1" applyFill="1" applyBorder="1" applyAlignment="1">
      <alignment horizontal="center" vertical="center" wrapText="1"/>
    </xf>
    <xf numFmtId="0" fontId="3" fillId="3" borderId="56" xfId="0" applyFont="1" applyFill="1" applyBorder="1" applyAlignment="1">
      <alignment horizontal="left" vertical="center"/>
    </xf>
    <xf numFmtId="164" fontId="14" fillId="3" borderId="109" xfId="0" applyNumberFormat="1" applyFont="1" applyFill="1" applyBorder="1" applyAlignment="1">
      <alignment horizontal="center" vertical="center" wrapText="1"/>
    </xf>
    <xf numFmtId="164" fontId="14" fillId="3" borderId="58" xfId="0" applyNumberFormat="1" applyFont="1" applyFill="1" applyBorder="1" applyAlignment="1">
      <alignment horizontal="center" vertical="center" wrapText="1"/>
    </xf>
    <xf numFmtId="164" fontId="14" fillId="3" borderId="58" xfId="0" applyNumberFormat="1" applyFont="1" applyFill="1" applyBorder="1" applyAlignment="1">
      <alignment horizontal="center" vertical="center"/>
    </xf>
    <xf numFmtId="164" fontId="2" fillId="3" borderId="61" xfId="0" applyNumberFormat="1" applyFont="1" applyFill="1" applyBorder="1" applyAlignment="1">
      <alignment vertical="center"/>
    </xf>
    <xf numFmtId="164" fontId="2" fillId="3" borderId="58" xfId="0" applyNumberFormat="1" applyFont="1" applyFill="1" applyBorder="1" applyAlignment="1">
      <alignment vertical="center"/>
    </xf>
    <xf numFmtId="164" fontId="2" fillId="3" borderId="62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77" xfId="0" applyFont="1" applyBorder="1" applyAlignment="1">
      <alignment horizontal="justify" vertical="center" wrapText="1"/>
    </xf>
    <xf numFmtId="164" fontId="18" fillId="7" borderId="37" xfId="0" applyNumberFormat="1" applyFont="1" applyFill="1" applyBorder="1" applyAlignment="1">
      <alignment vertical="center"/>
    </xf>
    <xf numFmtId="164" fontId="18" fillId="7" borderId="34" xfId="0" applyNumberFormat="1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6" fillId="0" borderId="18" xfId="0" applyFont="1" applyBorder="1" applyAlignment="1">
      <alignment horizontal="justify" vertical="center" wrapText="1"/>
    </xf>
    <xf numFmtId="0" fontId="14" fillId="5" borderId="15" xfId="0" applyFont="1" applyFill="1" applyBorder="1" applyAlignment="1">
      <alignment horizontal="left" vertical="center"/>
    </xf>
    <xf numFmtId="164" fontId="14" fillId="5" borderId="101" xfId="0" applyNumberFormat="1" applyFont="1" applyFill="1" applyBorder="1" applyAlignment="1">
      <alignment horizontal="center" vertical="center" wrapText="1"/>
    </xf>
    <xf numFmtId="164" fontId="14" fillId="5" borderId="16" xfId="0" applyNumberFormat="1" applyFont="1" applyFill="1" applyBorder="1" applyAlignment="1">
      <alignment horizontal="center" vertical="center" wrapText="1"/>
    </xf>
    <xf numFmtId="164" fontId="14" fillId="5" borderId="16" xfId="0" applyNumberFormat="1" applyFont="1" applyFill="1" applyBorder="1" applyAlignment="1">
      <alignment horizontal="center" vertical="center"/>
    </xf>
    <xf numFmtId="164" fontId="7" fillId="5" borderId="39" xfId="0" applyNumberFormat="1" applyFont="1" applyFill="1" applyBorder="1" applyAlignment="1">
      <alignment horizontal="center" vertical="center"/>
    </xf>
    <xf numFmtId="164" fontId="7" fillId="5" borderId="16" xfId="0" applyNumberFormat="1" applyFont="1" applyFill="1" applyBorder="1" applyAlignment="1">
      <alignment horizontal="center" vertical="center"/>
    </xf>
    <xf numFmtId="164" fontId="7" fillId="5" borderId="17" xfId="0" applyNumberFormat="1" applyFont="1" applyFill="1" applyBorder="1" applyAlignment="1">
      <alignment horizontal="center" vertical="center"/>
    </xf>
    <xf numFmtId="0" fontId="16" fillId="0" borderId="77" xfId="0" applyFont="1" applyBorder="1" applyAlignment="1">
      <alignment horizontal="justify" vertical="center" wrapText="1"/>
    </xf>
    <xf numFmtId="0" fontId="16" fillId="0" borderId="77" xfId="0" applyFont="1" applyBorder="1" applyAlignment="1">
      <alignment horizontal="justify" vertical="center"/>
    </xf>
    <xf numFmtId="0" fontId="15" fillId="0" borderId="18" xfId="0" applyFont="1" applyBorder="1" applyAlignment="1">
      <alignment horizontal="justify" vertical="center" wrapText="1"/>
    </xf>
    <xf numFmtId="0" fontId="35" fillId="0" borderId="18" xfId="0" applyFont="1" applyBorder="1" applyAlignment="1">
      <alignment horizontal="justify" vertical="center" wrapText="1"/>
    </xf>
    <xf numFmtId="0" fontId="14" fillId="0" borderId="77" xfId="0" applyFont="1" applyBorder="1" applyAlignment="1">
      <alignment horizontal="justify" vertical="center" wrapText="1"/>
    </xf>
    <xf numFmtId="0" fontId="2" fillId="0" borderId="0" xfId="0" applyFont="1"/>
    <xf numFmtId="0" fontId="15" fillId="0" borderId="4" xfId="0" applyFont="1" applyBorder="1" applyAlignment="1">
      <alignment horizontal="left" vertical="center"/>
    </xf>
    <xf numFmtId="0" fontId="16" fillId="0" borderId="78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left" vertical="center"/>
    </xf>
    <xf numFmtId="0" fontId="16" fillId="0" borderId="108" xfId="0" applyFont="1" applyBorder="1" applyAlignment="1">
      <alignment horizontal="justify" vertical="center" wrapText="1"/>
    </xf>
    <xf numFmtId="164" fontId="18" fillId="7" borderId="121" xfId="0" applyNumberFormat="1" applyFont="1" applyFill="1" applyBorder="1" applyAlignment="1">
      <alignment vertical="center"/>
    </xf>
    <xf numFmtId="164" fontId="18" fillId="7" borderId="26" xfId="0" applyNumberFormat="1" applyFont="1" applyFill="1" applyBorder="1" applyAlignment="1">
      <alignment vertical="center"/>
    </xf>
    <xf numFmtId="164" fontId="18" fillId="7" borderId="122" xfId="0" applyNumberFormat="1" applyFont="1" applyFill="1" applyBorder="1" applyAlignment="1">
      <alignment vertical="center"/>
    </xf>
    <xf numFmtId="0" fontId="8" fillId="0" borderId="0" xfId="0" applyFont="1"/>
    <xf numFmtId="0" fontId="1" fillId="9" borderId="32" xfId="0" applyFont="1" applyFill="1" applyBorder="1" applyAlignment="1">
      <alignment vertical="center"/>
    </xf>
    <xf numFmtId="0" fontId="5" fillId="9" borderId="29" xfId="0" applyFont="1" applyFill="1" applyBorder="1" applyAlignment="1">
      <alignment vertical="center"/>
    </xf>
    <xf numFmtId="0" fontId="5" fillId="9" borderId="33" xfId="0" applyFont="1" applyFill="1" applyBorder="1" applyAlignment="1">
      <alignment vertical="center"/>
    </xf>
    <xf numFmtId="0" fontId="8" fillId="9" borderId="29" xfId="0" applyFont="1" applyFill="1" applyBorder="1" applyAlignment="1">
      <alignment vertical="center"/>
    </xf>
    <xf numFmtId="0" fontId="9" fillId="0" borderId="0" xfId="0" applyFont="1"/>
    <xf numFmtId="0" fontId="6" fillId="6" borderId="41" xfId="0" applyFont="1" applyFill="1" applyBorder="1" applyAlignment="1">
      <alignment vertical="center"/>
    </xf>
    <xf numFmtId="0" fontId="6" fillId="6" borderId="54" xfId="0" applyFont="1" applyFill="1" applyBorder="1" applyAlignment="1">
      <alignment vertical="center"/>
    </xf>
    <xf numFmtId="0" fontId="4" fillId="6" borderId="41" xfId="0" applyFont="1" applyFill="1" applyBorder="1" applyAlignment="1">
      <alignment horizontal="left" vertical="center" indent="2"/>
    </xf>
    <xf numFmtId="0" fontId="3" fillId="3" borderId="58" xfId="0" applyFont="1" applyFill="1" applyBorder="1" applyAlignment="1">
      <alignment horizontal="center" vertical="center" wrapText="1"/>
    </xf>
    <xf numFmtId="0" fontId="3" fillId="3" borderId="58" xfId="0" applyFont="1" applyFill="1" applyBorder="1" applyAlignment="1">
      <alignment horizontal="center" vertical="center"/>
    </xf>
    <xf numFmtId="0" fontId="3" fillId="3" borderId="90" xfId="0" applyFont="1" applyFill="1" applyBorder="1" applyAlignment="1">
      <alignment horizontal="center" vertical="center"/>
    </xf>
    <xf numFmtId="0" fontId="7" fillId="3" borderId="58" xfId="0" applyFont="1" applyFill="1" applyBorder="1" applyAlignment="1">
      <alignment horizontal="center" vertical="center"/>
    </xf>
    <xf numFmtId="0" fontId="7" fillId="3" borderId="62" xfId="0" applyFont="1" applyFill="1" applyBorder="1" applyAlignment="1">
      <alignment horizontal="center" vertical="center"/>
    </xf>
    <xf numFmtId="164" fontId="18" fillId="8" borderId="65" xfId="0" applyNumberFormat="1" applyFont="1" applyFill="1" applyBorder="1" applyAlignment="1">
      <alignment vertical="center"/>
    </xf>
    <xf numFmtId="164" fontId="18" fillId="8" borderId="34" xfId="0" applyNumberFormat="1" applyFont="1" applyFill="1" applyBorder="1" applyAlignment="1">
      <alignment vertical="center"/>
    </xf>
    <xf numFmtId="0" fontId="15" fillId="0" borderId="15" xfId="0" applyFont="1" applyBorder="1" applyAlignment="1">
      <alignment horizontal="left" vertical="center"/>
    </xf>
    <xf numFmtId="0" fontId="3" fillId="3" borderId="116" xfId="0" applyFont="1" applyFill="1" applyBorder="1" applyAlignment="1">
      <alignment horizontal="center" vertical="center"/>
    </xf>
    <xf numFmtId="0" fontId="7" fillId="3" borderId="116" xfId="0" applyFont="1" applyFill="1" applyBorder="1" applyAlignment="1">
      <alignment horizontal="center" vertical="center"/>
    </xf>
    <xf numFmtId="164" fontId="18" fillId="8" borderId="115" xfId="0" applyNumberFormat="1" applyFont="1" applyFill="1" applyBorder="1" applyAlignment="1">
      <alignment vertical="center"/>
    </xf>
    <xf numFmtId="0" fontId="8" fillId="9" borderId="29" xfId="0" applyFont="1" applyFill="1" applyBorder="1" applyAlignment="1">
      <alignment horizontal="left" vertical="center"/>
    </xf>
    <xf numFmtId="0" fontId="4" fillId="6" borderId="41" xfId="0" applyFont="1" applyFill="1" applyBorder="1" applyAlignment="1">
      <alignment horizontal="center" vertical="center" wrapText="1"/>
    </xf>
    <xf numFmtId="0" fontId="4" fillId="6" borderId="51" xfId="0" applyFont="1" applyFill="1" applyBorder="1" applyAlignment="1">
      <alignment horizontal="left" vertical="center" indent="2"/>
    </xf>
    <xf numFmtId="0" fontId="3" fillId="3" borderId="61" xfId="0" applyFont="1" applyFill="1" applyBorder="1" applyAlignment="1">
      <alignment horizontal="center" vertical="center"/>
    </xf>
    <xf numFmtId="0" fontId="3" fillId="3" borderId="62" xfId="0" applyFont="1" applyFill="1" applyBorder="1" applyAlignment="1">
      <alignment horizontal="center" vertical="center"/>
    </xf>
    <xf numFmtId="164" fontId="18" fillId="8" borderId="37" xfId="0" applyNumberFormat="1" applyFont="1" applyFill="1" applyBorder="1" applyAlignment="1">
      <alignment vertical="center"/>
    </xf>
    <xf numFmtId="164" fontId="18" fillId="8" borderId="23" xfId="0" applyNumberFormat="1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justify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vertical="center"/>
    </xf>
    <xf numFmtId="0" fontId="3" fillId="3" borderId="62" xfId="0" applyFont="1" applyFill="1" applyBorder="1" applyAlignment="1">
      <alignment horizontal="justify" vertical="center" wrapText="1"/>
    </xf>
    <xf numFmtId="0" fontId="7" fillId="3" borderId="62" xfId="0" applyFont="1" applyFill="1" applyBorder="1" applyAlignment="1">
      <alignment vertical="center"/>
    </xf>
    <xf numFmtId="164" fontId="18" fillId="8" borderId="18" xfId="0" applyNumberFormat="1" applyFont="1" applyFill="1" applyBorder="1" applyAlignment="1">
      <alignment vertical="center"/>
    </xf>
    <xf numFmtId="0" fontId="3" fillId="3" borderId="91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justify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/>
    </xf>
    <xf numFmtId="0" fontId="3" fillId="5" borderId="6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vertical="center"/>
    </xf>
    <xf numFmtId="0" fontId="8" fillId="9" borderId="33" xfId="0" applyFont="1" applyFill="1" applyBorder="1" applyAlignment="1">
      <alignment vertical="center"/>
    </xf>
    <xf numFmtId="164" fontId="18" fillId="8" borderId="64" xfId="0" applyNumberFormat="1" applyFont="1" applyFill="1" applyBorder="1" applyAlignment="1">
      <alignment vertical="center"/>
    </xf>
    <xf numFmtId="164" fontId="18" fillId="8" borderId="19" xfId="0" applyNumberFormat="1" applyFont="1" applyFill="1" applyBorder="1" applyAlignment="1">
      <alignment vertical="center"/>
    </xf>
    <xf numFmtId="164" fontId="18" fillId="8" borderId="53" xfId="0" applyNumberFormat="1" applyFont="1" applyFill="1" applyBorder="1" applyAlignment="1">
      <alignment vertical="center"/>
    </xf>
    <xf numFmtId="0" fontId="4" fillId="6" borderId="52" xfId="0" applyFont="1" applyFill="1" applyBorder="1" applyAlignment="1">
      <alignment horizontal="center" vertical="center"/>
    </xf>
    <xf numFmtId="0" fontId="8" fillId="9" borderId="55" xfId="0" applyFont="1" applyFill="1" applyBorder="1" applyAlignment="1">
      <alignment vertical="center"/>
    </xf>
    <xf numFmtId="0" fontId="8" fillId="9" borderId="49" xfId="0" applyFont="1" applyFill="1" applyBorder="1" applyAlignment="1">
      <alignment vertical="center"/>
    </xf>
    <xf numFmtId="0" fontId="9" fillId="6" borderId="51" xfId="0" applyFont="1" applyFill="1" applyBorder="1" applyAlignment="1">
      <alignment vertical="center"/>
    </xf>
    <xf numFmtId="0" fontId="17" fillId="6" borderId="66" xfId="0" applyFont="1" applyFill="1" applyBorder="1" applyAlignment="1">
      <alignment horizontal="center" vertical="center" wrapText="1"/>
    </xf>
    <xf numFmtId="0" fontId="17" fillId="6" borderId="3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/>
    </xf>
    <xf numFmtId="0" fontId="7" fillId="5" borderId="67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164" fontId="7" fillId="3" borderId="58" xfId="0" applyNumberFormat="1" applyFont="1" applyFill="1" applyBorder="1" applyAlignment="1">
      <alignment vertical="center"/>
    </xf>
    <xf numFmtId="164" fontId="7" fillId="3" borderId="24" xfId="0" applyNumberFormat="1" applyFont="1" applyFill="1" applyBorder="1" applyAlignment="1">
      <alignment vertical="center"/>
    </xf>
    <xf numFmtId="0" fontId="29" fillId="5" borderId="101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 wrapText="1"/>
    </xf>
    <xf numFmtId="0" fontId="29" fillId="5" borderId="16" xfId="0" applyFont="1" applyFill="1" applyBorder="1" applyAlignment="1">
      <alignment horizontal="center" vertical="center"/>
    </xf>
    <xf numFmtId="0" fontId="29" fillId="5" borderId="67" xfId="0" applyFont="1" applyFill="1" applyBorder="1" applyAlignment="1">
      <alignment horizontal="center" vertical="center"/>
    </xf>
    <xf numFmtId="164" fontId="14" fillId="5" borderId="16" xfId="0" applyNumberFormat="1" applyFont="1" applyFill="1" applyBorder="1" applyAlignment="1">
      <alignment vertical="center"/>
    </xf>
    <xf numFmtId="164" fontId="18" fillId="8" borderId="126" xfId="0" applyNumberFormat="1" applyFont="1" applyFill="1" applyBorder="1" applyAlignment="1">
      <alignment vertical="center"/>
    </xf>
    <xf numFmtId="164" fontId="18" fillId="8" borderId="26" xfId="0" applyNumberFormat="1" applyFont="1" applyFill="1" applyBorder="1" applyAlignment="1">
      <alignment vertical="center"/>
    </xf>
    <xf numFmtId="164" fontId="18" fillId="8" borderId="122" xfId="0" applyNumberFormat="1" applyFont="1" applyFill="1" applyBorder="1" applyAlignment="1">
      <alignment vertical="center"/>
    </xf>
    <xf numFmtId="0" fontId="5" fillId="9" borderId="55" xfId="0" applyFont="1" applyFill="1" applyBorder="1" applyAlignment="1">
      <alignment vertical="center"/>
    </xf>
    <xf numFmtId="0" fontId="4" fillId="6" borderId="41" xfId="0" applyFont="1" applyFill="1" applyBorder="1" applyAlignment="1">
      <alignment horizontal="left" vertical="center" indent="3"/>
    </xf>
    <xf numFmtId="164" fontId="3" fillId="3" borderId="61" xfId="0" applyNumberFormat="1" applyFont="1" applyFill="1" applyBorder="1" applyAlignment="1">
      <alignment horizontal="center" vertical="center"/>
    </xf>
    <xf numFmtId="164" fontId="3" fillId="3" borderId="58" xfId="0" applyNumberFormat="1" applyFont="1" applyFill="1" applyBorder="1" applyAlignment="1">
      <alignment horizontal="center" vertical="center"/>
    </xf>
    <xf numFmtId="0" fontId="16" fillId="0" borderId="17" xfId="0" applyFont="1" applyBorder="1" applyAlignment="1">
      <alignment horizontal="justify" vertical="center" wrapText="1"/>
    </xf>
    <xf numFmtId="0" fontId="24" fillId="0" borderId="77" xfId="0" applyFont="1" applyBorder="1" applyAlignment="1">
      <alignment horizontal="justify"/>
    </xf>
    <xf numFmtId="0" fontId="24" fillId="0" borderId="108" xfId="0" applyFont="1" applyBorder="1" applyAlignment="1">
      <alignment horizontal="justify"/>
    </xf>
    <xf numFmtId="164" fontId="18" fillId="8" borderId="121" xfId="0" applyNumberFormat="1" applyFont="1" applyFill="1" applyBorder="1" applyAlignment="1">
      <alignment vertical="center"/>
    </xf>
    <xf numFmtId="0" fontId="6" fillId="6" borderId="28" xfId="0" applyFont="1" applyFill="1" applyBorder="1" applyAlignment="1">
      <alignment vertical="center"/>
    </xf>
    <xf numFmtId="0" fontId="4" fillId="6" borderId="36" xfId="0" applyFont="1" applyFill="1" applyBorder="1" applyAlignment="1">
      <alignment horizontal="center" vertical="center"/>
    </xf>
    <xf numFmtId="0" fontId="17" fillId="6" borderId="111" xfId="0" applyFont="1" applyFill="1" applyBorder="1" applyAlignment="1">
      <alignment horizontal="center" vertical="center" wrapText="1"/>
    </xf>
    <xf numFmtId="0" fontId="17" fillId="6" borderId="102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6" fillId="0" borderId="124" xfId="0" applyFont="1" applyBorder="1" applyAlignment="1">
      <alignment horizontal="justify" vertical="center" wrapText="1"/>
    </xf>
    <xf numFmtId="0" fontId="3" fillId="3" borderId="58" xfId="0" applyFont="1" applyFill="1" applyBorder="1" applyAlignment="1">
      <alignment vertical="center"/>
    </xf>
    <xf numFmtId="0" fontId="3" fillId="3" borderId="128" xfId="0" applyFont="1" applyFill="1" applyBorder="1" applyAlignment="1">
      <alignment horizontal="center" vertical="center"/>
    </xf>
    <xf numFmtId="164" fontId="18" fillId="8" borderId="129" xfId="0" applyNumberFormat="1" applyFont="1" applyFill="1" applyBorder="1" applyAlignment="1">
      <alignment vertical="center"/>
    </xf>
    <xf numFmtId="0" fontId="16" fillId="0" borderId="16" xfId="0" applyFont="1" applyBorder="1" applyAlignment="1">
      <alignment horizontal="justify" vertical="center" wrapText="1"/>
    </xf>
    <xf numFmtId="164" fontId="18" fillId="7" borderId="131" xfId="0" applyNumberFormat="1" applyFont="1" applyFill="1" applyBorder="1" applyAlignment="1">
      <alignment vertical="center"/>
    </xf>
    <xf numFmtId="164" fontId="18" fillId="7" borderId="127" xfId="0" applyNumberFormat="1" applyFont="1" applyFill="1" applyBorder="1" applyAlignment="1">
      <alignment vertical="center"/>
    </xf>
    <xf numFmtId="164" fontId="18" fillId="8" borderId="131" xfId="0" applyNumberFormat="1" applyFont="1" applyFill="1" applyBorder="1" applyAlignment="1">
      <alignment vertical="center"/>
    </xf>
    <xf numFmtId="164" fontId="18" fillId="8" borderId="63" xfId="0" applyNumberFormat="1" applyFont="1" applyFill="1" applyBorder="1" applyAlignment="1">
      <alignment vertical="center"/>
    </xf>
    <xf numFmtId="164" fontId="18" fillId="8" borderId="127" xfId="0" applyNumberFormat="1" applyFont="1" applyFill="1" applyBorder="1" applyAlignment="1">
      <alignment vertical="center"/>
    </xf>
    <xf numFmtId="164" fontId="18" fillId="8" borderId="77" xfId="0" applyNumberFormat="1" applyFont="1" applyFill="1" applyBorder="1" applyAlignment="1">
      <alignment vertical="center"/>
    </xf>
    <xf numFmtId="164" fontId="18" fillId="8" borderId="108" xfId="0" applyNumberFormat="1" applyFont="1" applyFill="1" applyBorder="1" applyAlignment="1">
      <alignment vertical="center"/>
    </xf>
    <xf numFmtId="164" fontId="18" fillId="8" borderId="114" xfId="0" applyNumberFormat="1" applyFont="1" applyFill="1" applyBorder="1" applyAlignment="1">
      <alignment vertical="center"/>
    </xf>
    <xf numFmtId="164" fontId="18" fillId="8" borderId="112" xfId="0" applyNumberFormat="1" applyFont="1" applyFill="1" applyBorder="1" applyAlignment="1">
      <alignment vertical="center"/>
    </xf>
    <xf numFmtId="0" fontId="15" fillId="0" borderId="78" xfId="0" applyFont="1" applyBorder="1" applyAlignment="1">
      <alignment horizontal="justify" vertical="center" wrapText="1"/>
    </xf>
    <xf numFmtId="164" fontId="18" fillId="7" borderId="38" xfId="0" applyNumberFormat="1" applyFont="1" applyFill="1" applyBorder="1" applyAlignment="1">
      <alignment vertical="center"/>
    </xf>
    <xf numFmtId="164" fontId="18" fillId="7" borderId="35" xfId="0" applyNumberFormat="1" applyFont="1" applyFill="1" applyBorder="1" applyAlignment="1">
      <alignment vertical="center"/>
    </xf>
    <xf numFmtId="0" fontId="15" fillId="5" borderId="15" xfId="0" applyFont="1" applyFill="1" applyBorder="1" applyAlignment="1">
      <alignment horizontal="left" vertical="center"/>
    </xf>
    <xf numFmtId="0" fontId="15" fillId="5" borderId="17" xfId="0" applyFont="1" applyFill="1" applyBorder="1" applyAlignment="1">
      <alignment horizontal="justify" vertical="center" wrapText="1"/>
    </xf>
    <xf numFmtId="164" fontId="15" fillId="5" borderId="101" xfId="0" applyNumberFormat="1" applyFont="1" applyFill="1" applyBorder="1" applyAlignment="1">
      <alignment horizontal="center" vertical="center" wrapText="1"/>
    </xf>
    <xf numFmtId="164" fontId="15" fillId="5" borderId="16" xfId="0" applyNumberFormat="1" applyFont="1" applyFill="1" applyBorder="1" applyAlignment="1">
      <alignment horizontal="center" vertical="center" wrapText="1"/>
    </xf>
    <xf numFmtId="164" fontId="16" fillId="5" borderId="16" xfId="0" applyNumberFormat="1" applyFont="1" applyFill="1" applyBorder="1" applyAlignment="1">
      <alignment horizontal="center" vertical="center"/>
    </xf>
    <xf numFmtId="164" fontId="18" fillId="5" borderId="39" xfId="0" applyNumberFormat="1" applyFont="1" applyFill="1" applyBorder="1" applyAlignment="1">
      <alignment vertical="center"/>
    </xf>
    <xf numFmtId="164" fontId="18" fillId="5" borderId="16" xfId="0" applyNumberFormat="1" applyFont="1" applyFill="1" applyBorder="1" applyAlignment="1">
      <alignment vertical="center"/>
    </xf>
    <xf numFmtId="164" fontId="18" fillId="5" borderId="17" xfId="0" applyNumberFormat="1" applyFont="1" applyFill="1" applyBorder="1" applyAlignment="1">
      <alignment vertical="center"/>
    </xf>
    <xf numFmtId="164" fontId="4" fillId="2" borderId="132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164" fontId="6" fillId="2" borderId="13" xfId="0" applyNumberFormat="1" applyFont="1" applyFill="1" applyBorder="1" applyAlignment="1">
      <alignment vertical="center"/>
    </xf>
    <xf numFmtId="164" fontId="18" fillId="8" borderId="66" xfId="0" applyNumberFormat="1" applyFont="1" applyFill="1" applyBorder="1" applyAlignment="1">
      <alignment vertical="center"/>
    </xf>
    <xf numFmtId="164" fontId="18" fillId="8" borderId="21" xfId="0" applyNumberFormat="1" applyFont="1" applyFill="1" applyBorder="1" applyAlignment="1">
      <alignment vertical="center"/>
    </xf>
    <xf numFmtId="164" fontId="18" fillId="8" borderId="35" xfId="0" applyNumberFormat="1" applyFont="1" applyFill="1" applyBorder="1" applyAlignment="1">
      <alignment vertical="center"/>
    </xf>
    <xf numFmtId="0" fontId="23" fillId="25" borderId="101" xfId="0" applyFont="1" applyFill="1" applyBorder="1" applyAlignment="1">
      <alignment horizontal="center" vertical="center"/>
    </xf>
    <xf numFmtId="0" fontId="23" fillId="25" borderId="16" xfId="0" applyFont="1" applyFill="1" applyBorder="1" applyAlignment="1">
      <alignment horizontal="center" vertical="center"/>
    </xf>
    <xf numFmtId="0" fontId="23" fillId="25" borderId="67" xfId="0" applyFont="1" applyFill="1" applyBorder="1" applyAlignment="1">
      <alignment horizontal="center" vertical="center"/>
    </xf>
    <xf numFmtId="164" fontId="18" fillId="25" borderId="16" xfId="0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4" fillId="2" borderId="13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13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5" borderId="101" xfId="0" applyFont="1" applyFill="1" applyBorder="1" applyAlignment="1">
      <alignment horizontal="center" vertical="center" wrapText="1"/>
    </xf>
    <xf numFmtId="0" fontId="3" fillId="5" borderId="13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16" fillId="25" borderId="101" xfId="0" applyFont="1" applyFill="1" applyBorder="1" applyAlignment="1">
      <alignment horizontal="center" vertical="center"/>
    </xf>
    <xf numFmtId="0" fontId="16" fillId="25" borderId="16" xfId="0" applyFont="1" applyFill="1" applyBorder="1" applyAlignment="1">
      <alignment horizontal="center" vertical="center"/>
    </xf>
    <xf numFmtId="0" fontId="16" fillId="25" borderId="136" xfId="0" applyFont="1" applyFill="1" applyBorder="1" applyAlignment="1">
      <alignment horizontal="center" vertical="center"/>
    </xf>
    <xf numFmtId="164" fontId="26" fillId="25" borderId="16" xfId="0" applyNumberFormat="1" applyFont="1" applyFill="1" applyBorder="1" applyAlignment="1">
      <alignment vertical="center"/>
    </xf>
    <xf numFmtId="164" fontId="26" fillId="25" borderId="17" xfId="0" applyNumberFormat="1" applyFont="1" applyFill="1" applyBorder="1" applyAlignment="1">
      <alignment vertical="center"/>
    </xf>
    <xf numFmtId="0" fontId="17" fillId="6" borderId="78" xfId="0" applyFont="1" applyFill="1" applyBorder="1" applyAlignment="1">
      <alignment horizontal="center" vertical="center" wrapText="1"/>
    </xf>
    <xf numFmtId="0" fontId="4" fillId="2" borderId="132" xfId="0" applyFont="1" applyFill="1" applyBorder="1" applyAlignment="1">
      <alignment horizontal="center" vertical="center"/>
    </xf>
    <xf numFmtId="0" fontId="17" fillId="6" borderId="137" xfId="0" applyFont="1" applyFill="1" applyBorder="1" applyAlignment="1">
      <alignment horizontal="center" vertical="center" wrapText="1"/>
    </xf>
    <xf numFmtId="0" fontId="4" fillId="2" borderId="133" xfId="0" applyFont="1" applyFill="1" applyBorder="1" applyAlignment="1">
      <alignment horizontal="center" vertical="center"/>
    </xf>
    <xf numFmtId="0" fontId="4" fillId="2" borderId="138" xfId="0" applyFont="1" applyFill="1" applyBorder="1" applyAlignment="1">
      <alignment vertical="center"/>
    </xf>
    <xf numFmtId="164" fontId="13" fillId="2" borderId="140" xfId="0" applyNumberFormat="1" applyFont="1" applyFill="1" applyBorder="1" applyAlignment="1">
      <alignment horizontal="center" vertical="center" wrapText="1"/>
    </xf>
    <xf numFmtId="164" fontId="13" fillId="2" borderId="118" xfId="0" applyNumberFormat="1" applyFont="1" applyFill="1" applyBorder="1" applyAlignment="1">
      <alignment horizontal="center" vertical="center" wrapText="1"/>
    </xf>
    <xf numFmtId="164" fontId="13" fillId="2" borderId="118" xfId="0" applyNumberFormat="1" applyFont="1" applyFill="1" applyBorder="1" applyAlignment="1">
      <alignment horizontal="center" vertical="center"/>
    </xf>
    <xf numFmtId="164" fontId="6" fillId="2" borderId="141" xfId="0" applyNumberFormat="1" applyFont="1" applyFill="1" applyBorder="1" applyAlignment="1">
      <alignment horizontal="center" vertical="center"/>
    </xf>
    <xf numFmtId="164" fontId="6" fillId="2" borderId="118" xfId="0" applyNumberFormat="1" applyFont="1" applyFill="1" applyBorder="1" applyAlignment="1">
      <alignment horizontal="center" vertical="center"/>
    </xf>
    <xf numFmtId="164" fontId="6" fillId="2" borderId="139" xfId="0" applyNumberFormat="1" applyFont="1" applyFill="1" applyBorder="1" applyAlignment="1">
      <alignment horizontal="center" vertical="center"/>
    </xf>
    <xf numFmtId="0" fontId="37" fillId="4" borderId="10" xfId="0" applyFont="1" applyFill="1" applyBorder="1" applyAlignment="1">
      <alignment vertical="center"/>
    </xf>
    <xf numFmtId="164" fontId="14" fillId="4" borderId="106" xfId="0" applyNumberFormat="1" applyFont="1" applyFill="1" applyBorder="1" applyAlignment="1">
      <alignment horizontal="center" vertical="center" wrapText="1"/>
    </xf>
    <xf numFmtId="164" fontId="14" fillId="4" borderId="13" xfId="0" applyNumberFormat="1" applyFont="1" applyFill="1" applyBorder="1" applyAlignment="1">
      <alignment horizontal="center" vertical="center" wrapText="1"/>
    </xf>
    <xf numFmtId="164" fontId="14" fillId="4" borderId="13" xfId="0" applyNumberFormat="1" applyFont="1" applyFill="1" applyBorder="1" applyAlignment="1">
      <alignment horizontal="center" vertical="center"/>
    </xf>
    <xf numFmtId="164" fontId="34" fillId="4" borderId="132" xfId="0" applyNumberFormat="1" applyFont="1" applyFill="1" applyBorder="1" applyAlignment="1">
      <alignment horizontal="center" vertical="center"/>
    </xf>
    <xf numFmtId="164" fontId="34" fillId="4" borderId="13" xfId="0" applyNumberFormat="1" applyFont="1" applyFill="1" applyBorder="1" applyAlignment="1">
      <alignment horizontal="center" vertical="center"/>
    </xf>
    <xf numFmtId="164" fontId="34" fillId="4" borderId="14" xfId="0" applyNumberFormat="1" applyFont="1" applyFill="1" applyBorder="1" applyAlignment="1">
      <alignment horizontal="center" vertical="center"/>
    </xf>
    <xf numFmtId="0" fontId="4" fillId="2" borderId="139" xfId="0" applyFont="1" applyFill="1" applyBorder="1" applyAlignment="1">
      <alignment horizontal="justify" vertical="center"/>
    </xf>
    <xf numFmtId="0" fontId="10" fillId="4" borderId="14" xfId="0" applyFont="1" applyFill="1" applyBorder="1" applyAlignment="1">
      <alignment horizontal="justify" vertical="center"/>
    </xf>
    <xf numFmtId="0" fontId="0" fillId="0" borderId="1" xfId="0" applyBorder="1" applyAlignment="1">
      <alignment horizontal="justify"/>
    </xf>
    <xf numFmtId="0" fontId="3" fillId="3" borderId="62" xfId="0" applyFont="1" applyFill="1" applyBorder="1" applyAlignment="1">
      <alignment horizontal="justify" vertical="center"/>
    </xf>
    <xf numFmtId="0" fontId="24" fillId="5" borderId="17" xfId="0" applyFont="1" applyFill="1" applyBorder="1" applyAlignment="1">
      <alignment horizontal="justify" vertical="center" wrapText="1"/>
    </xf>
    <xf numFmtId="0" fontId="3" fillId="3" borderId="25" xfId="0" applyFont="1" applyFill="1" applyBorder="1" applyAlignment="1">
      <alignment horizontal="justify" vertical="center" wrapText="1"/>
    </xf>
    <xf numFmtId="0" fontId="24" fillId="0" borderId="77" xfId="0" applyFont="1" applyBorder="1" applyAlignment="1">
      <alignment horizontal="justify" vertical="center" wrapText="1"/>
    </xf>
    <xf numFmtId="0" fontId="38" fillId="0" borderId="77" xfId="0" applyFont="1" applyBorder="1" applyAlignment="1">
      <alignment horizontal="justify" vertical="center" wrapText="1"/>
    </xf>
    <xf numFmtId="0" fontId="16" fillId="5" borderId="17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/>
    </xf>
    <xf numFmtId="0" fontId="3" fillId="3" borderId="57" xfId="0" applyFont="1" applyFill="1" applyBorder="1" applyAlignment="1">
      <alignment horizontal="justify" vertical="center"/>
    </xf>
    <xf numFmtId="0" fontId="12" fillId="11" borderId="142" xfId="0" applyFont="1" applyFill="1" applyBorder="1" applyAlignment="1">
      <alignment horizontal="center" vertical="center" wrapText="1"/>
    </xf>
    <xf numFmtId="0" fontId="39" fillId="12" borderId="143" xfId="0" applyFont="1" applyFill="1" applyBorder="1" applyAlignment="1">
      <alignment horizontal="right" vertical="center"/>
    </xf>
    <xf numFmtId="0" fontId="39" fillId="12" borderId="102" xfId="0" applyFont="1" applyFill="1" applyBorder="1" applyAlignment="1">
      <alignment horizontal="right" vertical="center"/>
    </xf>
    <xf numFmtId="0" fontId="39" fillId="12" borderId="102" xfId="0" applyFont="1" applyFill="1" applyBorder="1" applyAlignment="1">
      <alignment horizontal="right" vertical="center" wrapText="1"/>
    </xf>
    <xf numFmtId="0" fontId="40" fillId="12" borderId="144" xfId="0" applyFont="1" applyFill="1" applyBorder="1" applyAlignment="1">
      <alignment horizontal="right" vertical="center" wrapText="1"/>
    </xf>
    <xf numFmtId="0" fontId="40" fillId="10" borderId="145" xfId="0" applyFont="1" applyFill="1" applyBorder="1" applyAlignment="1">
      <alignment horizontal="right" vertical="center" wrapText="1"/>
    </xf>
    <xf numFmtId="0" fontId="40" fillId="12" borderId="145" xfId="0" applyFont="1" applyFill="1" applyBorder="1" applyAlignment="1">
      <alignment horizontal="right" vertical="center" wrapText="1"/>
    </xf>
    <xf numFmtId="0" fontId="39" fillId="12" borderId="145" xfId="0" applyFont="1" applyFill="1" applyBorder="1" applyAlignment="1">
      <alignment horizontal="right" vertical="center" wrapText="1"/>
    </xf>
    <xf numFmtId="0" fontId="39" fillId="10" borderId="145" xfId="0" applyFont="1" applyFill="1" applyBorder="1" applyAlignment="1">
      <alignment horizontal="right" vertical="center" wrapText="1"/>
    </xf>
    <xf numFmtId="0" fontId="39" fillId="12" borderId="146" xfId="0" applyFont="1" applyFill="1" applyBorder="1" applyAlignment="1">
      <alignment horizontal="right" vertical="center" wrapText="1"/>
    </xf>
    <xf numFmtId="0" fontId="39" fillId="12" borderId="144" xfId="0" applyFont="1" applyFill="1" applyBorder="1" applyAlignment="1">
      <alignment horizontal="right" vertical="center" wrapText="1"/>
    </xf>
    <xf numFmtId="0" fontId="39" fillId="12" borderId="146" xfId="0" applyFont="1" applyFill="1" applyBorder="1" applyAlignment="1">
      <alignment horizontal="right" vertical="center"/>
    </xf>
    <xf numFmtId="0" fontId="39" fillId="12" borderId="144" xfId="0" applyFont="1" applyFill="1" applyBorder="1" applyAlignment="1">
      <alignment horizontal="right" vertical="center"/>
    </xf>
    <xf numFmtId="0" fontId="39" fillId="12" borderId="145" xfId="0" applyFont="1" applyFill="1" applyBorder="1" applyAlignment="1">
      <alignment horizontal="right" vertical="center"/>
    </xf>
    <xf numFmtId="0" fontId="39" fillId="10" borderId="147" xfId="0" applyFont="1" applyFill="1" applyBorder="1" applyAlignment="1">
      <alignment horizontal="right" vertical="center" wrapText="1"/>
    </xf>
    <xf numFmtId="0" fontId="42" fillId="12" borderId="148" xfId="0" applyFont="1" applyFill="1" applyBorder="1" applyAlignment="1">
      <alignment horizontal="right" vertical="center"/>
    </xf>
    <xf numFmtId="0" fontId="41" fillId="10" borderId="149" xfId="0" applyFont="1" applyFill="1" applyBorder="1" applyAlignment="1">
      <alignment horizontal="right" vertical="center" wrapText="1"/>
    </xf>
    <xf numFmtId="0" fontId="42" fillId="12" borderId="149" xfId="0" applyFont="1" applyFill="1" applyBorder="1" applyAlignment="1">
      <alignment horizontal="right" vertical="center"/>
    </xf>
    <xf numFmtId="0" fontId="41" fillId="10" borderId="150" xfId="0" applyFont="1" applyFill="1" applyBorder="1" applyAlignment="1">
      <alignment horizontal="right" vertical="center" wrapText="1"/>
    </xf>
    <xf numFmtId="0" fontId="42" fillId="12" borderId="123" xfId="0" applyFont="1" applyFill="1" applyBorder="1" applyAlignment="1">
      <alignment horizontal="right" vertical="center"/>
    </xf>
    <xf numFmtId="0" fontId="12" fillId="11" borderId="151" xfId="0" applyFont="1" applyFill="1" applyBorder="1" applyAlignment="1">
      <alignment horizontal="center" vertical="center" wrapText="1"/>
    </xf>
    <xf numFmtId="0" fontId="12" fillId="11" borderId="34" xfId="0" applyFont="1" applyFill="1" applyBorder="1" applyAlignment="1">
      <alignment horizontal="center" vertical="center" wrapText="1"/>
    </xf>
    <xf numFmtId="0" fontId="41" fillId="12" borderId="102" xfId="0" applyFont="1" applyFill="1" applyBorder="1" applyAlignment="1">
      <alignment horizontal="right" vertical="center"/>
    </xf>
    <xf numFmtId="0" fontId="41" fillId="12" borderId="152" xfId="0" applyFont="1" applyFill="1" applyBorder="1" applyAlignment="1">
      <alignment horizontal="right" vertical="center"/>
    </xf>
    <xf numFmtId="0" fontId="41" fillId="10" borderId="153" xfId="0" applyFont="1" applyFill="1" applyBorder="1" applyAlignment="1">
      <alignment horizontal="right"/>
    </xf>
    <xf numFmtId="0" fontId="41" fillId="12" borderId="153" xfId="0" applyFont="1" applyFill="1" applyBorder="1" applyAlignment="1">
      <alignment horizontal="right" vertical="center"/>
    </xf>
    <xf numFmtId="0" fontId="41" fillId="12" borderId="153" xfId="0" applyFont="1" applyFill="1" applyBorder="1"/>
    <xf numFmtId="0" fontId="41" fillId="10" borderId="153" xfId="0" applyFont="1" applyFill="1" applyBorder="1" applyAlignment="1">
      <alignment horizontal="right" vertical="center" wrapText="1"/>
    </xf>
    <xf numFmtId="0" fontId="41" fillId="10" borderId="154" xfId="0" applyFont="1" applyFill="1" applyBorder="1" applyAlignment="1">
      <alignment horizontal="right"/>
    </xf>
    <xf numFmtId="0" fontId="42" fillId="16" borderId="102" xfId="0" applyFont="1" applyFill="1" applyBorder="1" applyAlignment="1">
      <alignment horizontal="right" vertical="center"/>
    </xf>
    <xf numFmtId="0" fontId="41" fillId="16" borderId="152" xfId="0" applyFont="1" applyFill="1" applyBorder="1" applyAlignment="1">
      <alignment horizontal="right" vertical="center" wrapText="1"/>
    </xf>
    <xf numFmtId="0" fontId="41" fillId="16" borderId="153" xfId="0" applyFont="1" applyFill="1" applyBorder="1" applyAlignment="1">
      <alignment horizontal="right" vertical="center" wrapText="1"/>
    </xf>
    <xf numFmtId="0" fontId="42" fillId="16" borderId="155" xfId="0" applyFont="1" applyFill="1" applyBorder="1" applyAlignment="1">
      <alignment horizontal="right" vertical="center"/>
    </xf>
    <xf numFmtId="0" fontId="42" fillId="16" borderId="153" xfId="0" applyFont="1" applyFill="1" applyBorder="1" applyAlignment="1">
      <alignment horizontal="right" vertical="center"/>
    </xf>
    <xf numFmtId="0" fontId="41" fillId="16" borderId="152" xfId="0" applyFont="1" applyFill="1" applyBorder="1"/>
    <xf numFmtId="0" fontId="41" fillId="16" borderId="153" xfId="0" applyFont="1" applyFill="1" applyBorder="1"/>
    <xf numFmtId="0" fontId="42" fillId="12" borderId="35" xfId="0" applyFont="1" applyFill="1" applyBorder="1" applyAlignment="1">
      <alignment horizontal="right" vertical="center"/>
    </xf>
    <xf numFmtId="0" fontId="42" fillId="12" borderId="102" xfId="0" applyFont="1" applyFill="1" applyBorder="1" applyAlignment="1">
      <alignment horizontal="right" vertical="center"/>
    </xf>
    <xf numFmtId="0" fontId="41" fillId="12" borderId="152" xfId="0" applyFont="1" applyFill="1" applyBorder="1"/>
    <xf numFmtId="0" fontId="42" fillId="12" borderId="153" xfId="0" applyFont="1" applyFill="1" applyBorder="1" applyAlignment="1">
      <alignment horizontal="right" vertical="center"/>
    </xf>
    <xf numFmtId="0" fontId="41" fillId="12" borderId="155" xfId="0" applyFont="1" applyFill="1" applyBorder="1"/>
    <xf numFmtId="0" fontId="41" fillId="10" borderId="156" xfId="0" applyFont="1" applyFill="1" applyBorder="1" applyAlignment="1">
      <alignment horizontal="right" vertical="center" wrapText="1"/>
    </xf>
    <xf numFmtId="0" fontId="42" fillId="16" borderId="152" xfId="0" applyFont="1" applyFill="1" applyBorder="1" applyAlignment="1">
      <alignment horizontal="right" vertical="center"/>
    </xf>
    <xf numFmtId="0" fontId="12" fillId="11" borderId="35" xfId="0" applyFont="1" applyFill="1" applyBorder="1" applyAlignment="1">
      <alignment horizontal="center" vertical="center" wrapText="1"/>
    </xf>
    <xf numFmtId="0" fontId="42" fillId="12" borderId="152" xfId="0" applyFont="1" applyFill="1" applyBorder="1" applyAlignment="1">
      <alignment horizontal="right" vertical="center"/>
    </xf>
    <xf numFmtId="0" fontId="42" fillId="12" borderId="155" xfId="0" applyFont="1" applyFill="1" applyBorder="1" applyAlignment="1">
      <alignment horizontal="right" vertical="center"/>
    </xf>
    <xf numFmtId="0" fontId="41" fillId="12" borderId="153" xfId="0" applyFont="1" applyFill="1" applyBorder="1" applyAlignment="1">
      <alignment horizontal="right" vertical="center" wrapText="1"/>
    </xf>
    <xf numFmtId="0" fontId="41" fillId="16" borderId="155" xfId="0" applyFont="1" applyFill="1" applyBorder="1"/>
    <xf numFmtId="0" fontId="42" fillId="16" borderId="157" xfId="0" applyFont="1" applyFill="1" applyBorder="1" applyAlignment="1">
      <alignment horizontal="right" vertical="center"/>
    </xf>
    <xf numFmtId="0" fontId="41" fillId="10" borderId="158" xfId="0" applyFont="1" applyFill="1" applyBorder="1" applyAlignment="1">
      <alignment horizontal="right" vertical="center" wrapText="1"/>
    </xf>
    <xf numFmtId="0" fontId="4" fillId="6" borderId="173" xfId="0" applyFont="1" applyFill="1" applyBorder="1" applyAlignment="1">
      <alignment vertical="center"/>
    </xf>
    <xf numFmtId="0" fontId="4" fillId="6" borderId="174" xfId="0" applyFont="1" applyFill="1" applyBorder="1" applyAlignment="1">
      <alignment horizontal="left" vertical="center" indent="36"/>
    </xf>
    <xf numFmtId="0" fontId="9" fillId="6" borderId="174" xfId="0" applyFont="1" applyFill="1" applyBorder="1" applyAlignment="1">
      <alignment vertical="center"/>
    </xf>
    <xf numFmtId="0" fontId="9" fillId="6" borderId="175" xfId="0" applyFont="1" applyFill="1" applyBorder="1" applyAlignment="1">
      <alignment vertical="center"/>
    </xf>
    <xf numFmtId="164" fontId="18" fillId="7" borderId="65" xfId="0" applyNumberFormat="1" applyFont="1" applyFill="1" applyBorder="1" applyAlignment="1">
      <alignment vertical="center"/>
    </xf>
    <xf numFmtId="164" fontId="18" fillId="7" borderId="66" xfId="0" applyNumberFormat="1" applyFont="1" applyFill="1" applyBorder="1" applyAlignment="1">
      <alignment vertical="center"/>
    </xf>
    <xf numFmtId="164" fontId="18" fillId="7" borderId="126" xfId="0" applyNumberFormat="1" applyFont="1" applyFill="1" applyBorder="1" applyAlignment="1">
      <alignment vertical="center"/>
    </xf>
    <xf numFmtId="0" fontId="17" fillId="6" borderId="176" xfId="0" applyFont="1" applyFill="1" applyBorder="1" applyAlignment="1">
      <alignment horizontal="center" vertical="center" wrapText="1"/>
    </xf>
    <xf numFmtId="0" fontId="4" fillId="6" borderId="50" xfId="0" applyFont="1" applyFill="1" applyBorder="1" applyAlignment="1">
      <alignment vertical="center"/>
    </xf>
    <xf numFmtId="0" fontId="9" fillId="6" borderId="41" xfId="0" applyFont="1" applyFill="1" applyBorder="1" applyAlignment="1">
      <alignment vertical="center"/>
    </xf>
    <xf numFmtId="0" fontId="4" fillId="6" borderId="9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center"/>
    </xf>
    <xf numFmtId="0" fontId="3" fillId="5" borderId="16" xfId="0" applyFont="1" applyFill="1" applyBorder="1" applyAlignment="1">
      <alignment vertical="center"/>
    </xf>
    <xf numFmtId="164" fontId="18" fillId="8" borderId="194" xfId="0" applyNumberFormat="1" applyFont="1" applyFill="1" applyBorder="1" applyAlignment="1">
      <alignment vertical="center"/>
    </xf>
    <xf numFmtId="0" fontId="4" fillId="2" borderId="132" xfId="0" applyFont="1" applyFill="1" applyBorder="1" applyAlignment="1">
      <alignment vertical="center"/>
    </xf>
    <xf numFmtId="0" fontId="3" fillId="3" borderId="61" xfId="0" applyFont="1" applyFill="1" applyBorder="1" applyAlignment="1">
      <alignment vertical="center"/>
    </xf>
    <xf numFmtId="0" fontId="3" fillId="5" borderId="39" xfId="0" applyFont="1" applyFill="1" applyBorder="1" applyAlignment="1">
      <alignment vertical="center"/>
    </xf>
    <xf numFmtId="0" fontId="4" fillId="6" borderId="41" xfId="0" applyFont="1" applyFill="1" applyBorder="1" applyAlignment="1">
      <alignment vertical="center"/>
    </xf>
    <xf numFmtId="0" fontId="4" fillId="23" borderId="43" xfId="0" applyFont="1" applyFill="1" applyBorder="1" applyAlignment="1">
      <alignment vertical="center"/>
    </xf>
    <xf numFmtId="0" fontId="4" fillId="23" borderId="8" xfId="0" applyFont="1" applyFill="1" applyBorder="1" applyAlignment="1">
      <alignment horizontal="justify" vertical="center"/>
    </xf>
    <xf numFmtId="0" fontId="10" fillId="2" borderId="10" xfId="0" applyFont="1" applyFill="1" applyBorder="1" applyAlignment="1">
      <alignment vertical="center"/>
    </xf>
    <xf numFmtId="0" fontId="10" fillId="2" borderId="99" xfId="0" applyFont="1" applyFill="1" applyBorder="1" applyAlignment="1">
      <alignment horizontal="justify" vertical="center"/>
    </xf>
    <xf numFmtId="9" fontId="44" fillId="19" borderId="0" xfId="0" applyNumberFormat="1" applyFont="1" applyFill="1" applyAlignment="1">
      <alignment vertical="center"/>
    </xf>
    <xf numFmtId="164" fontId="45" fillId="19" borderId="68" xfId="0" applyNumberFormat="1" applyFont="1" applyFill="1" applyBorder="1" applyAlignment="1">
      <alignment horizontal="center" vertical="center" wrapText="1"/>
    </xf>
    <xf numFmtId="164" fontId="45" fillId="19" borderId="0" xfId="0" applyNumberFormat="1" applyFont="1" applyFill="1" applyAlignment="1">
      <alignment horizontal="center" vertical="center" wrapText="1"/>
    </xf>
    <xf numFmtId="164" fontId="45" fillId="19" borderId="0" xfId="0" applyNumberFormat="1" applyFont="1" applyFill="1" applyAlignment="1">
      <alignment horizontal="center" vertical="center"/>
    </xf>
    <xf numFmtId="164" fontId="44" fillId="19" borderId="0" xfId="0" applyNumberFormat="1" applyFont="1" applyFill="1" applyAlignment="1">
      <alignment vertical="center"/>
    </xf>
    <xf numFmtId="164" fontId="45" fillId="19" borderId="0" xfId="0" applyNumberFormat="1" applyFont="1" applyFill="1" applyAlignment="1">
      <alignment vertical="center" wrapText="1"/>
    </xf>
    <xf numFmtId="164" fontId="45" fillId="19" borderId="0" xfId="0" applyNumberFormat="1" applyFont="1" applyFill="1" applyAlignment="1">
      <alignment vertical="center"/>
    </xf>
    <xf numFmtId="164" fontId="44" fillId="19" borderId="52" xfId="0" applyNumberFormat="1" applyFont="1" applyFill="1" applyBorder="1" applyAlignment="1">
      <alignment vertical="center"/>
    </xf>
    <xf numFmtId="9" fontId="44" fillId="2" borderId="13" xfId="0" applyNumberFormat="1" applyFont="1" applyFill="1" applyBorder="1" applyAlignment="1">
      <alignment vertical="center"/>
    </xf>
    <xf numFmtId="164" fontId="45" fillId="2" borderId="12" xfId="0" applyNumberFormat="1" applyFont="1" applyFill="1" applyBorder="1" applyAlignment="1">
      <alignment horizontal="center" vertical="center" wrapText="1"/>
    </xf>
    <xf numFmtId="164" fontId="45" fillId="2" borderId="13" xfId="0" applyNumberFormat="1" applyFont="1" applyFill="1" applyBorder="1" applyAlignment="1">
      <alignment horizontal="center" vertical="center" wrapText="1"/>
    </xf>
    <xf numFmtId="164" fontId="45" fillId="2" borderId="13" xfId="0" applyNumberFormat="1" applyFont="1" applyFill="1" applyBorder="1" applyAlignment="1">
      <alignment horizontal="center" vertical="center"/>
    </xf>
    <xf numFmtId="164" fontId="44" fillId="2" borderId="13" xfId="0" applyNumberFormat="1" applyFont="1" applyFill="1" applyBorder="1" applyAlignment="1">
      <alignment vertical="center"/>
    </xf>
    <xf numFmtId="164" fontId="45" fillId="2" borderId="13" xfId="0" applyNumberFormat="1" applyFont="1" applyFill="1" applyBorder="1" applyAlignment="1">
      <alignment vertical="center" wrapText="1"/>
    </xf>
    <xf numFmtId="164" fontId="45" fillId="2" borderId="13" xfId="0" applyNumberFormat="1" applyFont="1" applyFill="1" applyBorder="1" applyAlignment="1">
      <alignment vertical="center"/>
    </xf>
    <xf numFmtId="164" fontId="44" fillId="2" borderId="14" xfId="0" applyNumberFormat="1" applyFont="1" applyFill="1" applyBorder="1" applyAlignment="1">
      <alignment vertical="center"/>
    </xf>
    <xf numFmtId="0" fontId="4" fillId="23" borderId="216" xfId="0" applyFont="1" applyFill="1" applyBorder="1" applyAlignment="1">
      <alignment vertical="center"/>
    </xf>
    <xf numFmtId="0" fontId="4" fillId="23" borderId="217" xfId="0" applyFont="1" applyFill="1" applyBorder="1" applyAlignment="1">
      <alignment horizontal="justify" vertical="center"/>
    </xf>
    <xf numFmtId="9" fontId="4" fillId="23" borderId="218" xfId="0" applyNumberFormat="1" applyFont="1" applyFill="1" applyBorder="1" applyAlignment="1">
      <alignment vertical="center"/>
    </xf>
    <xf numFmtId="164" fontId="4" fillId="23" borderId="218" xfId="0" applyNumberFormat="1" applyFont="1" applyFill="1" applyBorder="1" applyAlignment="1">
      <alignment horizontal="center" vertical="center" wrapText="1"/>
    </xf>
    <xf numFmtId="164" fontId="4" fillId="23" borderId="218" xfId="0" applyNumberFormat="1" applyFont="1" applyFill="1" applyBorder="1" applyAlignment="1">
      <alignment horizontal="center" vertical="center"/>
    </xf>
    <xf numFmtId="164" fontId="4" fillId="23" borderId="218" xfId="0" applyNumberFormat="1" applyFont="1" applyFill="1" applyBorder="1" applyAlignment="1">
      <alignment vertical="center"/>
    </xf>
    <xf numFmtId="164" fontId="4" fillId="23" borderId="218" xfId="0" applyNumberFormat="1" applyFont="1" applyFill="1" applyBorder="1" applyAlignment="1">
      <alignment vertical="center" wrapText="1"/>
    </xf>
    <xf numFmtId="164" fontId="4" fillId="23" borderId="217" xfId="0" applyNumberFormat="1" applyFont="1" applyFill="1" applyBorder="1" applyAlignment="1">
      <alignment vertical="center"/>
    </xf>
    <xf numFmtId="9" fontId="10" fillId="2" borderId="13" xfId="0" applyNumberFormat="1" applyFont="1" applyFill="1" applyBorder="1" applyAlignment="1">
      <alignment vertical="center"/>
    </xf>
    <xf numFmtId="164" fontId="17" fillId="2" borderId="12" xfId="0" applyNumberFormat="1" applyFont="1" applyFill="1" applyBorder="1" applyAlignment="1">
      <alignment horizontal="center" vertical="center" wrapText="1"/>
    </xf>
    <xf numFmtId="164" fontId="17" fillId="2" borderId="13" xfId="0" applyNumberFormat="1" applyFont="1" applyFill="1" applyBorder="1" applyAlignment="1">
      <alignment horizontal="center" vertical="center" wrapText="1"/>
    </xf>
    <xf numFmtId="164" fontId="17" fillId="2" borderId="13" xfId="0" applyNumberFormat="1" applyFont="1" applyFill="1" applyBorder="1" applyAlignment="1">
      <alignment horizontal="center" vertical="center"/>
    </xf>
    <xf numFmtId="164" fontId="10" fillId="2" borderId="48" xfId="0" applyNumberFormat="1" applyFont="1" applyFill="1" applyBorder="1" applyAlignment="1">
      <alignment vertical="center"/>
    </xf>
    <xf numFmtId="164" fontId="17" fillId="2" borderId="13" xfId="0" applyNumberFormat="1" applyFont="1" applyFill="1" applyBorder="1" applyAlignment="1">
      <alignment vertical="center" wrapText="1"/>
    </xf>
    <xf numFmtId="164" fontId="17" fillId="2" borderId="13" xfId="0" applyNumberFormat="1" applyFont="1" applyFill="1" applyBorder="1" applyAlignment="1">
      <alignment vertical="center"/>
    </xf>
    <xf numFmtId="164" fontId="10" fillId="2" borderId="76" xfId="0" applyNumberFormat="1" applyFont="1" applyFill="1" applyBorder="1" applyAlignment="1">
      <alignment vertical="center"/>
    </xf>
    <xf numFmtId="164" fontId="10" fillId="2" borderId="13" xfId="0" applyNumberFormat="1" applyFont="1" applyFill="1" applyBorder="1" applyAlignment="1">
      <alignment vertical="center"/>
    </xf>
    <xf numFmtId="164" fontId="10" fillId="2" borderId="14" xfId="0" applyNumberFormat="1" applyFont="1" applyFill="1" applyBorder="1" applyAlignment="1">
      <alignment vertical="center"/>
    </xf>
    <xf numFmtId="164" fontId="10" fillId="2" borderId="230" xfId="0" applyNumberFormat="1" applyFont="1" applyFill="1" applyBorder="1" applyAlignment="1">
      <alignment vertical="center"/>
    </xf>
    <xf numFmtId="164" fontId="17" fillId="2" borderId="12" xfId="0" applyNumberFormat="1" applyFont="1" applyFill="1" applyBorder="1" applyAlignment="1">
      <alignment vertical="center" wrapText="1"/>
    </xf>
    <xf numFmtId="164" fontId="10" fillId="2" borderId="11" xfId="0" applyNumberFormat="1" applyFont="1" applyFill="1" applyBorder="1" applyAlignment="1">
      <alignment vertical="center"/>
    </xf>
    <xf numFmtId="164" fontId="10" fillId="2" borderId="198" xfId="0" applyNumberFormat="1" applyFont="1" applyFill="1" applyBorder="1" applyAlignment="1">
      <alignment vertical="center"/>
    </xf>
    <xf numFmtId="164" fontId="10" fillId="2" borderId="196" xfId="0" applyNumberFormat="1" applyFont="1" applyFill="1" applyBorder="1" applyAlignment="1">
      <alignment vertical="center"/>
    </xf>
    <xf numFmtId="164" fontId="10" fillId="2" borderId="193" xfId="0" applyNumberFormat="1" applyFont="1" applyFill="1" applyBorder="1" applyAlignment="1">
      <alignment vertical="center"/>
    </xf>
    <xf numFmtId="9" fontId="43" fillId="23" borderId="7" xfId="0" applyNumberFormat="1" applyFont="1" applyFill="1" applyBorder="1" applyAlignment="1">
      <alignment vertical="center"/>
    </xf>
    <xf numFmtId="164" fontId="43" fillId="23" borderId="254" xfId="0" applyNumberFormat="1" applyFont="1" applyFill="1" applyBorder="1" applyAlignment="1">
      <alignment horizontal="center" vertical="center" wrapText="1"/>
    </xf>
    <xf numFmtId="164" fontId="43" fillId="23" borderId="7" xfId="0" applyNumberFormat="1" applyFont="1" applyFill="1" applyBorder="1" applyAlignment="1">
      <alignment horizontal="center" vertical="center" wrapText="1"/>
    </xf>
    <xf numFmtId="164" fontId="43" fillId="23" borderId="7" xfId="0" applyNumberFormat="1" applyFont="1" applyFill="1" applyBorder="1" applyAlignment="1">
      <alignment horizontal="center" vertical="center"/>
    </xf>
    <xf numFmtId="164" fontId="43" fillId="23" borderId="7" xfId="0" applyNumberFormat="1" applyFont="1" applyFill="1" applyBorder="1" applyAlignment="1">
      <alignment vertical="center"/>
    </xf>
    <xf numFmtId="164" fontId="43" fillId="23" borderId="7" xfId="0" applyNumberFormat="1" applyFont="1" applyFill="1" applyBorder="1" applyAlignment="1">
      <alignment vertical="center" wrapText="1"/>
    </xf>
    <xf numFmtId="164" fontId="43" fillId="23" borderId="8" xfId="0" applyNumberFormat="1" applyFont="1" applyFill="1" applyBorder="1" applyAlignment="1">
      <alignment vertical="center"/>
    </xf>
    <xf numFmtId="9" fontId="44" fillId="19" borderId="258" xfId="0" applyNumberFormat="1" applyFont="1" applyFill="1" applyBorder="1" applyAlignment="1">
      <alignment vertical="center"/>
    </xf>
    <xf numFmtId="164" fontId="4" fillId="23" borderId="259" xfId="0" applyNumberFormat="1" applyFont="1" applyFill="1" applyBorder="1" applyAlignment="1">
      <alignment horizontal="center" vertical="center" wrapText="1"/>
    </xf>
    <xf numFmtId="0" fontId="5" fillId="23" borderId="33" xfId="0" applyFont="1" applyFill="1" applyBorder="1" applyAlignment="1">
      <alignment vertical="center"/>
    </xf>
    <xf numFmtId="0" fontId="1" fillId="23" borderId="33" xfId="0" applyFont="1" applyFill="1" applyBorder="1" applyAlignment="1">
      <alignment vertical="center"/>
    </xf>
    <xf numFmtId="0" fontId="5" fillId="23" borderId="29" xfId="0" applyFont="1" applyFill="1" applyBorder="1" applyAlignment="1">
      <alignment vertical="center"/>
    </xf>
    <xf numFmtId="0" fontId="5" fillId="23" borderId="32" xfId="0" applyFont="1" applyFill="1" applyBorder="1" applyAlignment="1">
      <alignment vertical="center"/>
    </xf>
    <xf numFmtId="0" fontId="8" fillId="23" borderId="33" xfId="0" applyFont="1" applyFill="1" applyBorder="1" applyAlignment="1">
      <alignment vertical="center"/>
    </xf>
    <xf numFmtId="0" fontId="15" fillId="23" borderId="33" xfId="0" applyFont="1" applyFill="1" applyBorder="1" applyAlignment="1">
      <alignment vertical="center"/>
    </xf>
    <xf numFmtId="0" fontId="8" fillId="23" borderId="29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0" fillId="24" borderId="27" xfId="0" applyFont="1" applyFill="1" applyBorder="1" applyAlignment="1">
      <alignment horizontal="center" vertical="center"/>
    </xf>
    <xf numFmtId="0" fontId="20" fillId="24" borderId="97" xfId="0" applyFont="1" applyFill="1" applyBorder="1" applyAlignment="1">
      <alignment vertical="center"/>
    </xf>
    <xf numFmtId="0" fontId="20" fillId="24" borderId="239" xfId="0" applyFont="1" applyFill="1" applyBorder="1" applyAlignment="1">
      <alignment vertical="center"/>
    </xf>
    <xf numFmtId="0" fontId="20" fillId="24" borderId="55" xfId="0" applyFont="1" applyFill="1" applyBorder="1" applyAlignment="1">
      <alignment vertical="center"/>
    </xf>
    <xf numFmtId="0" fontId="20" fillId="24" borderId="255" xfId="0" applyFont="1" applyFill="1" applyBorder="1" applyAlignment="1">
      <alignment vertical="center"/>
    </xf>
    <xf numFmtId="0" fontId="10" fillId="24" borderId="41" xfId="0" applyFont="1" applyFill="1" applyBorder="1" applyAlignment="1">
      <alignment horizontal="left" vertical="center"/>
    </xf>
    <xf numFmtId="0" fontId="20" fillId="24" borderId="41" xfId="0" applyFont="1" applyFill="1" applyBorder="1" applyAlignment="1">
      <alignment horizontal="left" vertical="center"/>
    </xf>
    <xf numFmtId="0" fontId="17" fillId="14" borderId="169" xfId="0" applyFont="1" applyFill="1" applyBorder="1" applyAlignment="1">
      <alignment horizontal="center" vertical="center"/>
    </xf>
    <xf numFmtId="0" fontId="10" fillId="24" borderId="40" xfId="0" applyFont="1" applyFill="1" applyBorder="1" applyAlignment="1">
      <alignment vertical="center"/>
    </xf>
    <xf numFmtId="0" fontId="10" fillId="24" borderId="41" xfId="0" applyFont="1" applyFill="1" applyBorder="1" applyAlignment="1">
      <alignment vertical="center"/>
    </xf>
    <xf numFmtId="0" fontId="17" fillId="14" borderId="170" xfId="0" applyFont="1" applyFill="1" applyBorder="1" applyAlignment="1">
      <alignment horizontal="center" vertical="center"/>
    </xf>
    <xf numFmtId="0" fontId="10" fillId="24" borderId="40" xfId="0" applyFont="1" applyFill="1" applyBorder="1" applyAlignment="1">
      <alignment horizontal="left" vertical="center"/>
    </xf>
    <xf numFmtId="0" fontId="17" fillId="14" borderId="171" xfId="0" applyFont="1" applyFill="1" applyBorder="1" applyAlignment="1">
      <alignment horizontal="center" vertical="center"/>
    </xf>
    <xf numFmtId="0" fontId="10" fillId="24" borderId="42" xfId="0" applyFont="1" applyFill="1" applyBorder="1" applyAlignment="1">
      <alignment horizontal="center" vertical="center"/>
    </xf>
    <xf numFmtId="0" fontId="20" fillId="24" borderId="98" xfId="0" applyFont="1" applyFill="1" applyBorder="1" applyAlignment="1">
      <alignment vertical="center"/>
    </xf>
    <xf numFmtId="0" fontId="10" fillId="24" borderId="96" xfId="0" applyFont="1" applyFill="1" applyBorder="1" applyAlignment="1">
      <alignment horizontal="center" vertical="center" wrapText="1"/>
    </xf>
    <xf numFmtId="0" fontId="10" fillId="24" borderId="0" xfId="0" applyFont="1" applyFill="1" applyAlignment="1">
      <alignment horizontal="center" vertical="center" wrapText="1"/>
    </xf>
    <xf numFmtId="0" fontId="10" fillId="24" borderId="256" xfId="0" applyFont="1" applyFill="1" applyBorder="1" applyAlignment="1">
      <alignment horizontal="center" vertical="center" wrapText="1"/>
    </xf>
    <xf numFmtId="0" fontId="17" fillId="24" borderId="9" xfId="0" applyFont="1" applyFill="1" applyBorder="1" applyAlignment="1">
      <alignment horizontal="left" vertical="center"/>
    </xf>
    <xf numFmtId="0" fontId="20" fillId="24" borderId="9" xfId="0" applyFont="1" applyFill="1" applyBorder="1" applyAlignment="1">
      <alignment horizontal="left" vertical="center"/>
    </xf>
    <xf numFmtId="0" fontId="17" fillId="14" borderId="47" xfId="0" applyFont="1" applyFill="1" applyBorder="1" applyAlignment="1">
      <alignment horizontal="center" vertical="center" wrapText="1"/>
    </xf>
    <xf numFmtId="0" fontId="17" fillId="24" borderId="168" xfId="0" applyFont="1" applyFill="1" applyBorder="1" applyAlignment="1">
      <alignment vertical="center"/>
    </xf>
    <xf numFmtId="0" fontId="17" fillId="24" borderId="9" xfId="0" applyFont="1" applyFill="1" applyBorder="1" applyAlignment="1">
      <alignment vertical="center"/>
    </xf>
    <xf numFmtId="0" fontId="13" fillId="24" borderId="9" xfId="0" applyFont="1" applyFill="1" applyBorder="1" applyAlignment="1">
      <alignment horizontal="left" vertical="center"/>
    </xf>
    <xf numFmtId="0" fontId="17" fillId="14" borderId="75" xfId="0" applyFont="1" applyFill="1" applyBorder="1" applyAlignment="1">
      <alignment horizontal="center" vertical="center" wrapText="1"/>
    </xf>
    <xf numFmtId="0" fontId="17" fillId="24" borderId="168" xfId="0" applyFont="1" applyFill="1" applyBorder="1" applyAlignment="1">
      <alignment horizontal="left" vertical="center"/>
    </xf>
    <xf numFmtId="0" fontId="17" fillId="14" borderId="79" xfId="0" applyFont="1" applyFill="1" applyBorder="1" applyAlignment="1">
      <alignment horizontal="center" vertical="center" wrapText="1"/>
    </xf>
    <xf numFmtId="0" fontId="10" fillId="24" borderId="98" xfId="0" applyFont="1" applyFill="1" applyBorder="1" applyAlignment="1">
      <alignment horizontal="center" vertical="center"/>
    </xf>
    <xf numFmtId="0" fontId="10" fillId="24" borderId="240" xfId="0" applyFont="1" applyFill="1" applyBorder="1" applyAlignment="1">
      <alignment horizontal="center" vertical="center" wrapText="1"/>
    </xf>
    <xf numFmtId="0" fontId="10" fillId="24" borderId="257" xfId="0" applyFont="1" applyFill="1" applyBorder="1" applyAlignment="1">
      <alignment horizontal="center" vertical="center" wrapText="1"/>
    </xf>
    <xf numFmtId="0" fontId="17" fillId="14" borderId="167" xfId="0" applyFont="1" applyFill="1" applyBorder="1" applyAlignment="1">
      <alignment horizontal="center" vertical="center"/>
    </xf>
    <xf numFmtId="0" fontId="17" fillId="14" borderId="47" xfId="0" applyFont="1" applyFill="1" applyBorder="1" applyAlignment="1">
      <alignment horizontal="center" vertical="center"/>
    </xf>
    <xf numFmtId="0" fontId="17" fillId="14" borderId="75" xfId="0" applyFont="1" applyFill="1" applyBorder="1" applyAlignment="1">
      <alignment horizontal="center" vertical="center"/>
    </xf>
    <xf numFmtId="0" fontId="17" fillId="14" borderId="236" xfId="0" applyFont="1" applyFill="1" applyBorder="1" applyAlignment="1">
      <alignment horizontal="center" vertical="center"/>
    </xf>
    <xf numFmtId="0" fontId="17" fillId="14" borderId="235" xfId="0" applyFont="1" applyFill="1" applyBorder="1" applyAlignment="1">
      <alignment horizontal="center" vertical="center"/>
    </xf>
    <xf numFmtId="0" fontId="3" fillId="5" borderId="56" xfId="0" applyFont="1" applyFill="1" applyBorder="1" applyAlignment="1">
      <alignment horizontal="left" vertical="center"/>
    </xf>
    <xf numFmtId="0" fontId="3" fillId="5" borderId="162" xfId="0" applyFont="1" applyFill="1" applyBorder="1" applyAlignment="1">
      <alignment horizontal="justify" vertical="center"/>
    </xf>
    <xf numFmtId="0" fontId="3" fillId="5" borderId="160" xfId="0" applyFont="1" applyFill="1" applyBorder="1" applyAlignment="1">
      <alignment horizontal="left" vertical="center"/>
    </xf>
    <xf numFmtId="0" fontId="3" fillId="5" borderId="161" xfId="0" applyFont="1" applyFill="1" applyBorder="1" applyAlignment="1">
      <alignment horizontal="justify" vertical="center"/>
    </xf>
    <xf numFmtId="0" fontId="3" fillId="5" borderId="208" xfId="0" applyFont="1" applyFill="1" applyBorder="1" applyAlignment="1">
      <alignment horizontal="left" vertical="center"/>
    </xf>
    <xf numFmtId="0" fontId="3" fillId="5" borderId="209" xfId="0" applyFont="1" applyFill="1" applyBorder="1" applyAlignment="1">
      <alignment horizontal="justify" vertical="center"/>
    </xf>
    <xf numFmtId="0" fontId="3" fillId="5" borderId="42" xfId="0" applyFont="1" applyFill="1" applyBorder="1" applyAlignment="1">
      <alignment horizontal="left" vertical="center"/>
    </xf>
    <xf numFmtId="0" fontId="3" fillId="5" borderId="98" xfId="0" applyFont="1" applyFill="1" applyBorder="1" applyAlignment="1">
      <alignment horizontal="justify" vertical="center"/>
    </xf>
    <xf numFmtId="9" fontId="4" fillId="23" borderId="216" xfId="0" applyNumberFormat="1" applyFont="1" applyFill="1" applyBorder="1" applyAlignment="1">
      <alignment vertical="center"/>
    </xf>
    <xf numFmtId="9" fontId="10" fillId="2" borderId="106" xfId="0" applyNumberFormat="1" applyFont="1" applyFill="1" applyBorder="1" applyAlignment="1">
      <alignment vertical="center"/>
    </xf>
    <xf numFmtId="9" fontId="32" fillId="22" borderId="242" xfId="0" applyNumberFormat="1" applyFont="1" applyFill="1" applyBorder="1" applyAlignment="1">
      <alignment vertical="center"/>
    </xf>
    <xf numFmtId="9" fontId="7" fillId="0" borderId="58" xfId="0" applyNumberFormat="1" applyFont="1" applyBorder="1" applyAlignment="1">
      <alignment vertical="center"/>
    </xf>
    <xf numFmtId="9" fontId="7" fillId="0" borderId="185" xfId="0" applyNumberFormat="1" applyFont="1" applyBorder="1" applyAlignment="1">
      <alignment vertical="center"/>
    </xf>
    <xf numFmtId="164" fontId="18" fillId="7" borderId="183" xfId="0" applyNumberFormat="1" applyFont="1" applyFill="1" applyBorder="1" applyAlignment="1">
      <alignment vertical="center" wrapText="1"/>
    </xf>
    <xf numFmtId="164" fontId="18" fillId="7" borderId="184" xfId="0" applyNumberFormat="1" applyFont="1" applyFill="1" applyBorder="1" applyAlignment="1">
      <alignment vertical="center" wrapText="1"/>
    </xf>
    <xf numFmtId="164" fontId="18" fillId="7" borderId="184" xfId="0" applyNumberFormat="1" applyFont="1" applyFill="1" applyBorder="1" applyAlignment="1">
      <alignment vertical="center"/>
    </xf>
    <xf numFmtId="164" fontId="18" fillId="7" borderId="185" xfId="0" applyNumberFormat="1" applyFont="1" applyFill="1" applyBorder="1" applyAlignment="1">
      <alignment vertical="center"/>
    </xf>
    <xf numFmtId="164" fontId="18" fillId="17" borderId="186" xfId="0" applyNumberFormat="1" applyFont="1" applyFill="1" applyBorder="1" applyAlignment="1">
      <alignment vertical="center"/>
    </xf>
    <xf numFmtId="164" fontId="18" fillId="7" borderId="199" xfId="0" applyNumberFormat="1" applyFont="1" applyFill="1" applyBorder="1" applyAlignment="1">
      <alignment vertical="center" wrapText="1"/>
    </xf>
    <xf numFmtId="164" fontId="18" fillId="17" borderId="202" xfId="0" applyNumberFormat="1" applyFont="1" applyFill="1" applyBorder="1" applyAlignment="1">
      <alignment vertical="center"/>
    </xf>
    <xf numFmtId="164" fontId="18" fillId="19" borderId="163" xfId="0" applyNumberFormat="1" applyFont="1" applyFill="1" applyBorder="1" applyAlignment="1">
      <alignment vertical="center" wrapText="1"/>
    </xf>
    <xf numFmtId="164" fontId="18" fillId="19" borderId="24" xfId="0" applyNumberFormat="1" applyFont="1" applyFill="1" applyBorder="1" applyAlignment="1">
      <alignment vertical="center" wrapText="1"/>
    </xf>
    <xf numFmtId="164" fontId="18" fillId="19" borderId="24" xfId="0" applyNumberFormat="1" applyFont="1" applyFill="1" applyBorder="1" applyAlignment="1">
      <alignment vertical="center"/>
    </xf>
    <xf numFmtId="164" fontId="22" fillId="15" borderId="24" xfId="0" applyNumberFormat="1" applyFont="1" applyFill="1" applyBorder="1" applyAlignment="1">
      <alignment vertical="center"/>
    </xf>
    <xf numFmtId="164" fontId="22" fillId="15" borderId="25" xfId="0" applyNumberFormat="1" applyFont="1" applyFill="1" applyBorder="1" applyAlignment="1">
      <alignment vertical="center"/>
    </xf>
    <xf numFmtId="9" fontId="32" fillId="22" borderId="243" xfId="0" applyNumberFormat="1" applyFont="1" applyFill="1" applyBorder="1" applyAlignment="1">
      <alignment vertical="center"/>
    </xf>
    <xf numFmtId="9" fontId="7" fillId="0" borderId="207" xfId="0" applyNumberFormat="1" applyFont="1" applyBorder="1" applyAlignment="1">
      <alignment vertical="center"/>
    </xf>
    <xf numFmtId="9" fontId="7" fillId="0" borderId="189" xfId="0" applyNumberFormat="1" applyFont="1" applyBorder="1" applyAlignment="1">
      <alignment vertical="center"/>
    </xf>
    <xf numFmtId="164" fontId="18" fillId="7" borderId="187" xfId="0" applyNumberFormat="1" applyFont="1" applyFill="1" applyBorder="1" applyAlignment="1">
      <alignment vertical="center" wrapText="1"/>
    </xf>
    <xf numFmtId="164" fontId="18" fillId="7" borderId="188" xfId="0" applyNumberFormat="1" applyFont="1" applyFill="1" applyBorder="1" applyAlignment="1">
      <alignment vertical="center" wrapText="1"/>
    </xf>
    <xf numFmtId="164" fontId="18" fillId="7" borderId="188" xfId="0" applyNumberFormat="1" applyFont="1" applyFill="1" applyBorder="1" applyAlignment="1">
      <alignment vertical="center"/>
    </xf>
    <xf numFmtId="164" fontId="18" fillId="7" borderId="189" xfId="0" applyNumberFormat="1" applyFont="1" applyFill="1" applyBorder="1" applyAlignment="1">
      <alignment vertical="center"/>
    </xf>
    <xf numFmtId="164" fontId="18" fillId="17" borderId="190" xfId="0" applyNumberFormat="1" applyFont="1" applyFill="1" applyBorder="1" applyAlignment="1">
      <alignment vertical="center"/>
    </xf>
    <xf numFmtId="164" fontId="18" fillId="7" borderId="210" xfId="0" applyNumberFormat="1" applyFont="1" applyFill="1" applyBorder="1" applyAlignment="1">
      <alignment vertical="center" wrapText="1"/>
    </xf>
    <xf numFmtId="164" fontId="18" fillId="17" borderId="203" xfId="0" applyNumberFormat="1" applyFont="1" applyFill="1" applyBorder="1" applyAlignment="1">
      <alignment vertical="center"/>
    </xf>
    <xf numFmtId="164" fontId="18" fillId="19" borderId="73" xfId="0" applyNumberFormat="1" applyFont="1" applyFill="1" applyBorder="1" applyAlignment="1">
      <alignment vertical="center" wrapText="1"/>
    </xf>
    <xf numFmtId="164" fontId="18" fillId="19" borderId="0" xfId="0" applyNumberFormat="1" applyFont="1" applyFill="1" applyAlignment="1">
      <alignment vertical="center" wrapText="1"/>
    </xf>
    <xf numFmtId="164" fontId="18" fillId="19" borderId="0" xfId="0" applyNumberFormat="1" applyFont="1" applyFill="1" applyAlignment="1">
      <alignment vertical="center"/>
    </xf>
    <xf numFmtId="164" fontId="22" fillId="15" borderId="0" xfId="0" applyNumberFormat="1" applyFont="1" applyFill="1" applyAlignment="1">
      <alignment vertical="center"/>
    </xf>
    <xf numFmtId="164" fontId="22" fillId="15" borderId="52" xfId="0" applyNumberFormat="1" applyFont="1" applyFill="1" applyBorder="1" applyAlignment="1">
      <alignment vertical="center"/>
    </xf>
    <xf numFmtId="0" fontId="3" fillId="5" borderId="161" xfId="0" applyFont="1" applyFill="1" applyBorder="1" applyAlignment="1">
      <alignment horizontal="justify" vertical="center" wrapText="1"/>
    </xf>
    <xf numFmtId="9" fontId="32" fillId="22" borderId="243" xfId="0" applyNumberFormat="1" applyFont="1" applyFill="1" applyBorder="1" applyAlignment="1">
      <alignment vertical="center" wrapText="1"/>
    </xf>
    <xf numFmtId="9" fontId="7" fillId="0" borderId="207" xfId="0" applyNumberFormat="1" applyFont="1" applyBorder="1" applyAlignment="1">
      <alignment vertical="center" wrapText="1"/>
    </xf>
    <xf numFmtId="9" fontId="7" fillId="0" borderId="189" xfId="0" applyNumberFormat="1" applyFont="1" applyBorder="1" applyAlignment="1">
      <alignment vertical="center" wrapText="1"/>
    </xf>
    <xf numFmtId="0" fontId="3" fillId="5" borderId="219" xfId="0" applyFont="1" applyFill="1" applyBorder="1" applyAlignment="1">
      <alignment horizontal="left" vertical="center"/>
    </xf>
    <xf numFmtId="0" fontId="3" fillId="5" borderId="220" xfId="0" applyFont="1" applyFill="1" applyBorder="1" applyAlignment="1">
      <alignment horizontal="justify" vertical="center" wrapText="1"/>
    </xf>
    <xf numFmtId="9" fontId="32" fillId="22" borderId="244" xfId="0" applyNumberFormat="1" applyFont="1" applyFill="1" applyBorder="1" applyAlignment="1">
      <alignment vertical="center" wrapText="1"/>
    </xf>
    <xf numFmtId="9" fontId="7" fillId="0" borderId="221" xfId="0" applyNumberFormat="1" applyFont="1" applyBorder="1" applyAlignment="1">
      <alignment vertical="center" wrapText="1"/>
    </xf>
    <xf numFmtId="9" fontId="7" fillId="0" borderId="227" xfId="0" applyNumberFormat="1" applyFont="1" applyBorder="1" applyAlignment="1">
      <alignment vertical="center" wrapText="1"/>
    </xf>
    <xf numFmtId="164" fontId="18" fillId="7" borderId="225" xfId="0" applyNumberFormat="1" applyFont="1" applyFill="1" applyBorder="1" applyAlignment="1">
      <alignment vertical="center" wrapText="1"/>
    </xf>
    <xf numFmtId="164" fontId="18" fillId="7" borderId="226" xfId="0" applyNumberFormat="1" applyFont="1" applyFill="1" applyBorder="1" applyAlignment="1">
      <alignment vertical="center" wrapText="1"/>
    </xf>
    <xf numFmtId="164" fontId="18" fillId="7" borderId="226" xfId="0" applyNumberFormat="1" applyFont="1" applyFill="1" applyBorder="1" applyAlignment="1">
      <alignment vertical="center"/>
    </xf>
    <xf numFmtId="164" fontId="18" fillId="7" borderId="227" xfId="0" applyNumberFormat="1" applyFont="1" applyFill="1" applyBorder="1" applyAlignment="1">
      <alignment vertical="center"/>
    </xf>
    <xf numFmtId="164" fontId="18" fillId="17" borderId="222" xfId="0" applyNumberFormat="1" applyFont="1" applyFill="1" applyBorder="1" applyAlignment="1">
      <alignment vertical="center"/>
    </xf>
    <xf numFmtId="164" fontId="18" fillId="7" borderId="228" xfId="0" applyNumberFormat="1" applyFont="1" applyFill="1" applyBorder="1" applyAlignment="1">
      <alignment vertical="center" wrapText="1"/>
    </xf>
    <xf numFmtId="164" fontId="18" fillId="17" borderId="223" xfId="0" applyNumberFormat="1" applyFont="1" applyFill="1" applyBorder="1" applyAlignment="1">
      <alignment vertical="center"/>
    </xf>
    <xf numFmtId="9" fontId="32" fillId="0" borderId="242" xfId="0" applyNumberFormat="1" applyFont="1" applyBorder="1" applyAlignment="1">
      <alignment vertical="center"/>
    </xf>
    <xf numFmtId="164" fontId="18" fillId="19" borderId="68" xfId="0" applyNumberFormat="1" applyFont="1" applyFill="1" applyBorder="1" applyAlignment="1">
      <alignment vertical="center" wrapText="1"/>
    </xf>
    <xf numFmtId="164" fontId="22" fillId="15" borderId="224" xfId="0" applyNumberFormat="1" applyFont="1" applyFill="1" applyBorder="1" applyAlignment="1">
      <alignment vertical="center"/>
    </xf>
    <xf numFmtId="9" fontId="32" fillId="0" borderId="243" xfId="0" applyNumberFormat="1" applyFont="1" applyBorder="1" applyAlignment="1">
      <alignment vertical="center"/>
    </xf>
    <xf numFmtId="0" fontId="3" fillId="5" borderId="220" xfId="0" applyFont="1" applyFill="1" applyBorder="1" applyAlignment="1">
      <alignment horizontal="justify" vertical="center"/>
    </xf>
    <xf numFmtId="9" fontId="32" fillId="0" borderId="244" xfId="0" applyNumberFormat="1" applyFont="1" applyBorder="1" applyAlignment="1">
      <alignment vertical="center"/>
    </xf>
    <xf numFmtId="9" fontId="7" fillId="0" borderId="221" xfId="0" applyNumberFormat="1" applyFont="1" applyBorder="1" applyAlignment="1">
      <alignment vertical="center"/>
    </xf>
    <xf numFmtId="9" fontId="7" fillId="0" borderId="227" xfId="0" applyNumberFormat="1" applyFont="1" applyBorder="1" applyAlignment="1">
      <alignment vertical="center"/>
    </xf>
    <xf numFmtId="0" fontId="3" fillId="5" borderId="162" xfId="0" applyFont="1" applyFill="1" applyBorder="1" applyAlignment="1">
      <alignment horizontal="justify" vertical="center" wrapText="1"/>
    </xf>
    <xf numFmtId="9" fontId="32" fillId="0" borderId="242" xfId="0" applyNumberFormat="1" applyFont="1" applyBorder="1" applyAlignment="1">
      <alignment vertical="center" wrapText="1"/>
    </xf>
    <xf numFmtId="9" fontId="7" fillId="0" borderId="58" xfId="0" applyNumberFormat="1" applyFont="1" applyBorder="1" applyAlignment="1">
      <alignment vertical="center" wrapText="1"/>
    </xf>
    <xf numFmtId="9" fontId="7" fillId="0" borderId="185" xfId="0" applyNumberFormat="1" applyFont="1" applyBorder="1" applyAlignment="1">
      <alignment vertical="center" wrapText="1"/>
    </xf>
    <xf numFmtId="164" fontId="22" fillId="15" borderId="36" xfId="0" applyNumberFormat="1" applyFont="1" applyFill="1" applyBorder="1" applyAlignment="1">
      <alignment vertical="center"/>
    </xf>
    <xf numFmtId="164" fontId="18" fillId="15" borderId="36" xfId="0" applyNumberFormat="1" applyFont="1" applyFill="1" applyBorder="1" applyAlignment="1">
      <alignment vertical="center"/>
    </xf>
    <xf numFmtId="164" fontId="18" fillId="19" borderId="192" xfId="0" applyNumberFormat="1" applyFont="1" applyFill="1" applyBorder="1" applyAlignment="1">
      <alignment vertical="center" wrapText="1"/>
    </xf>
    <xf numFmtId="164" fontId="18" fillId="15" borderId="24" xfId="0" applyNumberFormat="1" applyFont="1" applyFill="1" applyBorder="1" applyAlignment="1">
      <alignment vertical="center"/>
    </xf>
    <xf numFmtId="164" fontId="18" fillId="15" borderId="25" xfId="0" applyNumberFormat="1" applyFont="1" applyFill="1" applyBorder="1" applyAlignment="1">
      <alignment vertical="center"/>
    </xf>
    <xf numFmtId="9" fontId="32" fillId="0" borderId="243" xfId="0" applyNumberFormat="1" applyFont="1" applyBorder="1" applyAlignment="1">
      <alignment vertical="center" wrapText="1"/>
    </xf>
    <xf numFmtId="164" fontId="18" fillId="15" borderId="0" xfId="0" applyNumberFormat="1" applyFont="1" applyFill="1" applyAlignment="1">
      <alignment vertical="center"/>
    </xf>
    <xf numFmtId="164" fontId="18" fillId="15" borderId="52" xfId="0" applyNumberFormat="1" applyFont="1" applyFill="1" applyBorder="1" applyAlignment="1">
      <alignment vertical="center"/>
    </xf>
    <xf numFmtId="9" fontId="32" fillId="0" borderId="244" xfId="0" applyNumberFormat="1" applyFont="1" applyBorder="1" applyAlignment="1">
      <alignment vertical="center" wrapText="1"/>
    </xf>
    <xf numFmtId="164" fontId="22" fillId="15" borderId="251" xfId="0" applyNumberFormat="1" applyFont="1" applyFill="1" applyBorder="1" applyAlignment="1">
      <alignment vertical="center"/>
    </xf>
    <xf numFmtId="164" fontId="18" fillId="7" borderId="200" xfId="0" applyNumberFormat="1" applyFont="1" applyFill="1" applyBorder="1" applyAlignment="1">
      <alignment vertical="center"/>
    </xf>
    <xf numFmtId="164" fontId="22" fillId="15" borderId="253" xfId="0" applyNumberFormat="1" applyFont="1" applyFill="1" applyBorder="1" applyAlignment="1">
      <alignment vertical="center"/>
    </xf>
    <xf numFmtId="164" fontId="18" fillId="15" borderId="197" xfId="0" applyNumberFormat="1" applyFont="1" applyFill="1" applyBorder="1" applyAlignment="1">
      <alignment vertical="center"/>
    </xf>
    <xf numFmtId="164" fontId="18" fillId="7" borderId="201" xfId="0" applyNumberFormat="1" applyFont="1" applyFill="1" applyBorder="1" applyAlignment="1">
      <alignment vertical="center"/>
    </xf>
    <xf numFmtId="164" fontId="18" fillId="15" borderId="195" xfId="0" applyNumberFormat="1" applyFont="1" applyFill="1" applyBorder="1" applyAlignment="1">
      <alignment vertical="center"/>
    </xf>
    <xf numFmtId="164" fontId="18" fillId="7" borderId="229" xfId="0" applyNumberFormat="1" applyFont="1" applyFill="1" applyBorder="1" applyAlignment="1">
      <alignment vertical="center"/>
    </xf>
    <xf numFmtId="164" fontId="18" fillId="7" borderId="191" xfId="0" applyNumberFormat="1" applyFont="1" applyFill="1" applyBorder="1" applyAlignment="1">
      <alignment vertical="center" wrapText="1"/>
    </xf>
    <xf numFmtId="164" fontId="18" fillId="15" borderId="253" xfId="0" applyNumberFormat="1" applyFont="1" applyFill="1" applyBorder="1" applyAlignment="1">
      <alignment vertical="center"/>
    </xf>
    <xf numFmtId="164" fontId="18" fillId="17" borderId="205" xfId="0" applyNumberFormat="1" applyFont="1" applyFill="1" applyBorder="1" applyAlignment="1">
      <alignment vertical="center"/>
    </xf>
    <xf numFmtId="164" fontId="18" fillId="17" borderId="206" xfId="0" applyNumberFormat="1" applyFont="1" applyFill="1" applyBorder="1" applyAlignment="1">
      <alignment vertical="center"/>
    </xf>
    <xf numFmtId="0" fontId="3" fillId="5" borderId="164" xfId="0" applyFont="1" applyFill="1" applyBorder="1" applyAlignment="1">
      <alignment horizontal="left" vertical="center"/>
    </xf>
    <xf numFmtId="0" fontId="3" fillId="5" borderId="165" xfId="0" applyFont="1" applyFill="1" applyBorder="1" applyAlignment="1">
      <alignment horizontal="justify" vertical="center" wrapText="1"/>
    </xf>
    <xf numFmtId="9" fontId="32" fillId="0" borderId="245" xfId="0" applyNumberFormat="1" applyFont="1" applyBorder="1" applyAlignment="1">
      <alignment vertical="center" wrapText="1"/>
    </xf>
    <xf numFmtId="9" fontId="7" fillId="0" borderId="241" xfId="0" applyNumberFormat="1" applyFont="1" applyBorder="1" applyAlignment="1">
      <alignment vertical="center" wrapText="1"/>
    </xf>
    <xf numFmtId="9" fontId="7" fillId="0" borderId="213" xfId="0" applyNumberFormat="1" applyFont="1" applyBorder="1" applyAlignment="1">
      <alignment vertical="center" wrapText="1"/>
    </xf>
    <xf numFmtId="164" fontId="18" fillId="19" borderId="166" xfId="0" applyNumberFormat="1" applyFont="1" applyFill="1" applyBorder="1" applyAlignment="1">
      <alignment vertical="center" wrapText="1"/>
    </xf>
    <xf numFmtId="164" fontId="18" fillId="19" borderId="159" xfId="0" applyNumberFormat="1" applyFont="1" applyFill="1" applyBorder="1" applyAlignment="1">
      <alignment vertical="center" wrapText="1"/>
    </xf>
    <xf numFmtId="164" fontId="18" fillId="19" borderId="159" xfId="0" applyNumberFormat="1" applyFont="1" applyFill="1" applyBorder="1" applyAlignment="1">
      <alignment vertical="center"/>
    </xf>
    <xf numFmtId="164" fontId="22" fillId="15" borderId="159" xfId="0" applyNumberFormat="1" applyFont="1" applyFill="1" applyBorder="1" applyAlignment="1">
      <alignment vertical="center"/>
    </xf>
    <xf numFmtId="164" fontId="22" fillId="15" borderId="252" xfId="0" applyNumberFormat="1" applyFont="1" applyFill="1" applyBorder="1" applyAlignment="1">
      <alignment vertical="center"/>
    </xf>
    <xf numFmtId="164" fontId="18" fillId="7" borderId="211" xfId="0" applyNumberFormat="1" applyFont="1" applyFill="1" applyBorder="1" applyAlignment="1">
      <alignment vertical="center" wrapText="1"/>
    </xf>
    <xf numFmtId="164" fontId="18" fillId="7" borderId="212" xfId="0" applyNumberFormat="1" applyFont="1" applyFill="1" applyBorder="1" applyAlignment="1">
      <alignment vertical="center" wrapText="1"/>
    </xf>
    <xf numFmtId="164" fontId="18" fillId="7" borderId="212" xfId="0" applyNumberFormat="1" applyFont="1" applyFill="1" applyBorder="1" applyAlignment="1">
      <alignment vertical="center"/>
    </xf>
    <xf numFmtId="164" fontId="18" fillId="7" borderId="213" xfId="0" applyNumberFormat="1" applyFont="1" applyFill="1" applyBorder="1" applyAlignment="1">
      <alignment vertical="center"/>
    </xf>
    <xf numFmtId="164" fontId="18" fillId="17" borderId="214" xfId="0" applyNumberFormat="1" applyFont="1" applyFill="1" applyBorder="1" applyAlignment="1">
      <alignment vertical="center"/>
    </xf>
    <xf numFmtId="164" fontId="18" fillId="15" borderId="159" xfId="0" applyNumberFormat="1" applyFont="1" applyFill="1" applyBorder="1" applyAlignment="1">
      <alignment vertical="center"/>
    </xf>
    <xf numFmtId="164" fontId="18" fillId="15" borderId="252" xfId="0" applyNumberFormat="1" applyFont="1" applyFill="1" applyBorder="1" applyAlignment="1">
      <alignment vertical="center"/>
    </xf>
    <xf numFmtId="164" fontId="18" fillId="17" borderId="215" xfId="0" applyNumberFormat="1" applyFont="1" applyFill="1" applyBorder="1" applyAlignment="1">
      <alignment vertical="center"/>
    </xf>
    <xf numFmtId="164" fontId="15" fillId="0" borderId="0" xfId="0" applyNumberFormat="1" applyFont="1" applyAlignment="1">
      <alignment vertical="center"/>
    </xf>
    <xf numFmtId="0" fontId="3" fillId="20" borderId="260" xfId="0" applyFont="1" applyFill="1" applyBorder="1" applyAlignment="1">
      <alignment horizontal="left" vertical="center"/>
    </xf>
    <xf numFmtId="0" fontId="3" fillId="20" borderId="261" xfId="0" applyFont="1" applyFill="1" applyBorder="1" applyAlignment="1">
      <alignment vertical="center"/>
    </xf>
    <xf numFmtId="0" fontId="30" fillId="20" borderId="261" xfId="0" applyFont="1" applyFill="1" applyBorder="1" applyAlignment="1">
      <alignment vertical="center"/>
    </xf>
    <xf numFmtId="0" fontId="30" fillId="20" borderId="262" xfId="0" applyFont="1" applyFill="1" applyBorder="1" applyAlignment="1">
      <alignment vertical="center"/>
    </xf>
    <xf numFmtId="164" fontId="2" fillId="15" borderId="261" xfId="0" applyNumberFormat="1" applyFont="1" applyFill="1" applyBorder="1" applyAlignment="1">
      <alignment vertical="center"/>
    </xf>
    <xf numFmtId="164" fontId="29" fillId="13" borderId="263" xfId="0" applyNumberFormat="1" applyFont="1" applyFill="1" applyBorder="1" applyAlignment="1">
      <alignment vertical="center"/>
    </xf>
    <xf numFmtId="164" fontId="28" fillId="15" borderId="264" xfId="0" applyNumberFormat="1" applyFont="1" applyFill="1" applyBorder="1" applyAlignment="1">
      <alignment vertical="center"/>
    </xf>
    <xf numFmtId="164" fontId="28" fillId="15" borderId="261" xfId="0" applyNumberFormat="1" applyFont="1" applyFill="1" applyBorder="1" applyAlignment="1">
      <alignment vertical="center"/>
    </xf>
    <xf numFmtId="164" fontId="29" fillId="13" borderId="265" xfId="0" applyNumberFormat="1" applyFont="1" applyFill="1" applyBorder="1" applyAlignment="1">
      <alignment vertical="center"/>
    </xf>
    <xf numFmtId="0" fontId="14" fillId="20" borderId="85" xfId="0" applyFont="1" applyFill="1" applyBorder="1" applyAlignment="1">
      <alignment horizontal="left" vertical="center"/>
    </xf>
    <xf numFmtId="0" fontId="2" fillId="20" borderId="69" xfId="0" applyFont="1" applyFill="1" applyBorder="1" applyAlignment="1">
      <alignment vertical="center"/>
    </xf>
    <xf numFmtId="0" fontId="2" fillId="20" borderId="233" xfId="0" applyFont="1" applyFill="1" applyBorder="1" applyAlignment="1">
      <alignment vertical="center"/>
    </xf>
    <xf numFmtId="164" fontId="15" fillId="15" borderId="69" xfId="0" applyNumberFormat="1" applyFont="1" applyFill="1" applyBorder="1" applyAlignment="1">
      <alignment vertical="center"/>
    </xf>
    <xf numFmtId="164" fontId="14" fillId="15" borderId="74" xfId="0" applyNumberFormat="1" applyFont="1" applyFill="1" applyBorder="1" applyAlignment="1">
      <alignment vertical="center"/>
    </xf>
    <xf numFmtId="164" fontId="14" fillId="15" borderId="69" xfId="0" applyNumberFormat="1" applyFont="1" applyFill="1" applyBorder="1" applyAlignment="1">
      <alignment vertical="center"/>
    </xf>
    <xf numFmtId="0" fontId="29" fillId="27" borderId="247" xfId="0" applyFont="1" applyFill="1" applyBorder="1" applyAlignment="1">
      <alignment horizontal="left" vertical="center"/>
    </xf>
    <xf numFmtId="0" fontId="3" fillId="27" borderId="92" xfId="0" applyFont="1" applyFill="1" applyBorder="1" applyAlignment="1">
      <alignment vertical="center"/>
    </xf>
    <xf numFmtId="0" fontId="46" fillId="27" borderId="92" xfId="0" applyFont="1" applyFill="1" applyBorder="1" applyAlignment="1">
      <alignment vertical="center"/>
    </xf>
    <xf numFmtId="0" fontId="46" fillId="27" borderId="232" xfId="0" applyFont="1" applyFill="1" applyBorder="1" applyAlignment="1">
      <alignment vertical="center"/>
    </xf>
    <xf numFmtId="164" fontId="9" fillId="15" borderId="92" xfId="0" applyNumberFormat="1" applyFont="1" applyFill="1" applyBorder="1" applyAlignment="1">
      <alignment vertical="center"/>
    </xf>
    <xf numFmtId="165" fontId="21" fillId="7" borderId="248" xfId="0" applyNumberFormat="1" applyFont="1" applyFill="1" applyBorder="1" applyAlignment="1">
      <alignment vertical="center"/>
    </xf>
    <xf numFmtId="41" fontId="2" fillId="15" borderId="249" xfId="0" applyNumberFormat="1" applyFont="1" applyFill="1" applyBorder="1" applyAlignment="1">
      <alignment vertical="center"/>
    </xf>
    <xf numFmtId="41" fontId="2" fillId="15" borderId="92" xfId="0" applyNumberFormat="1" applyFont="1" applyFill="1" applyBorder="1" applyAlignment="1">
      <alignment vertical="center"/>
    </xf>
    <xf numFmtId="165" fontId="21" fillId="7" borderId="250" xfId="0" applyNumberFormat="1" applyFont="1" applyFill="1" applyBorder="1" applyAlignment="1">
      <alignment vertical="center"/>
    </xf>
    <xf numFmtId="0" fontId="17" fillId="21" borderId="86" xfId="0" applyFont="1" applyFill="1" applyBorder="1" applyAlignment="1">
      <alignment horizontal="left" vertical="center"/>
    </xf>
    <xf numFmtId="0" fontId="4" fillId="21" borderId="88" xfId="0" applyFont="1" applyFill="1" applyBorder="1" applyAlignment="1">
      <alignment vertical="center"/>
    </xf>
    <xf numFmtId="0" fontId="4" fillId="21" borderId="234" xfId="0" applyFont="1" applyFill="1" applyBorder="1" applyAlignment="1">
      <alignment vertical="center"/>
    </xf>
    <xf numFmtId="164" fontId="9" fillId="15" borderId="88" xfId="0" applyNumberFormat="1" applyFont="1" applyFill="1" applyBorder="1" applyAlignment="1">
      <alignment vertical="center"/>
    </xf>
    <xf numFmtId="41" fontId="27" fillId="14" borderId="89" xfId="0" applyNumberFormat="1" applyFont="1" applyFill="1" applyBorder="1" applyAlignment="1">
      <alignment vertical="center"/>
    </xf>
    <xf numFmtId="41" fontId="2" fillId="15" borderId="87" xfId="0" applyNumberFormat="1" applyFont="1" applyFill="1" applyBorder="1" applyAlignment="1">
      <alignment vertical="center"/>
    </xf>
    <xf numFmtId="41" fontId="2" fillId="15" borderId="88" xfId="0" applyNumberFormat="1" applyFont="1" applyFill="1" applyBorder="1" applyAlignment="1">
      <alignment vertical="center"/>
    </xf>
    <xf numFmtId="41" fontId="27" fillId="14" borderId="238" xfId="0" applyNumberFormat="1" applyFont="1" applyFill="1" applyBorder="1" applyAlignment="1">
      <alignment vertical="center"/>
    </xf>
    <xf numFmtId="0" fontId="29" fillId="0" borderId="93" xfId="0" applyFont="1" applyBorder="1" applyAlignment="1">
      <alignment horizontal="left" vertical="center"/>
    </xf>
    <xf numFmtId="0" fontId="27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164" fontId="29" fillId="0" borderId="0" xfId="0" applyNumberFormat="1" applyFont="1" applyAlignment="1">
      <alignment vertical="center"/>
    </xf>
    <xf numFmtId="9" fontId="14" fillId="20" borderId="84" xfId="0" applyNumberFormat="1" applyFont="1" applyFill="1" applyBorder="1" applyAlignment="1">
      <alignment horizontal="left" vertical="center" indent="1"/>
    </xf>
    <xf numFmtId="0" fontId="33" fillId="20" borderId="81" xfId="0" applyFont="1" applyFill="1" applyBorder="1" applyAlignment="1">
      <alignment horizontal="left" vertical="center"/>
    </xf>
    <xf numFmtId="0" fontId="31" fillId="20" borderId="81" xfId="0" applyFont="1" applyFill="1" applyBorder="1" applyAlignment="1">
      <alignment horizontal="left" vertical="center" indent="1"/>
    </xf>
    <xf numFmtId="0" fontId="31" fillId="20" borderId="231" xfId="0" applyFont="1" applyFill="1" applyBorder="1" applyAlignment="1">
      <alignment horizontal="left" vertical="center" indent="1"/>
    </xf>
    <xf numFmtId="164" fontId="15" fillId="15" borderId="81" xfId="0" applyNumberFormat="1" applyFont="1" applyFill="1" applyBorder="1" applyAlignment="1">
      <alignment vertical="center"/>
    </xf>
    <xf numFmtId="164" fontId="28" fillId="17" borderId="82" xfId="0" applyNumberFormat="1" applyFont="1" applyFill="1" applyBorder="1" applyAlignment="1">
      <alignment vertical="center"/>
    </xf>
    <xf numFmtId="164" fontId="15" fillId="15" borderId="80" xfId="0" applyNumberFormat="1" applyFont="1" applyFill="1" applyBorder="1" applyAlignment="1">
      <alignment vertical="center"/>
    </xf>
    <xf numFmtId="164" fontId="28" fillId="17" borderId="237" xfId="0" applyNumberFormat="1" applyFont="1" applyFill="1" applyBorder="1" applyAlignment="1">
      <alignment vertical="center"/>
    </xf>
    <xf numFmtId="9" fontId="14" fillId="20" borderId="272" xfId="0" applyNumberFormat="1" applyFont="1" applyFill="1" applyBorder="1" applyAlignment="1">
      <alignment horizontal="left" vertical="center" indent="1"/>
    </xf>
    <xf numFmtId="0" fontId="33" fillId="20" borderId="273" xfId="0" applyFont="1" applyFill="1" applyBorder="1" applyAlignment="1">
      <alignment vertical="center"/>
    </xf>
    <xf numFmtId="0" fontId="31" fillId="20" borderId="273" xfId="0" applyFont="1" applyFill="1" applyBorder="1" applyAlignment="1">
      <alignment horizontal="left" vertical="center" indent="1"/>
    </xf>
    <xf numFmtId="0" fontId="31" fillId="20" borderId="274" xfId="0" applyFont="1" applyFill="1" applyBorder="1" applyAlignment="1">
      <alignment horizontal="left" vertical="center" indent="1"/>
    </xf>
    <xf numFmtId="164" fontId="15" fillId="15" borderId="273" xfId="0" applyNumberFormat="1" applyFont="1" applyFill="1" applyBorder="1" applyAlignment="1">
      <alignment vertical="center"/>
    </xf>
    <xf numFmtId="164" fontId="28" fillId="18" borderId="275" xfId="0" applyNumberFormat="1" applyFont="1" applyFill="1" applyBorder="1" applyAlignment="1">
      <alignment vertical="center"/>
    </xf>
    <xf numFmtId="164" fontId="15" fillId="15" borderId="276" xfId="0" applyNumberFormat="1" applyFont="1" applyFill="1" applyBorder="1" applyAlignment="1">
      <alignment vertical="center"/>
    </xf>
    <xf numFmtId="164" fontId="28" fillId="18" borderId="277" xfId="0" applyNumberFormat="1" applyFont="1" applyFill="1" applyBorder="1" applyAlignment="1">
      <alignment vertical="center"/>
    </xf>
    <xf numFmtId="0" fontId="3" fillId="20" borderId="278" xfId="0" applyFont="1" applyFill="1" applyBorder="1" applyAlignment="1">
      <alignment horizontal="left" vertical="center"/>
    </xf>
    <xf numFmtId="0" fontId="27" fillId="20" borderId="279" xfId="0" applyFont="1" applyFill="1" applyBorder="1" applyAlignment="1">
      <alignment vertical="center"/>
    </xf>
    <xf numFmtId="0" fontId="27" fillId="20" borderId="280" xfId="0" applyFont="1" applyFill="1" applyBorder="1" applyAlignment="1">
      <alignment vertical="center"/>
    </xf>
    <xf numFmtId="164" fontId="21" fillId="15" borderId="279" xfId="0" applyNumberFormat="1" applyFont="1" applyFill="1" applyBorder="1" applyAlignment="1">
      <alignment vertical="center"/>
    </xf>
    <xf numFmtId="164" fontId="29" fillId="13" borderId="281" xfId="0" applyNumberFormat="1" applyFont="1" applyFill="1" applyBorder="1" applyAlignment="1">
      <alignment vertical="center"/>
    </xf>
    <xf numFmtId="164" fontId="29" fillId="15" borderId="282" xfId="0" applyNumberFormat="1" applyFont="1" applyFill="1" applyBorder="1" applyAlignment="1">
      <alignment vertical="center"/>
    </xf>
    <xf numFmtId="164" fontId="29" fillId="15" borderId="279" xfId="0" applyNumberFormat="1" applyFont="1" applyFill="1" applyBorder="1" applyAlignment="1">
      <alignment vertical="center"/>
    </xf>
    <xf numFmtId="164" fontId="29" fillId="13" borderId="283" xfId="0" applyNumberFormat="1" applyFont="1" applyFill="1" applyBorder="1" applyAlignment="1">
      <alignment vertical="center"/>
    </xf>
    <xf numFmtId="0" fontId="14" fillId="20" borderId="266" xfId="0" applyFont="1" applyFill="1" applyBorder="1" applyAlignment="1">
      <alignment horizontal="left" vertical="center"/>
    </xf>
    <xf numFmtId="0" fontId="2" fillId="20" borderId="267" xfId="0" applyFont="1" applyFill="1" applyBorder="1" applyAlignment="1">
      <alignment vertical="center"/>
    </xf>
    <xf numFmtId="0" fontId="2" fillId="20" borderId="268" xfId="0" applyFont="1" applyFill="1" applyBorder="1" applyAlignment="1">
      <alignment vertical="center"/>
    </xf>
    <xf numFmtId="164" fontId="15" fillId="15" borderId="267" xfId="0" applyNumberFormat="1" applyFont="1" applyFill="1" applyBorder="1" applyAlignment="1">
      <alignment vertical="center"/>
    </xf>
    <xf numFmtId="164" fontId="14" fillId="13" borderId="269" xfId="0" applyNumberFormat="1" applyFont="1" applyFill="1" applyBorder="1" applyAlignment="1">
      <alignment vertical="center"/>
    </xf>
    <xf numFmtId="164" fontId="14" fillId="15" borderId="270" xfId="0" applyNumberFormat="1" applyFont="1" applyFill="1" applyBorder="1" applyAlignment="1">
      <alignment vertical="center"/>
    </xf>
    <xf numFmtId="164" fontId="14" fillId="15" borderId="267" xfId="0" applyNumberFormat="1" applyFont="1" applyFill="1" applyBorder="1" applyAlignment="1">
      <alignment vertical="center"/>
    </xf>
    <xf numFmtId="164" fontId="14" fillId="13" borderId="271" xfId="0" applyNumberFormat="1" applyFont="1" applyFill="1" applyBorder="1" applyAlignment="1">
      <alignment vertical="center"/>
    </xf>
    <xf numFmtId="0" fontId="17" fillId="9" borderId="86" xfId="0" applyFont="1" applyFill="1" applyBorder="1" applyAlignment="1">
      <alignment horizontal="left" vertical="center"/>
    </xf>
    <xf numFmtId="0" fontId="4" fillId="9" borderId="88" xfId="0" applyFont="1" applyFill="1" applyBorder="1" applyAlignment="1">
      <alignment vertical="center"/>
    </xf>
    <xf numFmtId="0" fontId="4" fillId="9" borderId="234" xfId="0" applyFont="1" applyFill="1" applyBorder="1" applyAlignment="1">
      <alignment vertical="center"/>
    </xf>
    <xf numFmtId="41" fontId="10" fillId="26" borderId="89" xfId="0" applyNumberFormat="1" applyFont="1" applyFill="1" applyBorder="1" applyAlignment="1">
      <alignment vertical="center"/>
    </xf>
    <xf numFmtId="41" fontId="10" fillId="26" borderId="238" xfId="0" applyNumberFormat="1" applyFont="1" applyFill="1" applyBorder="1" applyAlignment="1">
      <alignment vertical="center"/>
    </xf>
    <xf numFmtId="164" fontId="14" fillId="0" borderId="83" xfId="0" applyNumberFormat="1" applyFont="1" applyBorder="1" applyAlignment="1" applyProtection="1">
      <alignment vertical="center"/>
      <protection locked="0"/>
    </xf>
    <xf numFmtId="164" fontId="14" fillId="0" borderId="246" xfId="0" applyNumberFormat="1" applyFont="1" applyBorder="1" applyAlignment="1" applyProtection="1">
      <alignment vertical="center"/>
      <protection locked="0"/>
    </xf>
    <xf numFmtId="9" fontId="47" fillId="19" borderId="0" xfId="0" applyNumberFormat="1" applyFont="1" applyFill="1" applyAlignment="1">
      <alignment vertical="center"/>
    </xf>
    <xf numFmtId="164" fontId="48" fillId="19" borderId="68" xfId="0" applyNumberFormat="1" applyFont="1" applyFill="1" applyBorder="1" applyAlignment="1">
      <alignment horizontal="center" vertical="center" wrapText="1"/>
    </xf>
    <xf numFmtId="164" fontId="48" fillId="19" borderId="0" xfId="0" applyNumberFormat="1" applyFont="1" applyFill="1" applyAlignment="1">
      <alignment horizontal="center" vertical="center" wrapText="1"/>
    </xf>
    <xf numFmtId="164" fontId="48" fillId="19" borderId="0" xfId="0" applyNumberFormat="1" applyFont="1" applyFill="1" applyAlignment="1">
      <alignment horizontal="center" vertical="center"/>
    </xf>
    <xf numFmtId="164" fontId="7" fillId="15" borderId="172" xfId="0" applyNumberFormat="1" applyFont="1" applyFill="1" applyBorder="1" applyAlignment="1">
      <alignment vertical="center"/>
    </xf>
    <xf numFmtId="164" fontId="47" fillId="15" borderId="0" xfId="0" applyNumberFormat="1" applyFont="1" applyFill="1" applyAlignment="1">
      <alignment vertical="center"/>
    </xf>
    <xf numFmtId="164" fontId="48" fillId="19" borderId="0" xfId="0" applyNumberFormat="1" applyFont="1" applyFill="1" applyAlignment="1">
      <alignment vertical="center" wrapText="1"/>
    </xf>
    <xf numFmtId="164" fontId="48" fillId="19" borderId="0" xfId="0" applyNumberFormat="1" applyFont="1" applyFill="1" applyAlignment="1">
      <alignment vertical="center"/>
    </xf>
    <xf numFmtId="164" fontId="48" fillId="19" borderId="172" xfId="0" applyNumberFormat="1" applyFont="1" applyFill="1" applyBorder="1" applyAlignment="1">
      <alignment vertical="center" wrapText="1"/>
    </xf>
    <xf numFmtId="164" fontId="48" fillId="19" borderId="172" xfId="0" applyNumberFormat="1" applyFont="1" applyFill="1" applyBorder="1" applyAlignment="1">
      <alignment vertical="center"/>
    </xf>
    <xf numFmtId="164" fontId="47" fillId="15" borderId="172" xfId="0" applyNumberFormat="1" applyFont="1" applyFill="1" applyBorder="1" applyAlignment="1">
      <alignment vertical="center"/>
    </xf>
    <xf numFmtId="164" fontId="47" fillId="15" borderId="204" xfId="0" applyNumberFormat="1" applyFont="1" applyFill="1" applyBorder="1" applyAlignment="1">
      <alignment vertical="center"/>
    </xf>
    <xf numFmtId="0" fontId="4" fillId="6" borderId="107" xfId="0" applyFont="1" applyFill="1" applyBorder="1" applyAlignment="1">
      <alignment vertical="center"/>
    </xf>
    <xf numFmtId="0" fontId="4" fillId="6" borderId="40" xfId="0" applyFont="1" applyFill="1" applyBorder="1" applyAlignment="1">
      <alignment vertical="center"/>
    </xf>
    <xf numFmtId="0" fontId="4" fillId="6" borderId="94" xfId="0" applyFont="1" applyFill="1" applyBorder="1" applyAlignment="1">
      <alignment vertical="center"/>
    </xf>
    <xf numFmtId="0" fontId="4" fillId="6" borderId="51" xfId="0" applyFont="1" applyFill="1" applyBorder="1" applyAlignment="1">
      <alignment horizontal="left" vertical="center" wrapText="1"/>
    </xf>
    <xf numFmtId="0" fontId="4" fillId="6" borderId="94" xfId="0" applyFont="1" applyFill="1" applyBorder="1" applyAlignment="1">
      <alignment horizontal="left" vertical="center" wrapText="1"/>
    </xf>
    <xf numFmtId="0" fontId="15" fillId="0" borderId="77" xfId="0" applyFont="1" applyBorder="1" applyAlignment="1">
      <alignment horizontal="justify"/>
    </xf>
    <xf numFmtId="0" fontId="4" fillId="6" borderId="290" xfId="0" applyFont="1" applyFill="1" applyBorder="1" applyAlignment="1">
      <alignment vertical="center"/>
    </xf>
    <xf numFmtId="0" fontId="4" fillId="6" borderId="51" xfId="0" applyFont="1" applyFill="1" applyBorder="1" applyAlignment="1">
      <alignment horizontal="left" vertical="center" indent="3"/>
    </xf>
    <xf numFmtId="0" fontId="4" fillId="2" borderId="106" xfId="0" applyFont="1" applyFill="1" applyBorder="1" applyAlignment="1">
      <alignment horizontal="center" vertical="center" wrapText="1"/>
    </xf>
    <xf numFmtId="0" fontId="3" fillId="3" borderId="109" xfId="0" applyFont="1" applyFill="1" applyBorder="1" applyAlignment="1">
      <alignment horizontal="center" vertical="center" wrapText="1"/>
    </xf>
    <xf numFmtId="164" fontId="3" fillId="3" borderId="62" xfId="0" applyNumberFormat="1" applyFont="1" applyFill="1" applyBorder="1" applyAlignment="1">
      <alignment horizontal="center" vertical="center"/>
    </xf>
    <xf numFmtId="164" fontId="6" fillId="2" borderId="14" xfId="0" applyNumberFormat="1" applyFont="1" applyFill="1" applyBorder="1" applyAlignment="1">
      <alignment vertical="center"/>
    </xf>
    <xf numFmtId="0" fontId="3" fillId="3" borderId="100" xfId="0" applyFont="1" applyFill="1" applyBorder="1" applyAlignment="1">
      <alignment horizontal="center" vertical="center" wrapText="1"/>
    </xf>
    <xf numFmtId="164" fontId="7" fillId="3" borderId="25" xfId="0" applyNumberFormat="1" applyFont="1" applyFill="1" applyBorder="1" applyAlignment="1">
      <alignment vertical="center"/>
    </xf>
    <xf numFmtId="164" fontId="18" fillId="25" borderId="17" xfId="0" applyNumberFormat="1" applyFont="1" applyFill="1" applyBorder="1" applyAlignment="1">
      <alignment vertical="center"/>
    </xf>
    <xf numFmtId="164" fontId="7" fillId="3" borderId="62" xfId="0" applyNumberFormat="1" applyFont="1" applyFill="1" applyBorder="1" applyAlignment="1">
      <alignment vertical="center"/>
    </xf>
    <xf numFmtId="164" fontId="14" fillId="5" borderId="17" xfId="0" applyNumberFormat="1" applyFont="1" applyFill="1" applyBorder="1" applyAlignment="1">
      <alignment vertical="center"/>
    </xf>
    <xf numFmtId="0" fontId="7" fillId="5" borderId="101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left" vertical="center"/>
    </xf>
    <xf numFmtId="0" fontId="4" fillId="6" borderId="51" xfId="0" applyFont="1" applyFill="1" applyBorder="1" applyAlignment="1">
      <alignment horizontal="left" vertical="center" indent="6"/>
    </xf>
    <xf numFmtId="164" fontId="18" fillId="8" borderId="17" xfId="0" applyNumberFormat="1" applyFont="1" applyFill="1" applyBorder="1" applyAlignment="1">
      <alignment vertical="center"/>
    </xf>
    <xf numFmtId="164" fontId="18" fillId="7" borderId="103" xfId="0" applyNumberFormat="1" applyFont="1" applyFill="1" applyBorder="1" applyAlignment="1">
      <alignment horizontal="center" vertical="center" wrapText="1"/>
    </xf>
    <xf numFmtId="164" fontId="18" fillId="7" borderId="23" xfId="0" applyNumberFormat="1" applyFont="1" applyFill="1" applyBorder="1" applyAlignment="1">
      <alignment horizontal="center" vertical="center" wrapText="1"/>
    </xf>
    <xf numFmtId="164" fontId="18" fillId="7" borderId="23" xfId="0" applyNumberFormat="1" applyFont="1" applyFill="1" applyBorder="1" applyAlignment="1">
      <alignment horizontal="center" vertical="center"/>
    </xf>
    <xf numFmtId="164" fontId="18" fillId="7" borderId="44" xfId="0" applyNumberFormat="1" applyFont="1" applyFill="1" applyBorder="1" applyAlignment="1">
      <alignment horizontal="center" vertical="center"/>
    </xf>
    <xf numFmtId="164" fontId="18" fillId="7" borderId="177" xfId="0" applyNumberFormat="1" applyFont="1" applyFill="1" applyBorder="1" applyAlignment="1">
      <alignment horizontal="center" vertical="center"/>
    </xf>
    <xf numFmtId="164" fontId="18" fillId="7" borderId="104" xfId="0" applyNumberFormat="1" applyFont="1" applyFill="1" applyBorder="1" applyAlignment="1">
      <alignment horizontal="center" vertical="center" wrapText="1"/>
    </xf>
    <xf numFmtId="164" fontId="18" fillId="7" borderId="21" xfId="0" applyNumberFormat="1" applyFont="1" applyFill="1" applyBorder="1" applyAlignment="1">
      <alignment horizontal="center" vertical="center" wrapText="1"/>
    </xf>
    <xf numFmtId="164" fontId="18" fillId="7" borderId="21" xfId="0" applyNumberFormat="1" applyFont="1" applyFill="1" applyBorder="1" applyAlignment="1">
      <alignment horizontal="center" vertical="center"/>
    </xf>
    <xf numFmtId="164" fontId="18" fillId="7" borderId="45" xfId="0" applyNumberFormat="1" applyFont="1" applyFill="1" applyBorder="1" applyAlignment="1">
      <alignment horizontal="center" vertical="center"/>
    </xf>
    <xf numFmtId="164" fontId="18" fillId="7" borderId="178" xfId="0" applyNumberFormat="1" applyFont="1" applyFill="1" applyBorder="1" applyAlignment="1">
      <alignment horizontal="center" vertical="center"/>
    </xf>
    <xf numFmtId="164" fontId="18" fillId="7" borderId="110" xfId="0" applyNumberFormat="1" applyFont="1" applyFill="1" applyBorder="1" applyAlignment="1">
      <alignment horizontal="center" vertical="center" wrapText="1"/>
    </xf>
    <xf numFmtId="164" fontId="18" fillId="7" borderId="19" xfId="0" applyNumberFormat="1" applyFont="1" applyFill="1" applyBorder="1" applyAlignment="1">
      <alignment horizontal="center" vertical="center" wrapText="1"/>
    </xf>
    <xf numFmtId="164" fontId="18" fillId="7" borderId="19" xfId="0" applyNumberFormat="1" applyFont="1" applyFill="1" applyBorder="1" applyAlignment="1">
      <alignment horizontal="center" vertical="center"/>
    </xf>
    <xf numFmtId="164" fontId="18" fillId="7" borderId="72" xfId="0" applyNumberFormat="1" applyFont="1" applyFill="1" applyBorder="1" applyAlignment="1">
      <alignment horizontal="center" vertical="center"/>
    </xf>
    <xf numFmtId="164" fontId="18" fillId="7" borderId="179" xfId="0" applyNumberFormat="1" applyFont="1" applyFill="1" applyBorder="1" applyAlignment="1">
      <alignment horizontal="center" vertical="center"/>
    </xf>
    <xf numFmtId="0" fontId="18" fillId="7" borderId="103" xfId="0" applyFont="1" applyFill="1" applyBorder="1" applyAlignment="1">
      <alignment horizontal="center" vertical="center" wrapText="1"/>
    </xf>
    <xf numFmtId="0" fontId="18" fillId="7" borderId="23" xfId="0" applyFont="1" applyFill="1" applyBorder="1" applyAlignment="1">
      <alignment horizontal="center" vertical="center" wrapText="1"/>
    </xf>
    <xf numFmtId="0" fontId="18" fillId="7" borderId="44" xfId="0" applyFont="1" applyFill="1" applyBorder="1" applyAlignment="1">
      <alignment horizontal="center" vertical="center" wrapText="1"/>
    </xf>
    <xf numFmtId="0" fontId="18" fillId="7" borderId="177" xfId="0" applyFont="1" applyFill="1" applyBorder="1" applyAlignment="1">
      <alignment horizontal="center" vertical="center" wrapText="1"/>
    </xf>
    <xf numFmtId="164" fontId="18" fillId="8" borderId="110" xfId="0" applyNumberFormat="1" applyFont="1" applyFill="1" applyBorder="1" applyAlignment="1">
      <alignment horizontal="center" vertical="center"/>
    </xf>
    <xf numFmtId="164" fontId="18" fillId="8" borderId="19" xfId="0" applyNumberFormat="1" applyFont="1" applyFill="1" applyBorder="1" applyAlignment="1">
      <alignment horizontal="center" vertical="center"/>
    </xf>
    <xf numFmtId="164" fontId="18" fillId="8" borderId="72" xfId="0" applyNumberFormat="1" applyFont="1" applyFill="1" applyBorder="1" applyAlignment="1">
      <alignment horizontal="center" vertical="center"/>
    </xf>
    <xf numFmtId="164" fontId="18" fillId="8" borderId="179" xfId="0" applyNumberFormat="1" applyFont="1" applyFill="1" applyBorder="1" applyAlignment="1">
      <alignment horizontal="center" vertical="center"/>
    </xf>
    <xf numFmtId="164" fontId="18" fillId="8" borderId="103" xfId="0" applyNumberFormat="1" applyFont="1" applyFill="1" applyBorder="1" applyAlignment="1">
      <alignment horizontal="center" vertical="center"/>
    </xf>
    <xf numFmtId="164" fontId="18" fillId="8" borderId="23" xfId="0" applyNumberFormat="1" applyFont="1" applyFill="1" applyBorder="1" applyAlignment="1">
      <alignment horizontal="center" vertical="center"/>
    </xf>
    <xf numFmtId="164" fontId="18" fillId="8" borderId="44" xfId="0" applyNumberFormat="1" applyFont="1" applyFill="1" applyBorder="1" applyAlignment="1">
      <alignment horizontal="center" vertical="center"/>
    </xf>
    <xf numFmtId="164" fontId="18" fillId="8" borderId="177" xfId="0" applyNumberFormat="1" applyFont="1" applyFill="1" applyBorder="1" applyAlignment="1">
      <alignment horizontal="center" vertical="center"/>
    </xf>
    <xf numFmtId="164" fontId="18" fillId="8" borderId="104" xfId="0" applyNumberFormat="1" applyFont="1" applyFill="1" applyBorder="1" applyAlignment="1">
      <alignment horizontal="center" vertical="center"/>
    </xf>
    <xf numFmtId="164" fontId="18" fillId="8" borderId="21" xfId="0" applyNumberFormat="1" applyFont="1" applyFill="1" applyBorder="1" applyAlignment="1">
      <alignment horizontal="center" vertical="center"/>
    </xf>
    <xf numFmtId="164" fontId="18" fillId="8" borderId="45" xfId="0" applyNumberFormat="1" applyFont="1" applyFill="1" applyBorder="1" applyAlignment="1">
      <alignment horizontal="center" vertical="center"/>
    </xf>
    <xf numFmtId="164" fontId="18" fillId="8" borderId="178" xfId="0" applyNumberFormat="1" applyFont="1" applyFill="1" applyBorder="1" applyAlignment="1">
      <alignment horizontal="center" vertical="center"/>
    </xf>
    <xf numFmtId="0" fontId="26" fillId="8" borderId="103" xfId="0" applyFont="1" applyFill="1" applyBorder="1" applyAlignment="1">
      <alignment horizontal="center" vertical="center"/>
    </xf>
    <xf numFmtId="0" fontId="26" fillId="8" borderId="23" xfId="0" applyFont="1" applyFill="1" applyBorder="1" applyAlignment="1">
      <alignment horizontal="center" vertical="center"/>
    </xf>
    <xf numFmtId="0" fontId="26" fillId="8" borderId="44" xfId="0" applyFont="1" applyFill="1" applyBorder="1" applyAlignment="1">
      <alignment horizontal="center" vertical="center"/>
    </xf>
    <xf numFmtId="0" fontId="26" fillId="8" borderId="177" xfId="0" applyFont="1" applyFill="1" applyBorder="1" applyAlignment="1">
      <alignment horizontal="center" vertical="center"/>
    </xf>
    <xf numFmtId="0" fontId="26" fillId="8" borderId="104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45" xfId="0" applyFont="1" applyFill="1" applyBorder="1" applyAlignment="1">
      <alignment horizontal="center" vertical="center"/>
    </xf>
    <xf numFmtId="0" fontId="26" fillId="8" borderId="178" xfId="0" applyFont="1" applyFill="1" applyBorder="1" applyAlignment="1">
      <alignment horizontal="center" vertical="center"/>
    </xf>
    <xf numFmtId="164" fontId="18" fillId="7" borderId="105" xfId="0" applyNumberFormat="1" applyFont="1" applyFill="1" applyBorder="1" applyAlignment="1">
      <alignment horizontal="center" vertical="center" wrapText="1"/>
    </xf>
    <xf numFmtId="164" fontId="18" fillId="7" borderId="26" xfId="0" applyNumberFormat="1" applyFont="1" applyFill="1" applyBorder="1" applyAlignment="1">
      <alignment horizontal="center" vertical="center" wrapText="1"/>
    </xf>
    <xf numFmtId="164" fontId="18" fillId="7" borderId="26" xfId="0" applyNumberFormat="1" applyFont="1" applyFill="1" applyBorder="1" applyAlignment="1">
      <alignment horizontal="center" vertical="center"/>
    </xf>
    <xf numFmtId="164" fontId="18" fillId="7" borderId="46" xfId="0" applyNumberFormat="1" applyFont="1" applyFill="1" applyBorder="1" applyAlignment="1">
      <alignment horizontal="center" vertical="center"/>
    </xf>
    <xf numFmtId="164" fontId="18" fillId="7" borderId="180" xfId="0" applyNumberFormat="1" applyFont="1" applyFill="1" applyBorder="1" applyAlignment="1">
      <alignment horizontal="center" vertical="center"/>
    </xf>
    <xf numFmtId="0" fontId="18" fillId="7" borderId="130" xfId="0" applyFont="1" applyFill="1" applyBorder="1" applyAlignment="1">
      <alignment horizontal="center" vertical="center"/>
    </xf>
    <xf numFmtId="0" fontId="18" fillId="7" borderId="63" xfId="0" applyFont="1" applyFill="1" applyBorder="1" applyAlignment="1">
      <alignment horizontal="center" vertical="center"/>
    </xf>
    <xf numFmtId="0" fontId="18" fillId="7" borderId="119" xfId="0" applyFont="1" applyFill="1" applyBorder="1" applyAlignment="1">
      <alignment horizontal="center" vertical="center"/>
    </xf>
    <xf numFmtId="0" fontId="18" fillId="7" borderId="182" xfId="0" applyFont="1" applyFill="1" applyBorder="1" applyAlignment="1">
      <alignment horizontal="center" vertical="center"/>
    </xf>
    <xf numFmtId="0" fontId="18" fillId="7" borderId="22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44" xfId="0" applyFont="1" applyFill="1" applyBorder="1" applyAlignment="1">
      <alignment horizontal="center" vertical="center"/>
    </xf>
    <xf numFmtId="0" fontId="18" fillId="7" borderId="177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45" xfId="0" applyFont="1" applyFill="1" applyBorder="1" applyAlignment="1">
      <alignment horizontal="center" vertical="center"/>
    </xf>
    <xf numFmtId="0" fontId="18" fillId="7" borderId="178" xfId="0" applyFont="1" applyFill="1" applyBorder="1" applyAlignment="1">
      <alignment horizontal="center" vertical="center"/>
    </xf>
    <xf numFmtId="0" fontId="18" fillId="7" borderId="125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46" xfId="0" applyFont="1" applyFill="1" applyBorder="1" applyAlignment="1">
      <alignment horizontal="center" vertical="center"/>
    </xf>
    <xf numFmtId="0" fontId="18" fillId="7" borderId="180" xfId="0" applyFont="1" applyFill="1" applyBorder="1" applyAlignment="1">
      <alignment horizontal="center" vertical="center"/>
    </xf>
    <xf numFmtId="0" fontId="26" fillId="8" borderId="26" xfId="0" applyFont="1" applyFill="1" applyBorder="1" applyAlignment="1">
      <alignment horizontal="center" vertical="center"/>
    </xf>
    <xf numFmtId="0" fontId="26" fillId="8" borderId="46" xfId="0" applyFont="1" applyFill="1" applyBorder="1" applyAlignment="1">
      <alignment horizontal="center" vertical="center"/>
    </xf>
    <xf numFmtId="0" fontId="26" fillId="8" borderId="180" xfId="0" applyFont="1" applyFill="1" applyBorder="1" applyAlignment="1">
      <alignment horizontal="center" vertical="center"/>
    </xf>
    <xf numFmtId="0" fontId="26" fillId="8" borderId="105" xfId="0" applyFont="1" applyFill="1" applyBorder="1" applyAlignment="1">
      <alignment horizontal="center" vertical="center"/>
    </xf>
    <xf numFmtId="0" fontId="18" fillId="8" borderId="113" xfId="0" applyFont="1" applyFill="1" applyBorder="1" applyAlignment="1">
      <alignment horizontal="center" vertical="center"/>
    </xf>
    <xf numFmtId="0" fontId="18" fillId="8" borderId="63" xfId="0" applyFont="1" applyFill="1" applyBorder="1" applyAlignment="1">
      <alignment horizontal="center" vertical="center"/>
    </xf>
    <xf numFmtId="0" fontId="18" fillId="8" borderId="119" xfId="0" applyFont="1" applyFill="1" applyBorder="1" applyAlignment="1">
      <alignment horizontal="center" vertical="center"/>
    </xf>
    <xf numFmtId="0" fontId="18" fillId="8" borderId="182" xfId="0" applyFont="1" applyFill="1" applyBorder="1" applyAlignment="1">
      <alignment horizontal="center" vertical="center"/>
    </xf>
    <xf numFmtId="0" fontId="18" fillId="8" borderId="103" xfId="0" applyFont="1" applyFill="1" applyBorder="1" applyAlignment="1">
      <alignment horizontal="center" vertical="center"/>
    </xf>
    <xf numFmtId="0" fontId="18" fillId="8" borderId="23" xfId="0" applyFont="1" applyFill="1" applyBorder="1" applyAlignment="1">
      <alignment horizontal="center" vertical="center"/>
    </xf>
    <xf numFmtId="0" fontId="18" fillId="8" borderId="44" xfId="0" applyFont="1" applyFill="1" applyBorder="1" applyAlignment="1">
      <alignment horizontal="center" vertical="center"/>
    </xf>
    <xf numFmtId="0" fontId="18" fillId="8" borderId="177" xfId="0" applyFont="1" applyFill="1" applyBorder="1" applyAlignment="1">
      <alignment horizontal="center" vertical="center"/>
    </xf>
    <xf numFmtId="0" fontId="18" fillId="8" borderId="104" xfId="0" applyFont="1" applyFill="1" applyBorder="1" applyAlignment="1">
      <alignment horizontal="center" vertical="center"/>
    </xf>
    <xf numFmtId="0" fontId="18" fillId="8" borderId="21" xfId="0" applyFont="1" applyFill="1" applyBorder="1" applyAlignment="1">
      <alignment horizontal="center" vertical="center"/>
    </xf>
    <xf numFmtId="0" fontId="18" fillId="8" borderId="45" xfId="0" applyFont="1" applyFill="1" applyBorder="1" applyAlignment="1">
      <alignment horizontal="center" vertical="center"/>
    </xf>
    <xf numFmtId="0" fontId="18" fillId="8" borderId="178" xfId="0" applyFont="1" applyFill="1" applyBorder="1" applyAlignment="1">
      <alignment horizontal="center" vertical="center"/>
    </xf>
    <xf numFmtId="0" fontId="18" fillId="8" borderId="105" xfId="0" applyFont="1" applyFill="1" applyBorder="1" applyAlignment="1">
      <alignment horizontal="center" vertical="center"/>
    </xf>
    <xf numFmtId="0" fontId="18" fillId="8" borderId="26" xfId="0" applyFont="1" applyFill="1" applyBorder="1" applyAlignment="1">
      <alignment horizontal="center" vertical="center"/>
    </xf>
    <xf numFmtId="0" fontId="18" fillId="8" borderId="46" xfId="0" applyFont="1" applyFill="1" applyBorder="1" applyAlignment="1">
      <alignment horizontal="center" vertical="center"/>
    </xf>
    <xf numFmtId="0" fontId="18" fillId="8" borderId="180" xfId="0" applyFont="1" applyFill="1" applyBorder="1" applyAlignment="1">
      <alignment horizontal="center" vertical="center"/>
    </xf>
    <xf numFmtId="0" fontId="26" fillId="8" borderId="110" xfId="0" applyFont="1" applyFill="1" applyBorder="1" applyAlignment="1">
      <alignment horizontal="center" vertical="center"/>
    </xf>
    <xf numFmtId="0" fontId="26" fillId="8" borderId="19" xfId="0" applyFont="1" applyFill="1" applyBorder="1" applyAlignment="1">
      <alignment horizontal="center" vertical="center"/>
    </xf>
    <xf numFmtId="0" fontId="26" fillId="8" borderId="72" xfId="0" applyFont="1" applyFill="1" applyBorder="1" applyAlignment="1">
      <alignment horizontal="center" vertical="center"/>
    </xf>
    <xf numFmtId="0" fontId="26" fillId="8" borderId="179" xfId="0" applyFont="1" applyFill="1" applyBorder="1" applyAlignment="1">
      <alignment horizontal="center" vertical="center"/>
    </xf>
    <xf numFmtId="0" fontId="18" fillId="8" borderId="110" xfId="0" applyFont="1" applyFill="1" applyBorder="1" applyAlignment="1">
      <alignment horizontal="center" vertical="center"/>
    </xf>
    <xf numFmtId="0" fontId="18" fillId="8" borderId="19" xfId="0" applyFont="1" applyFill="1" applyBorder="1" applyAlignment="1">
      <alignment horizontal="center" vertical="center"/>
    </xf>
    <xf numFmtId="0" fontId="18" fillId="8" borderId="72" xfId="0" applyFont="1" applyFill="1" applyBorder="1" applyAlignment="1">
      <alignment horizontal="center" vertical="center"/>
    </xf>
    <xf numFmtId="0" fontId="18" fillId="8" borderId="179" xfId="0" applyFont="1" applyFill="1" applyBorder="1" applyAlignment="1">
      <alignment horizontal="center" vertical="center"/>
    </xf>
    <xf numFmtId="0" fontId="18" fillId="8" borderId="286" xfId="0" applyFont="1" applyFill="1" applyBorder="1" applyAlignment="1">
      <alignment horizontal="center" vertical="center"/>
    </xf>
    <xf numFmtId="0" fontId="18" fillId="8" borderId="287" xfId="0" applyFont="1" applyFill="1" applyBorder="1" applyAlignment="1">
      <alignment horizontal="center" vertical="center"/>
    </xf>
    <xf numFmtId="0" fontId="18" fillId="8" borderId="285" xfId="0" applyFont="1" applyFill="1" applyBorder="1" applyAlignment="1">
      <alignment horizontal="center" vertical="center"/>
    </xf>
    <xf numFmtId="0" fontId="18" fillId="8" borderId="288" xfId="0" applyFont="1" applyFill="1" applyBorder="1" applyAlignment="1">
      <alignment horizontal="center" vertical="center"/>
    </xf>
    <xf numFmtId="0" fontId="49" fillId="2" borderId="106" xfId="0" applyFont="1" applyFill="1" applyBorder="1" applyAlignment="1">
      <alignment horizontal="center" vertical="center" wrapText="1"/>
    </xf>
    <xf numFmtId="0" fontId="49" fillId="2" borderId="13" xfId="0" applyFont="1" applyFill="1" applyBorder="1" applyAlignment="1">
      <alignment horizontal="center" vertical="center" wrapText="1"/>
    </xf>
    <xf numFmtId="0" fontId="49" fillId="2" borderId="13" xfId="0" applyFont="1" applyFill="1" applyBorder="1" applyAlignment="1">
      <alignment horizontal="center" vertical="center"/>
    </xf>
    <xf numFmtId="0" fontId="50" fillId="3" borderId="109" xfId="0" applyFont="1" applyFill="1" applyBorder="1" applyAlignment="1">
      <alignment horizontal="center" vertical="center" wrapText="1"/>
    </xf>
    <xf numFmtId="0" fontId="50" fillId="3" borderId="58" xfId="0" applyFont="1" applyFill="1" applyBorder="1" applyAlignment="1">
      <alignment horizontal="center" vertical="center" wrapText="1"/>
    </xf>
    <xf numFmtId="0" fontId="50" fillId="3" borderId="58" xfId="0" applyFont="1" applyFill="1" applyBorder="1" applyAlignment="1">
      <alignment horizontal="center" vertical="center"/>
    </xf>
    <xf numFmtId="166" fontId="51" fillId="24" borderId="70" xfId="0" applyNumberFormat="1" applyFont="1" applyFill="1" applyBorder="1" applyAlignment="1">
      <alignment horizontal="center" vertical="center" wrapText="1"/>
    </xf>
    <xf numFmtId="167" fontId="51" fillId="24" borderId="71" xfId="0" applyNumberFormat="1" applyFont="1" applyFill="1" applyBorder="1" applyAlignment="1">
      <alignment horizontal="center" vertical="center" wrapText="1"/>
    </xf>
    <xf numFmtId="168" fontId="51" fillId="24" borderId="71" xfId="0" applyNumberFormat="1" applyFont="1" applyFill="1" applyBorder="1" applyAlignment="1">
      <alignment horizontal="center" vertical="center"/>
    </xf>
    <xf numFmtId="169" fontId="51" fillId="24" borderId="71" xfId="0" applyNumberFormat="1" applyFont="1" applyFill="1" applyBorder="1" applyAlignment="1">
      <alignment horizontal="center" vertical="center"/>
    </xf>
    <xf numFmtId="170" fontId="51" fillId="24" borderId="71" xfId="0" applyNumberFormat="1" applyFont="1" applyFill="1" applyBorder="1" applyAlignment="1">
      <alignment horizontal="center" vertical="center"/>
    </xf>
    <xf numFmtId="171" fontId="51" fillId="24" borderId="71" xfId="0" applyNumberFormat="1" applyFont="1" applyFill="1" applyBorder="1" applyAlignment="1">
      <alignment horizontal="center" vertical="center"/>
    </xf>
    <xf numFmtId="172" fontId="51" fillId="24" borderId="95" xfId="0" applyNumberFormat="1" applyFont="1" applyFill="1" applyBorder="1" applyAlignment="1">
      <alignment horizontal="center" vertical="center"/>
    </xf>
    <xf numFmtId="0" fontId="17" fillId="6" borderId="120" xfId="0" applyFont="1" applyFill="1" applyBorder="1" applyAlignment="1">
      <alignment horizontal="center" vertical="center" wrapText="1"/>
    </xf>
    <xf numFmtId="0" fontId="17" fillId="6" borderId="71" xfId="0" applyFont="1" applyFill="1" applyBorder="1" applyAlignment="1">
      <alignment horizontal="center" vertical="center" wrapText="1"/>
    </xf>
    <xf numFmtId="0" fontId="17" fillId="6" borderId="71" xfId="0" applyFont="1" applyFill="1" applyBorder="1" applyAlignment="1">
      <alignment horizontal="center" vertical="center"/>
    </xf>
    <xf numFmtId="0" fontId="17" fillId="6" borderId="95" xfId="0" applyFont="1" applyFill="1" applyBorder="1" applyAlignment="1">
      <alignment horizontal="center" vertical="center"/>
    </xf>
    <xf numFmtId="0" fontId="17" fillId="6" borderId="181" xfId="0" applyFont="1" applyFill="1" applyBorder="1" applyAlignment="1">
      <alignment horizontal="center" vertical="center"/>
    </xf>
    <xf numFmtId="0" fontId="52" fillId="6" borderId="120" xfId="0" applyFont="1" applyFill="1" applyBorder="1" applyAlignment="1">
      <alignment horizontal="center" vertical="center" wrapText="1"/>
    </xf>
    <xf numFmtId="0" fontId="52" fillId="6" borderId="71" xfId="0" applyFont="1" applyFill="1" applyBorder="1" applyAlignment="1">
      <alignment horizontal="center" vertical="center" wrapText="1"/>
    </xf>
    <xf numFmtId="0" fontId="52" fillId="6" borderId="71" xfId="0" applyFont="1" applyFill="1" applyBorder="1" applyAlignment="1">
      <alignment horizontal="center" vertical="center"/>
    </xf>
    <xf numFmtId="0" fontId="52" fillId="6" borderId="95" xfId="0" applyFont="1" applyFill="1" applyBorder="1" applyAlignment="1">
      <alignment horizontal="center" vertical="center"/>
    </xf>
    <xf numFmtId="0" fontId="52" fillId="6" borderId="284" xfId="0" applyFont="1" applyFill="1" applyBorder="1" applyAlignment="1">
      <alignment horizontal="center" vertical="center"/>
    </xf>
    <xf numFmtId="0" fontId="52" fillId="6" borderId="285" xfId="0" applyFont="1" applyFill="1" applyBorder="1" applyAlignment="1">
      <alignment horizontal="center" vertical="center"/>
    </xf>
    <xf numFmtId="0" fontId="52" fillId="6" borderId="70" xfId="0" applyFont="1" applyFill="1" applyBorder="1" applyAlignment="1">
      <alignment horizontal="center" vertical="center" wrapText="1"/>
    </xf>
    <xf numFmtId="0" fontId="52" fillId="6" borderId="289" xfId="0" applyFont="1" applyFill="1" applyBorder="1" applyAlignment="1">
      <alignment horizontal="center" vertical="center"/>
    </xf>
    <xf numFmtId="0" fontId="35" fillId="0" borderId="77" xfId="0" applyFont="1" applyBorder="1" applyAlignment="1">
      <alignment horizontal="justify" vertical="center" wrapText="1"/>
    </xf>
    <xf numFmtId="164" fontId="18" fillId="8" borderId="23" xfId="0" applyNumberFormat="1" applyFont="1" applyFill="1" applyBorder="1" applyAlignment="1">
      <alignment vertical="center" wrapText="1"/>
    </xf>
    <xf numFmtId="164" fontId="18" fillId="8" borderId="77" xfId="0" applyNumberFormat="1" applyFont="1" applyFill="1" applyBorder="1" applyAlignment="1">
      <alignment vertical="center" wrapText="1"/>
    </xf>
    <xf numFmtId="0" fontId="53" fillId="29" borderId="291" xfId="0" applyFont="1" applyFill="1" applyBorder="1" applyAlignment="1">
      <alignment horizontal="left" vertical="center"/>
    </xf>
    <xf numFmtId="0" fontId="54" fillId="29" borderId="292" xfId="0" applyFont="1" applyFill="1" applyBorder="1" applyAlignment="1">
      <alignment vertical="center"/>
    </xf>
    <xf numFmtId="164" fontId="55" fillId="29" borderId="292" xfId="0" applyNumberFormat="1" applyFont="1" applyFill="1" applyBorder="1" applyAlignment="1">
      <alignment vertical="center"/>
    </xf>
    <xf numFmtId="164" fontId="55" fillId="29" borderId="293" xfId="0" applyNumberFormat="1" applyFont="1" applyFill="1" applyBorder="1" applyAlignment="1">
      <alignment vertical="center"/>
    </xf>
    <xf numFmtId="0" fontId="10" fillId="29" borderId="292" xfId="0" applyFont="1" applyFill="1" applyBorder="1" applyAlignment="1">
      <alignment vertical="center"/>
    </xf>
    <xf numFmtId="164" fontId="17" fillId="29" borderId="292" xfId="0" applyNumberFormat="1" applyFont="1" applyFill="1" applyBorder="1" applyAlignment="1">
      <alignment vertical="center"/>
    </xf>
    <xf numFmtId="164" fontId="17" fillId="29" borderId="293" xfId="0" applyNumberFormat="1" applyFont="1" applyFill="1" applyBorder="1" applyAlignment="1">
      <alignment vertical="center"/>
    </xf>
    <xf numFmtId="0" fontId="53" fillId="29" borderId="294" xfId="0" applyFont="1" applyFill="1" applyBorder="1" applyAlignment="1">
      <alignment horizontal="left" vertical="center"/>
    </xf>
    <xf numFmtId="0" fontId="10" fillId="29" borderId="295" xfId="0" applyFont="1" applyFill="1" applyBorder="1" applyAlignment="1">
      <alignment vertical="center"/>
    </xf>
    <xf numFmtId="164" fontId="17" fillId="29" borderId="295" xfId="0" applyNumberFormat="1" applyFont="1" applyFill="1" applyBorder="1" applyAlignment="1">
      <alignment vertical="center"/>
    </xf>
    <xf numFmtId="164" fontId="17" fillId="29" borderId="296" xfId="0" applyNumberFormat="1" applyFont="1" applyFill="1" applyBorder="1" applyAlignment="1">
      <alignment vertical="center"/>
    </xf>
    <xf numFmtId="0" fontId="29" fillId="20" borderId="266" xfId="0" applyFont="1" applyFill="1" applyBorder="1" applyAlignment="1">
      <alignment horizontal="left" vertical="center"/>
    </xf>
    <xf numFmtId="0" fontId="33" fillId="20" borderId="267" xfId="0" applyFont="1" applyFill="1" applyBorder="1" applyAlignment="1">
      <alignment vertical="center"/>
    </xf>
    <xf numFmtId="0" fontId="30" fillId="20" borderId="267" xfId="0" applyFont="1" applyFill="1" applyBorder="1" applyAlignment="1">
      <alignment vertical="center"/>
    </xf>
    <xf numFmtId="0" fontId="30" fillId="20" borderId="268" xfId="0" applyFont="1" applyFill="1" applyBorder="1" applyAlignment="1">
      <alignment vertical="center"/>
    </xf>
    <xf numFmtId="164" fontId="2" fillId="15" borderId="267" xfId="0" applyNumberFormat="1" applyFont="1" applyFill="1" applyBorder="1" applyAlignment="1">
      <alignment vertical="center"/>
    </xf>
    <xf numFmtId="164" fontId="28" fillId="17" borderId="269" xfId="0" applyNumberFormat="1" applyFont="1" applyFill="1" applyBorder="1" applyAlignment="1">
      <alignment vertical="center"/>
    </xf>
    <xf numFmtId="164" fontId="28" fillId="15" borderId="270" xfId="0" applyNumberFormat="1" applyFont="1" applyFill="1" applyBorder="1" applyAlignment="1">
      <alignment vertical="center"/>
    </xf>
    <xf numFmtId="164" fontId="28" fillId="15" borderId="267" xfId="0" applyNumberFormat="1" applyFont="1" applyFill="1" applyBorder="1" applyAlignment="1">
      <alignment vertical="center"/>
    </xf>
    <xf numFmtId="164" fontId="28" fillId="17" borderId="271" xfId="0" applyNumberFormat="1" applyFont="1" applyFill="1" applyBorder="1" applyAlignment="1">
      <alignment vertical="center"/>
    </xf>
    <xf numFmtId="0" fontId="10" fillId="28" borderId="117" xfId="0" applyFont="1" applyFill="1" applyBorder="1" applyAlignment="1">
      <alignment vertical="center"/>
    </xf>
    <xf numFmtId="164" fontId="17" fillId="28" borderId="117" xfId="0" applyNumberFormat="1" applyFont="1" applyFill="1" applyBorder="1" applyAlignment="1">
      <alignment vertical="center"/>
    </xf>
    <xf numFmtId="164" fontId="17" fillId="28" borderId="298" xfId="0" applyNumberFormat="1" applyFont="1" applyFill="1" applyBorder="1" applyAlignment="1">
      <alignment vertical="center"/>
    </xf>
    <xf numFmtId="0" fontId="54" fillId="28" borderId="297" xfId="0" applyFont="1" applyFill="1" applyBorder="1" applyAlignment="1">
      <alignment horizontal="left" vertical="center"/>
    </xf>
    <xf numFmtId="0" fontId="17" fillId="21" borderId="300" xfId="0" applyFont="1" applyFill="1" applyBorder="1" applyAlignment="1">
      <alignment horizontal="left" vertical="center"/>
    </xf>
    <xf numFmtId="0" fontId="4" fillId="21" borderId="301" xfId="0" applyFont="1" applyFill="1" applyBorder="1" applyAlignment="1">
      <alignment vertical="center"/>
    </xf>
    <xf numFmtId="0" fontId="4" fillId="21" borderId="302" xfId="0" applyFont="1" applyFill="1" applyBorder="1" applyAlignment="1">
      <alignment vertical="center"/>
    </xf>
    <xf numFmtId="164" fontId="9" fillId="15" borderId="301" xfId="0" applyNumberFormat="1" applyFont="1" applyFill="1" applyBorder="1" applyAlignment="1">
      <alignment vertical="center"/>
    </xf>
    <xf numFmtId="41" fontId="27" fillId="14" borderId="303" xfId="0" applyNumberFormat="1" applyFont="1" applyFill="1" applyBorder="1" applyAlignment="1">
      <alignment vertical="center"/>
    </xf>
    <xf numFmtId="41" fontId="2" fillId="15" borderId="304" xfId="0" applyNumberFormat="1" applyFont="1" applyFill="1" applyBorder="1" applyAlignment="1">
      <alignment vertical="center"/>
    </xf>
    <xf numFmtId="41" fontId="2" fillId="15" borderId="301" xfId="0" applyNumberFormat="1" applyFont="1" applyFill="1" applyBorder="1" applyAlignment="1">
      <alignment vertical="center"/>
    </xf>
    <xf numFmtId="41" fontId="27" fillId="14" borderId="305" xfId="0" applyNumberFormat="1" applyFont="1" applyFill="1" applyBorder="1" applyAlignment="1">
      <alignment vertical="center"/>
    </xf>
    <xf numFmtId="0" fontId="14" fillId="20" borderId="93" xfId="0" applyFont="1" applyFill="1" applyBorder="1" applyAlignment="1">
      <alignment horizontal="left" vertical="center"/>
    </xf>
    <xf numFmtId="0" fontId="2" fillId="20" borderId="0" xfId="0" applyFont="1" applyFill="1" applyAlignment="1">
      <alignment vertical="center"/>
    </xf>
    <xf numFmtId="0" fontId="2" fillId="20" borderId="224" xfId="0" applyFont="1" applyFill="1" applyBorder="1" applyAlignment="1">
      <alignment vertical="center"/>
    </xf>
    <xf numFmtId="164" fontId="15" fillId="15" borderId="0" xfId="0" applyNumberFormat="1" applyFont="1" applyFill="1" applyAlignment="1">
      <alignment vertical="center"/>
    </xf>
    <xf numFmtId="164" fontId="14" fillId="0" borderId="75" xfId="0" applyNumberFormat="1" applyFont="1" applyBorder="1" applyAlignment="1" applyProtection="1">
      <alignment vertical="center"/>
      <protection locked="0"/>
    </xf>
    <xf numFmtId="164" fontId="14" fillId="15" borderId="73" xfId="0" applyNumberFormat="1" applyFont="1" applyFill="1" applyBorder="1" applyAlignment="1">
      <alignment vertical="center"/>
    </xf>
    <xf numFmtId="164" fontId="14" fillId="15" borderId="0" xfId="0" applyNumberFormat="1" applyFont="1" applyFill="1" applyAlignment="1">
      <alignment vertical="center"/>
    </xf>
    <xf numFmtId="164" fontId="14" fillId="0" borderId="299" xfId="0" applyNumberFormat="1" applyFont="1" applyBorder="1" applyAlignment="1" applyProtection="1">
      <alignment vertical="center"/>
      <protection locked="0"/>
    </xf>
    <xf numFmtId="164" fontId="9" fillId="15" borderId="81" xfId="0" applyNumberFormat="1" applyFont="1" applyFill="1" applyBorder="1" applyAlignment="1">
      <alignment vertical="center"/>
    </xf>
    <xf numFmtId="41" fontId="2" fillId="15" borderId="80" xfId="0" applyNumberFormat="1" applyFont="1" applyFill="1" applyBorder="1" applyAlignment="1">
      <alignment vertical="center"/>
    </xf>
    <xf numFmtId="41" fontId="2" fillId="15" borderId="81" xfId="0" applyNumberFormat="1" applyFont="1" applyFill="1" applyBorder="1" applyAlignment="1">
      <alignment vertical="center"/>
    </xf>
    <xf numFmtId="164" fontId="9" fillId="15" borderId="307" xfId="0" applyNumberFormat="1" applyFont="1" applyFill="1" applyBorder="1" applyAlignment="1">
      <alignment vertical="center"/>
    </xf>
    <xf numFmtId="41" fontId="2" fillId="15" borderId="310" xfId="0" applyNumberFormat="1" applyFont="1" applyFill="1" applyBorder="1" applyAlignment="1">
      <alignment vertical="center"/>
    </xf>
    <xf numFmtId="41" fontId="2" fillId="15" borderId="307" xfId="0" applyNumberFormat="1" applyFont="1" applyFill="1" applyBorder="1" applyAlignment="1">
      <alignment vertical="center"/>
    </xf>
    <xf numFmtId="164" fontId="9" fillId="15" borderId="267" xfId="0" applyNumberFormat="1" applyFont="1" applyFill="1" applyBorder="1" applyAlignment="1">
      <alignment vertical="center"/>
    </xf>
    <xf numFmtId="41" fontId="2" fillId="15" borderId="270" xfId="0" applyNumberFormat="1" applyFont="1" applyFill="1" applyBorder="1" applyAlignment="1">
      <alignment vertical="center"/>
    </xf>
    <xf numFmtId="41" fontId="2" fillId="15" borderId="267" xfId="0" applyNumberFormat="1" applyFont="1" applyFill="1" applyBorder="1" applyAlignment="1">
      <alignment vertical="center"/>
    </xf>
    <xf numFmtId="0" fontId="3" fillId="27" borderId="313" xfId="0" applyFont="1" applyFill="1" applyBorder="1" applyAlignment="1">
      <alignment vertical="center"/>
    </xf>
    <xf numFmtId="41" fontId="2" fillId="15" borderId="316" xfId="0" applyNumberFormat="1" applyFont="1" applyFill="1" applyBorder="1" applyAlignment="1">
      <alignment vertical="center"/>
    </xf>
    <xf numFmtId="41" fontId="2" fillId="15" borderId="313" xfId="0" applyNumberFormat="1" applyFont="1" applyFill="1" applyBorder="1" applyAlignment="1">
      <alignment vertical="center"/>
    </xf>
    <xf numFmtId="0" fontId="46" fillId="20" borderId="267" xfId="0" applyFont="1" applyFill="1" applyBorder="1" applyAlignment="1">
      <alignment vertical="center"/>
    </xf>
    <xf numFmtId="0" fontId="46" fillId="20" borderId="268" xfId="0" applyFont="1" applyFill="1" applyBorder="1" applyAlignment="1">
      <alignment vertical="center"/>
    </xf>
    <xf numFmtId="0" fontId="29" fillId="20" borderId="84" xfId="0" applyFont="1" applyFill="1" applyBorder="1" applyAlignment="1">
      <alignment horizontal="left" vertical="center"/>
    </xf>
    <xf numFmtId="0" fontId="46" fillId="20" borderId="81" xfId="0" applyFont="1" applyFill="1" applyBorder="1" applyAlignment="1">
      <alignment vertical="center"/>
    </xf>
    <xf numFmtId="0" fontId="46" fillId="20" borderId="231" xfId="0" applyFont="1" applyFill="1" applyBorder="1" applyAlignment="1">
      <alignment vertical="center"/>
    </xf>
    <xf numFmtId="0" fontId="29" fillId="20" borderId="306" xfId="0" applyFont="1" applyFill="1" applyBorder="1" applyAlignment="1">
      <alignment horizontal="left" vertical="center"/>
    </xf>
    <xf numFmtId="0" fontId="46" fillId="20" borderId="307" xfId="0" applyFont="1" applyFill="1" applyBorder="1" applyAlignment="1">
      <alignment vertical="center"/>
    </xf>
    <xf numFmtId="0" fontId="46" fillId="20" borderId="308" xfId="0" applyFont="1" applyFill="1" applyBorder="1" applyAlignment="1">
      <alignment vertical="center"/>
    </xf>
    <xf numFmtId="0" fontId="7" fillId="20" borderId="267" xfId="0" applyFont="1" applyFill="1" applyBorder="1" applyAlignment="1">
      <alignment horizontal="left" vertical="center" indent="2"/>
    </xf>
    <xf numFmtId="0" fontId="7" fillId="20" borderId="81" xfId="0" applyFont="1" applyFill="1" applyBorder="1" applyAlignment="1">
      <alignment horizontal="left" vertical="center" indent="2"/>
    </xf>
    <xf numFmtId="0" fontId="7" fillId="20" borderId="307" xfId="0" applyFont="1" applyFill="1" applyBorder="1" applyAlignment="1">
      <alignment horizontal="left" vertical="center" indent="2"/>
    </xf>
    <xf numFmtId="165" fontId="15" fillId="19" borderId="269" xfId="0" applyNumberFormat="1" applyFont="1" applyFill="1" applyBorder="1" applyAlignment="1">
      <alignment vertical="center"/>
    </xf>
    <xf numFmtId="165" fontId="15" fillId="19" borderId="271" xfId="0" applyNumberFormat="1" applyFont="1" applyFill="1" applyBorder="1" applyAlignment="1">
      <alignment vertical="center"/>
    </xf>
    <xf numFmtId="165" fontId="15" fillId="19" borderId="82" xfId="0" applyNumberFormat="1" applyFont="1" applyFill="1" applyBorder="1" applyAlignment="1">
      <alignment vertical="center"/>
    </xf>
    <xf numFmtId="165" fontId="15" fillId="19" borderId="237" xfId="0" applyNumberFormat="1" applyFont="1" applyFill="1" applyBorder="1" applyAlignment="1">
      <alignment vertical="center"/>
    </xf>
    <xf numFmtId="165" fontId="15" fillId="19" borderId="309" xfId="0" applyNumberFormat="1" applyFont="1" applyFill="1" applyBorder="1" applyAlignment="1">
      <alignment vertical="center"/>
    </xf>
    <xf numFmtId="165" fontId="15" fillId="19" borderId="311" xfId="0" applyNumberFormat="1" applyFont="1" applyFill="1" applyBorder="1" applyAlignment="1">
      <alignment vertical="center"/>
    </xf>
    <xf numFmtId="0" fontId="3" fillId="27" borderId="312" xfId="0" applyFont="1" applyFill="1" applyBorder="1" applyAlignment="1">
      <alignment horizontal="left" vertical="center"/>
    </xf>
    <xf numFmtId="0" fontId="3" fillId="27" borderId="314" xfId="0" applyFont="1" applyFill="1" applyBorder="1" applyAlignment="1">
      <alignment vertical="center"/>
    </xf>
    <xf numFmtId="164" fontId="2" fillId="15" borderId="313" xfId="0" applyNumberFormat="1" applyFont="1" applyFill="1" applyBorder="1" applyAlignment="1">
      <alignment vertical="center"/>
    </xf>
    <xf numFmtId="165" fontId="27" fillId="7" borderId="315" xfId="0" applyNumberFormat="1" applyFont="1" applyFill="1" applyBorder="1" applyAlignment="1">
      <alignment vertical="center"/>
    </xf>
    <xf numFmtId="165" fontId="27" fillId="7" borderId="317" xfId="0" applyNumberFormat="1" applyFont="1" applyFill="1" applyBorder="1" applyAlignment="1">
      <alignment vertical="center"/>
    </xf>
    <xf numFmtId="164" fontId="2" fillId="0" borderId="0" xfId="0" applyNumberFormat="1" applyFont="1"/>
    <xf numFmtId="164" fontId="18" fillId="7" borderId="45" xfId="0" applyNumberFormat="1" applyFont="1" applyFill="1" applyBorder="1" applyAlignment="1">
      <alignment vertical="center"/>
    </xf>
    <xf numFmtId="164" fontId="18" fillId="7" borderId="44" xfId="0" applyNumberFormat="1" applyFont="1" applyFill="1" applyBorder="1" applyAlignment="1">
      <alignment vertical="center"/>
    </xf>
    <xf numFmtId="0" fontId="39" fillId="10" borderId="146" xfId="0" applyFont="1" applyFill="1" applyBorder="1" applyAlignment="1">
      <alignment horizontal="right" vertical="center" wrapText="1"/>
    </xf>
    <xf numFmtId="0" fontId="41" fillId="10" borderId="318" xfId="0" applyFont="1" applyFill="1" applyBorder="1" applyAlignment="1">
      <alignment horizontal="right" vertical="center" wrapText="1"/>
    </xf>
    <xf numFmtId="164" fontId="18" fillId="8" borderId="319" xfId="0" applyNumberFormat="1" applyFont="1" applyFill="1" applyBorder="1" applyAlignment="1">
      <alignment vertical="center"/>
    </xf>
    <xf numFmtId="0" fontId="41" fillId="10" borderId="155" xfId="0" applyFont="1" applyFill="1" applyBorder="1" applyAlignment="1">
      <alignment horizontal="right"/>
    </xf>
    <xf numFmtId="0" fontId="24" fillId="0" borderId="78" xfId="0" applyFont="1" applyBorder="1" applyAlignment="1">
      <alignment horizontal="justify"/>
    </xf>
    <xf numFmtId="164" fontId="18" fillId="8" borderId="38" xfId="0" applyNumberFormat="1" applyFont="1" applyFill="1" applyBorder="1" applyAlignment="1">
      <alignment vertical="center"/>
    </xf>
    <xf numFmtId="0" fontId="15" fillId="0" borderId="78" xfId="0" applyFont="1" applyBorder="1" applyAlignment="1">
      <alignment horizontal="justify"/>
    </xf>
    <xf numFmtId="0" fontId="41" fillId="10" borderId="155" xfId="0" applyFont="1" applyFill="1" applyBorder="1" applyAlignment="1">
      <alignment horizontal="right" vertical="center" wrapText="1"/>
    </xf>
    <xf numFmtId="164" fontId="18" fillId="8" borderId="78" xfId="0" applyNumberFormat="1" applyFont="1" applyFill="1" applyBorder="1" applyAlignment="1">
      <alignment vertical="center"/>
    </xf>
    <xf numFmtId="0" fontId="17" fillId="6" borderId="320" xfId="0" applyFont="1" applyFill="1" applyBorder="1" applyAlignment="1">
      <alignment horizontal="center" vertical="center" wrapText="1"/>
    </xf>
    <xf numFmtId="0" fontId="4" fillId="2" borderId="196" xfId="0" applyFont="1" applyFill="1" applyBorder="1" applyAlignment="1">
      <alignment vertical="center"/>
    </xf>
    <xf numFmtId="0" fontId="3" fillId="3" borderId="321" xfId="0" applyFont="1" applyFill="1" applyBorder="1" applyAlignment="1">
      <alignment vertical="center"/>
    </xf>
    <xf numFmtId="0" fontId="3" fillId="5" borderId="322" xfId="0" applyFont="1" applyFill="1" applyBorder="1" applyAlignment="1">
      <alignment vertical="center"/>
    </xf>
    <xf numFmtId="164" fontId="18" fillId="7" borderId="323" xfId="0" applyNumberFormat="1" applyFont="1" applyFill="1" applyBorder="1" applyAlignment="1">
      <alignment vertical="center"/>
    </xf>
    <xf numFmtId="164" fontId="18" fillId="8" borderId="324" xfId="0" applyNumberFormat="1" applyFont="1" applyFill="1" applyBorder="1" applyAlignment="1">
      <alignment vertical="center"/>
    </xf>
    <xf numFmtId="164" fontId="18" fillId="8" borderId="325" xfId="0" applyNumberFormat="1" applyFont="1" applyFill="1" applyBorder="1" applyAlignment="1">
      <alignment vertical="center"/>
    </xf>
    <xf numFmtId="164" fontId="18" fillId="8" borderId="326" xfId="0" applyNumberFormat="1" applyFont="1" applyFill="1" applyBorder="1" applyAlignment="1">
      <alignment vertical="center"/>
    </xf>
    <xf numFmtId="164" fontId="18" fillId="8" borderId="320" xfId="0" applyNumberFormat="1" applyFont="1" applyFill="1" applyBorder="1" applyAlignment="1">
      <alignment vertical="center"/>
    </xf>
    <xf numFmtId="0" fontId="26" fillId="8" borderId="63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43"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strike/>
        <color theme="0" tint="-0.2499465926084170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b/>
        <i val="0"/>
        <color theme="1"/>
      </font>
    </dxf>
    <dxf>
      <font>
        <color theme="1"/>
      </font>
      <fill>
        <patternFill>
          <bgColor theme="7" tint="0.59996337778862885"/>
        </patternFill>
      </fill>
      <border>
        <left style="thin">
          <color theme="0" tint="-0.24994659260841701"/>
        </left>
        <right style="thin">
          <color theme="1"/>
        </right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outlinePr summaryBelow="0"/>
  </sheetPr>
  <dimension ref="A1:FI192"/>
  <sheetViews>
    <sheetView showGridLines="0" tabSelected="1" zoomScale="85" zoomScaleNormal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9.140625" defaultRowHeight="12.75" outlineLevelRow="2" outlineLevelCol="2" x14ac:dyDescent="0.2"/>
  <cols>
    <col min="1" max="1" width="7.7109375" style="349" customWidth="1"/>
    <col min="2" max="2" width="120.7109375" style="349" customWidth="1"/>
    <col min="3" max="3" width="14.7109375" style="349" hidden="1" customWidth="1"/>
    <col min="4" max="5" width="14.7109375" style="349" customWidth="1" outlineLevel="1"/>
    <col min="6" max="12" width="12.7109375" style="349" hidden="1" customWidth="1" outlineLevel="2"/>
    <col min="13" max="13" width="16.7109375" style="349" customWidth="1" outlineLevel="1" collapsed="1"/>
    <col min="14" max="20" width="12.7109375" style="349" hidden="1" customWidth="1" outlineLevel="2"/>
    <col min="21" max="21" width="16.7109375" style="349" customWidth="1" outlineLevel="1" collapsed="1"/>
    <col min="22" max="28" width="12.7109375" style="349" hidden="1" customWidth="1" outlineLevel="2"/>
    <col min="29" max="29" width="16.7109375" style="349" customWidth="1" outlineLevel="1" collapsed="1"/>
    <col min="30" max="36" width="12.7109375" style="349" hidden="1" customWidth="1" outlineLevel="2"/>
    <col min="37" max="37" width="16.7109375" style="349" customWidth="1" outlineLevel="1" collapsed="1"/>
    <col min="38" max="44" width="12.7109375" style="349" hidden="1" customWidth="1" outlineLevel="2"/>
    <col min="45" max="45" width="16.7109375" style="349" customWidth="1" outlineLevel="1" collapsed="1"/>
    <col min="46" max="52" width="12.7109375" style="349" hidden="1" customWidth="1" outlineLevel="2"/>
    <col min="53" max="53" width="16.7109375" style="349" customWidth="1" outlineLevel="1" collapsed="1"/>
    <col min="54" max="60" width="12.7109375" style="349" hidden="1" customWidth="1" outlineLevel="2"/>
    <col min="61" max="61" width="16.7109375" style="349" customWidth="1" outlineLevel="1" collapsed="1"/>
    <col min="62" max="68" width="12.7109375" style="349" hidden="1" customWidth="1" outlineLevel="2"/>
    <col min="69" max="69" width="16.7109375" style="349" customWidth="1" outlineLevel="1" collapsed="1"/>
    <col min="70" max="76" width="12.7109375" style="349" hidden="1" customWidth="1" outlineLevel="2"/>
    <col min="77" max="77" width="16.7109375" style="349" customWidth="1" outlineLevel="1" collapsed="1"/>
    <col min="78" max="84" width="12.7109375" style="349" hidden="1" customWidth="1" outlineLevel="2"/>
    <col min="85" max="85" width="16.7109375" style="349" customWidth="1" outlineLevel="1" collapsed="1"/>
    <col min="86" max="92" width="12.7109375" style="349" hidden="1" customWidth="1" outlineLevel="2"/>
    <col min="93" max="93" width="16.7109375" style="349" customWidth="1" outlineLevel="1" collapsed="1"/>
    <col min="94" max="100" width="12.7109375" style="349" hidden="1" customWidth="1" outlineLevel="2"/>
    <col min="101" max="101" width="16.7109375" style="349" customWidth="1" outlineLevel="1" collapsed="1"/>
    <col min="102" max="108" width="12.7109375" style="349" hidden="1" customWidth="1" outlineLevel="2"/>
    <col min="109" max="109" width="16.7109375" style="349" customWidth="1" outlineLevel="1" collapsed="1"/>
    <col min="110" max="116" width="12.7109375" style="349" hidden="1" customWidth="1" outlineLevel="2"/>
    <col min="117" max="117" width="16.7109375" style="349" customWidth="1" outlineLevel="1" collapsed="1"/>
    <col min="118" max="124" width="12.7109375" style="349" hidden="1" customWidth="1" outlineLevel="2"/>
    <col min="125" max="125" width="16.7109375" style="349" customWidth="1" outlineLevel="1" collapsed="1"/>
    <col min="126" max="132" width="12.7109375" style="349" hidden="1" customWidth="1" outlineLevel="2"/>
    <col min="133" max="133" width="16.7109375" style="349" customWidth="1" outlineLevel="1" collapsed="1"/>
    <col min="134" max="140" width="12.7109375" style="349" hidden="1" customWidth="1" outlineLevel="2"/>
    <col min="141" max="141" width="16.7109375" style="349" customWidth="1" outlineLevel="1" collapsed="1"/>
    <col min="142" max="148" width="12.7109375" style="349" hidden="1" customWidth="1" outlineLevel="2"/>
    <col min="149" max="149" width="16.7109375" style="349" customWidth="1" outlineLevel="1" collapsed="1"/>
    <col min="150" max="156" width="12.7109375" style="349" hidden="1" customWidth="1" outlineLevel="2"/>
    <col min="157" max="157" width="16.7109375" style="349" customWidth="1" outlineLevel="1" collapsed="1"/>
    <col min="158" max="164" width="12.7109375" style="349" hidden="1" customWidth="1" outlineLevel="2"/>
    <col min="165" max="165" width="16.7109375" style="349" customWidth="1" outlineLevel="1" collapsed="1"/>
    <col min="166" max="16384" width="9.140625" style="349"/>
  </cols>
  <sheetData>
    <row r="1" spans="1:165" ht="19.5" thickBot="1" x14ac:dyDescent="0.25">
      <c r="A1" s="58" t="s">
        <v>0</v>
      </c>
      <c r="B1" s="59"/>
      <c r="C1" s="342"/>
      <c r="D1" s="343" t="s">
        <v>1</v>
      </c>
      <c r="E1" s="344"/>
      <c r="F1" s="345"/>
      <c r="G1" s="342"/>
      <c r="H1" s="342"/>
      <c r="I1" s="342"/>
      <c r="J1" s="342"/>
      <c r="K1" s="342"/>
      <c r="L1" s="342"/>
      <c r="M1" s="346"/>
      <c r="N1" s="342"/>
      <c r="O1" s="342"/>
      <c r="P1" s="342"/>
      <c r="Q1" s="342"/>
      <c r="R1" s="342"/>
      <c r="S1" s="342"/>
      <c r="T1" s="342"/>
      <c r="U1" s="346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  <c r="AI1" s="347"/>
      <c r="AJ1" s="347"/>
      <c r="AK1" s="347"/>
      <c r="AL1" s="342"/>
      <c r="AM1" s="342"/>
      <c r="AN1" s="342"/>
      <c r="AO1" s="342"/>
      <c r="AP1" s="342"/>
      <c r="AQ1" s="342"/>
      <c r="AR1" s="342"/>
      <c r="AS1" s="346"/>
      <c r="AT1" s="342"/>
      <c r="AU1" s="342"/>
      <c r="AV1" s="342"/>
      <c r="AW1" s="342"/>
      <c r="AX1" s="342"/>
      <c r="AY1" s="342"/>
      <c r="AZ1" s="342"/>
      <c r="BA1" s="346"/>
      <c r="BB1" s="342"/>
      <c r="BC1" s="342"/>
      <c r="BD1" s="342"/>
      <c r="BE1" s="342"/>
      <c r="BF1" s="342"/>
      <c r="BG1" s="342"/>
      <c r="BH1" s="342"/>
      <c r="BI1" s="346"/>
      <c r="BJ1" s="342"/>
      <c r="BK1" s="342"/>
      <c r="BL1" s="342"/>
      <c r="BM1" s="342"/>
      <c r="BN1" s="342"/>
      <c r="BO1" s="342"/>
      <c r="BP1" s="342"/>
      <c r="BQ1" s="346"/>
      <c r="BR1" s="342"/>
      <c r="BS1" s="342"/>
      <c r="BT1" s="342"/>
      <c r="BU1" s="342"/>
      <c r="BV1" s="342"/>
      <c r="BW1" s="342"/>
      <c r="BX1" s="342"/>
      <c r="BY1" s="346"/>
      <c r="BZ1" s="342"/>
      <c r="CA1" s="342"/>
      <c r="CB1" s="342"/>
      <c r="CC1" s="342"/>
      <c r="CD1" s="342"/>
      <c r="CE1" s="342"/>
      <c r="CF1" s="342"/>
      <c r="CG1" s="346"/>
      <c r="CH1" s="342"/>
      <c r="CI1" s="342"/>
      <c r="CJ1" s="342"/>
      <c r="CK1" s="342"/>
      <c r="CL1" s="342"/>
      <c r="CM1" s="342"/>
      <c r="CN1" s="342"/>
      <c r="CO1" s="346"/>
      <c r="CP1" s="342"/>
      <c r="CQ1" s="342"/>
      <c r="CR1" s="342"/>
      <c r="CS1" s="342"/>
      <c r="CT1" s="342"/>
      <c r="CU1" s="342"/>
      <c r="CV1" s="342"/>
      <c r="CW1" s="346"/>
      <c r="CX1" s="342"/>
      <c r="CY1" s="342"/>
      <c r="CZ1" s="342"/>
      <c r="DA1" s="342"/>
      <c r="DB1" s="342"/>
      <c r="DC1" s="342"/>
      <c r="DD1" s="342"/>
      <c r="DE1" s="346"/>
      <c r="DF1" s="342"/>
      <c r="DG1" s="342"/>
      <c r="DH1" s="342"/>
      <c r="DI1" s="342"/>
      <c r="DJ1" s="342"/>
      <c r="DK1" s="342"/>
      <c r="DL1" s="342"/>
      <c r="DM1" s="346"/>
      <c r="DN1" s="342"/>
      <c r="DO1" s="342"/>
      <c r="DP1" s="342"/>
      <c r="DQ1" s="342"/>
      <c r="DR1" s="342"/>
      <c r="DS1" s="342"/>
      <c r="DT1" s="342"/>
      <c r="DU1" s="346"/>
      <c r="DV1" s="342"/>
      <c r="DW1" s="342"/>
      <c r="DX1" s="342"/>
      <c r="DY1" s="342"/>
      <c r="DZ1" s="342"/>
      <c r="EA1" s="342"/>
      <c r="EB1" s="342"/>
      <c r="EC1" s="346"/>
      <c r="ED1" s="342"/>
      <c r="EE1" s="342"/>
      <c r="EF1" s="342"/>
      <c r="EG1" s="342"/>
      <c r="EH1" s="342"/>
      <c r="EI1" s="342"/>
      <c r="EJ1" s="342"/>
      <c r="EK1" s="346"/>
      <c r="EL1" s="342"/>
      <c r="EM1" s="342"/>
      <c r="EN1" s="342"/>
      <c r="EO1" s="342"/>
      <c r="EP1" s="342"/>
      <c r="EQ1" s="342"/>
      <c r="ER1" s="342"/>
      <c r="ES1" s="346"/>
      <c r="ET1" s="342"/>
      <c r="EU1" s="342"/>
      <c r="EV1" s="342"/>
      <c r="EW1" s="342"/>
      <c r="EX1" s="342"/>
      <c r="EY1" s="342"/>
      <c r="EZ1" s="342"/>
      <c r="FA1" s="346"/>
      <c r="FB1" s="342"/>
      <c r="FC1" s="342"/>
      <c r="FD1" s="342"/>
      <c r="FE1" s="342"/>
      <c r="FF1" s="342"/>
      <c r="FG1" s="342"/>
      <c r="FH1" s="342"/>
      <c r="FI1" s="348"/>
    </row>
    <row r="2" spans="1:165" s="30" customFormat="1" ht="15" x14ac:dyDescent="0.2">
      <c r="A2" s="350"/>
      <c r="B2" s="351"/>
      <c r="C2" s="352"/>
      <c r="D2" s="353"/>
      <c r="E2" s="354"/>
      <c r="F2" s="355" t="s">
        <v>2</v>
      </c>
      <c r="G2" s="356"/>
      <c r="H2" s="356"/>
      <c r="I2" s="356"/>
      <c r="J2" s="356"/>
      <c r="K2" s="356"/>
      <c r="L2" s="356"/>
      <c r="M2" s="357" t="s">
        <v>3</v>
      </c>
      <c r="N2" s="358" t="s">
        <v>2</v>
      </c>
      <c r="O2" s="356"/>
      <c r="P2" s="356"/>
      <c r="Q2" s="356"/>
      <c r="R2" s="356"/>
      <c r="S2" s="356"/>
      <c r="T2" s="356"/>
      <c r="U2" s="357" t="s">
        <v>3</v>
      </c>
      <c r="V2" s="359" t="s">
        <v>2</v>
      </c>
      <c r="W2" s="356"/>
      <c r="X2" s="356"/>
      <c r="Y2" s="356"/>
      <c r="Z2" s="356"/>
      <c r="AA2" s="356"/>
      <c r="AB2" s="356"/>
      <c r="AC2" s="357" t="s">
        <v>3</v>
      </c>
      <c r="AD2" s="359" t="s">
        <v>2</v>
      </c>
      <c r="AE2" s="356"/>
      <c r="AF2" s="356"/>
      <c r="AG2" s="356"/>
      <c r="AH2" s="356"/>
      <c r="AI2" s="356"/>
      <c r="AJ2" s="356"/>
      <c r="AK2" s="357" t="s">
        <v>3</v>
      </c>
      <c r="AL2" s="359" t="s">
        <v>2</v>
      </c>
      <c r="AM2" s="356"/>
      <c r="AN2" s="356"/>
      <c r="AO2" s="356"/>
      <c r="AP2" s="356"/>
      <c r="AQ2" s="356"/>
      <c r="AR2" s="356"/>
      <c r="AS2" s="357" t="s">
        <v>3</v>
      </c>
      <c r="AT2" s="359" t="s">
        <v>2</v>
      </c>
      <c r="AU2" s="356"/>
      <c r="AV2" s="356"/>
      <c r="AW2" s="356"/>
      <c r="AX2" s="356"/>
      <c r="AY2" s="356"/>
      <c r="AZ2" s="356"/>
      <c r="BA2" s="357" t="s">
        <v>3</v>
      </c>
      <c r="BB2" s="359" t="s">
        <v>2</v>
      </c>
      <c r="BC2" s="356"/>
      <c r="BD2" s="356"/>
      <c r="BE2" s="356"/>
      <c r="BF2" s="356"/>
      <c r="BG2" s="356"/>
      <c r="BH2" s="356"/>
      <c r="BI2" s="357" t="s">
        <v>3</v>
      </c>
      <c r="BJ2" s="358" t="s">
        <v>2</v>
      </c>
      <c r="BK2" s="356"/>
      <c r="BL2" s="356"/>
      <c r="BM2" s="356"/>
      <c r="BN2" s="356"/>
      <c r="BO2" s="356"/>
      <c r="BP2" s="356"/>
      <c r="BQ2" s="357" t="s">
        <v>3</v>
      </c>
      <c r="BR2" s="358" t="s">
        <v>2</v>
      </c>
      <c r="BS2" s="356"/>
      <c r="BT2" s="356"/>
      <c r="BU2" s="356"/>
      <c r="BV2" s="356"/>
      <c r="BW2" s="356"/>
      <c r="BX2" s="356"/>
      <c r="BY2" s="357" t="s">
        <v>3</v>
      </c>
      <c r="BZ2" s="358" t="s">
        <v>2</v>
      </c>
      <c r="CA2" s="356"/>
      <c r="CB2" s="356"/>
      <c r="CC2" s="356"/>
      <c r="CD2" s="356"/>
      <c r="CE2" s="356"/>
      <c r="CF2" s="356"/>
      <c r="CG2" s="357" t="s">
        <v>3</v>
      </c>
      <c r="CH2" s="358" t="s">
        <v>2</v>
      </c>
      <c r="CI2" s="356"/>
      <c r="CJ2" s="356"/>
      <c r="CK2" s="356"/>
      <c r="CL2" s="356"/>
      <c r="CM2" s="356"/>
      <c r="CN2" s="356"/>
      <c r="CO2" s="360" t="s">
        <v>3</v>
      </c>
      <c r="CP2" s="358" t="s">
        <v>2</v>
      </c>
      <c r="CQ2" s="356"/>
      <c r="CR2" s="356"/>
      <c r="CS2" s="356"/>
      <c r="CT2" s="356"/>
      <c r="CU2" s="356"/>
      <c r="CV2" s="356"/>
      <c r="CW2" s="357" t="s">
        <v>3</v>
      </c>
      <c r="CX2" s="358" t="s">
        <v>2</v>
      </c>
      <c r="CY2" s="356"/>
      <c r="CZ2" s="356"/>
      <c r="DA2" s="356"/>
      <c r="DB2" s="356"/>
      <c r="DC2" s="356"/>
      <c r="DD2" s="356"/>
      <c r="DE2" s="357" t="s">
        <v>3</v>
      </c>
      <c r="DF2" s="361" t="s">
        <v>2</v>
      </c>
      <c r="DG2" s="356"/>
      <c r="DH2" s="356"/>
      <c r="DI2" s="356"/>
      <c r="DJ2" s="356"/>
      <c r="DK2" s="356"/>
      <c r="DL2" s="356"/>
      <c r="DM2" s="357" t="s">
        <v>3</v>
      </c>
      <c r="DN2" s="358" t="s">
        <v>2</v>
      </c>
      <c r="DO2" s="356"/>
      <c r="DP2" s="356"/>
      <c r="DQ2" s="356"/>
      <c r="DR2" s="356"/>
      <c r="DS2" s="356"/>
      <c r="DT2" s="356"/>
      <c r="DU2" s="357" t="s">
        <v>3</v>
      </c>
      <c r="DV2" s="358" t="s">
        <v>2</v>
      </c>
      <c r="DW2" s="356"/>
      <c r="DX2" s="356"/>
      <c r="DY2" s="356"/>
      <c r="DZ2" s="356"/>
      <c r="EA2" s="356"/>
      <c r="EB2" s="356"/>
      <c r="EC2" s="360" t="s">
        <v>3</v>
      </c>
      <c r="ED2" s="359" t="s">
        <v>2</v>
      </c>
      <c r="EE2" s="356"/>
      <c r="EF2" s="356"/>
      <c r="EG2" s="356"/>
      <c r="EH2" s="356"/>
      <c r="EI2" s="356"/>
      <c r="EJ2" s="356"/>
      <c r="EK2" s="360" t="s">
        <v>3</v>
      </c>
      <c r="EL2" s="359" t="s">
        <v>2</v>
      </c>
      <c r="EM2" s="356"/>
      <c r="EN2" s="356"/>
      <c r="EO2" s="356"/>
      <c r="EP2" s="356"/>
      <c r="EQ2" s="356"/>
      <c r="ER2" s="356"/>
      <c r="ES2" s="360" t="s">
        <v>3</v>
      </c>
      <c r="ET2" s="359" t="s">
        <v>2</v>
      </c>
      <c r="EU2" s="356"/>
      <c r="EV2" s="356"/>
      <c r="EW2" s="356"/>
      <c r="EX2" s="356"/>
      <c r="EY2" s="356"/>
      <c r="EZ2" s="356"/>
      <c r="FA2" s="360" t="s">
        <v>3</v>
      </c>
      <c r="FB2" s="359" t="s">
        <v>2</v>
      </c>
      <c r="FC2" s="356"/>
      <c r="FD2" s="356"/>
      <c r="FE2" s="356"/>
      <c r="FF2" s="356"/>
      <c r="FG2" s="356"/>
      <c r="FH2" s="356"/>
      <c r="FI2" s="362" t="s">
        <v>3</v>
      </c>
    </row>
    <row r="3" spans="1:165" s="30" customFormat="1" ht="51" x14ac:dyDescent="0.2">
      <c r="A3" s="363"/>
      <c r="B3" s="364"/>
      <c r="C3" s="365" t="s">
        <v>4</v>
      </c>
      <c r="D3" s="366" t="s">
        <v>5</v>
      </c>
      <c r="E3" s="367" t="s">
        <v>6</v>
      </c>
      <c r="F3" s="368" t="s">
        <v>7</v>
      </c>
      <c r="G3" s="369"/>
      <c r="H3" s="369"/>
      <c r="I3" s="369"/>
      <c r="J3" s="369"/>
      <c r="K3" s="369"/>
      <c r="L3" s="369"/>
      <c r="M3" s="370" t="s">
        <v>7</v>
      </c>
      <c r="N3" s="371" t="s">
        <v>8</v>
      </c>
      <c r="O3" s="369"/>
      <c r="P3" s="369"/>
      <c r="Q3" s="369"/>
      <c r="R3" s="369"/>
      <c r="S3" s="369"/>
      <c r="T3" s="369"/>
      <c r="U3" s="370" t="s">
        <v>8</v>
      </c>
      <c r="V3" s="372" t="s">
        <v>9</v>
      </c>
      <c r="W3" s="373"/>
      <c r="X3" s="373"/>
      <c r="Y3" s="373"/>
      <c r="Z3" s="373"/>
      <c r="AA3" s="373"/>
      <c r="AB3" s="373"/>
      <c r="AC3" s="370" t="s">
        <v>9</v>
      </c>
      <c r="AD3" s="372" t="s">
        <v>10</v>
      </c>
      <c r="AE3" s="373"/>
      <c r="AF3" s="373"/>
      <c r="AG3" s="373"/>
      <c r="AH3" s="373"/>
      <c r="AI3" s="373"/>
      <c r="AJ3" s="373"/>
      <c r="AK3" s="370" t="s">
        <v>10</v>
      </c>
      <c r="AL3" s="372" t="s">
        <v>11</v>
      </c>
      <c r="AM3" s="373"/>
      <c r="AN3" s="373"/>
      <c r="AO3" s="373"/>
      <c r="AP3" s="373"/>
      <c r="AQ3" s="373"/>
      <c r="AR3" s="373"/>
      <c r="AS3" s="370" t="s">
        <v>11</v>
      </c>
      <c r="AT3" s="372" t="s">
        <v>12</v>
      </c>
      <c r="AU3" s="373"/>
      <c r="AV3" s="373"/>
      <c r="AW3" s="373"/>
      <c r="AX3" s="373"/>
      <c r="AY3" s="373"/>
      <c r="AZ3" s="373"/>
      <c r="BA3" s="370" t="s">
        <v>12</v>
      </c>
      <c r="BB3" s="372" t="s">
        <v>13</v>
      </c>
      <c r="BC3" s="373"/>
      <c r="BD3" s="373"/>
      <c r="BE3" s="373"/>
      <c r="BF3" s="373"/>
      <c r="BG3" s="373"/>
      <c r="BH3" s="373"/>
      <c r="BI3" s="370" t="s">
        <v>13</v>
      </c>
      <c r="BJ3" s="371" t="s">
        <v>14</v>
      </c>
      <c r="BK3" s="373"/>
      <c r="BL3" s="373"/>
      <c r="BM3" s="373"/>
      <c r="BN3" s="373"/>
      <c r="BO3" s="373"/>
      <c r="BP3" s="373"/>
      <c r="BQ3" s="370" t="s">
        <v>14</v>
      </c>
      <c r="BR3" s="371" t="s">
        <v>15</v>
      </c>
      <c r="BS3" s="373"/>
      <c r="BT3" s="373"/>
      <c r="BU3" s="373"/>
      <c r="BV3" s="373"/>
      <c r="BW3" s="373"/>
      <c r="BX3" s="373"/>
      <c r="BY3" s="370" t="s">
        <v>15</v>
      </c>
      <c r="BZ3" s="371" t="s">
        <v>16</v>
      </c>
      <c r="CA3" s="373"/>
      <c r="CB3" s="373"/>
      <c r="CC3" s="373"/>
      <c r="CD3" s="373"/>
      <c r="CE3" s="373"/>
      <c r="CF3" s="373"/>
      <c r="CG3" s="370" t="s">
        <v>16</v>
      </c>
      <c r="CH3" s="371" t="s">
        <v>17</v>
      </c>
      <c r="CI3" s="373"/>
      <c r="CJ3" s="373"/>
      <c r="CK3" s="373"/>
      <c r="CL3" s="373"/>
      <c r="CM3" s="373"/>
      <c r="CN3" s="373"/>
      <c r="CO3" s="374" t="s">
        <v>17</v>
      </c>
      <c r="CP3" s="371" t="s">
        <v>18</v>
      </c>
      <c r="CQ3" s="369"/>
      <c r="CR3" s="369"/>
      <c r="CS3" s="369"/>
      <c r="CT3" s="369"/>
      <c r="CU3" s="369"/>
      <c r="CV3" s="369"/>
      <c r="CW3" s="370" t="s">
        <v>18</v>
      </c>
      <c r="CX3" s="371" t="s">
        <v>19</v>
      </c>
      <c r="CY3" s="369"/>
      <c r="CZ3" s="369"/>
      <c r="DA3" s="369"/>
      <c r="DB3" s="369"/>
      <c r="DC3" s="369"/>
      <c r="DD3" s="369"/>
      <c r="DE3" s="370" t="s">
        <v>19</v>
      </c>
      <c r="DF3" s="375" t="s">
        <v>20</v>
      </c>
      <c r="DG3" s="369"/>
      <c r="DH3" s="369"/>
      <c r="DI3" s="369"/>
      <c r="DJ3" s="369"/>
      <c r="DK3" s="369"/>
      <c r="DL3" s="369"/>
      <c r="DM3" s="370" t="s">
        <v>20</v>
      </c>
      <c r="DN3" s="371" t="s">
        <v>21</v>
      </c>
      <c r="DO3" s="369"/>
      <c r="DP3" s="369"/>
      <c r="DQ3" s="369"/>
      <c r="DR3" s="369"/>
      <c r="DS3" s="369"/>
      <c r="DT3" s="369"/>
      <c r="DU3" s="370" t="s">
        <v>22</v>
      </c>
      <c r="DV3" s="371" t="s">
        <v>23</v>
      </c>
      <c r="DW3" s="369"/>
      <c r="DX3" s="369"/>
      <c r="DY3" s="369"/>
      <c r="DZ3" s="369"/>
      <c r="EA3" s="369"/>
      <c r="EB3" s="369"/>
      <c r="EC3" s="374" t="s">
        <v>23</v>
      </c>
      <c r="ED3" s="372" t="s">
        <v>24</v>
      </c>
      <c r="EE3" s="369"/>
      <c r="EF3" s="369"/>
      <c r="EG3" s="369"/>
      <c r="EH3" s="369"/>
      <c r="EI3" s="369"/>
      <c r="EJ3" s="369"/>
      <c r="EK3" s="374" t="s">
        <v>24</v>
      </c>
      <c r="EL3" s="372" t="s">
        <v>25</v>
      </c>
      <c r="EM3" s="369"/>
      <c r="EN3" s="369"/>
      <c r="EO3" s="369"/>
      <c r="EP3" s="369"/>
      <c r="EQ3" s="369"/>
      <c r="ER3" s="369"/>
      <c r="ES3" s="374" t="s">
        <v>25</v>
      </c>
      <c r="ET3" s="372" t="s">
        <v>26</v>
      </c>
      <c r="EU3" s="369"/>
      <c r="EV3" s="369"/>
      <c r="EW3" s="369"/>
      <c r="EX3" s="369"/>
      <c r="EY3" s="369"/>
      <c r="EZ3" s="369"/>
      <c r="FA3" s="374" t="s">
        <v>26</v>
      </c>
      <c r="FB3" s="372" t="s">
        <v>27</v>
      </c>
      <c r="FC3" s="369"/>
      <c r="FD3" s="369"/>
      <c r="FE3" s="369"/>
      <c r="FF3" s="369"/>
      <c r="FG3" s="369"/>
      <c r="FH3" s="369"/>
      <c r="FI3" s="376" t="s">
        <v>27</v>
      </c>
    </row>
    <row r="4" spans="1:165" s="30" customFormat="1" ht="15.75" thickBot="1" x14ac:dyDescent="0.25">
      <c r="A4" s="363" t="s">
        <v>28</v>
      </c>
      <c r="B4" s="377" t="s">
        <v>29</v>
      </c>
      <c r="C4" s="378"/>
      <c r="D4" s="366" t="s">
        <v>30</v>
      </c>
      <c r="E4" s="379" t="s">
        <v>30</v>
      </c>
      <c r="F4" s="698">
        <f>7</f>
        <v>7</v>
      </c>
      <c r="G4" s="699">
        <f>1</f>
        <v>1</v>
      </c>
      <c r="H4" s="700">
        <f>1/2</f>
        <v>0.5</v>
      </c>
      <c r="I4" s="701">
        <f>1/(30/7)</f>
        <v>0.23333333333333334</v>
      </c>
      <c r="J4" s="702">
        <f>1/(365/4/7)</f>
        <v>7.6712328767123278E-2</v>
      </c>
      <c r="K4" s="703">
        <f>1/(365/2/7)</f>
        <v>3.8356164383561639E-2</v>
      </c>
      <c r="L4" s="704">
        <f>1/(365/7)</f>
        <v>1.9178082191780819E-2</v>
      </c>
      <c r="M4" s="380"/>
      <c r="N4" s="698">
        <f>7</f>
        <v>7</v>
      </c>
      <c r="O4" s="699">
        <f>1</f>
        <v>1</v>
      </c>
      <c r="P4" s="700">
        <f>1/2</f>
        <v>0.5</v>
      </c>
      <c r="Q4" s="701">
        <f>1/(30/7)</f>
        <v>0.23333333333333334</v>
      </c>
      <c r="R4" s="702">
        <f>1/(365/4/7)</f>
        <v>7.6712328767123278E-2</v>
      </c>
      <c r="S4" s="703">
        <f>1/(365/2/7)</f>
        <v>3.8356164383561639E-2</v>
      </c>
      <c r="T4" s="704">
        <f>1/(365/7)</f>
        <v>1.9178082191780819E-2</v>
      </c>
      <c r="U4" s="380"/>
      <c r="V4" s="698">
        <f>7</f>
        <v>7</v>
      </c>
      <c r="W4" s="699">
        <f>1</f>
        <v>1</v>
      </c>
      <c r="X4" s="700">
        <f>1/2</f>
        <v>0.5</v>
      </c>
      <c r="Y4" s="701">
        <f>1/(30/7)</f>
        <v>0.23333333333333334</v>
      </c>
      <c r="Z4" s="702">
        <f>1/(365/4/7)</f>
        <v>7.6712328767123278E-2</v>
      </c>
      <c r="AA4" s="703">
        <f>1/(365/2/7)</f>
        <v>3.8356164383561639E-2</v>
      </c>
      <c r="AB4" s="704">
        <f>1/(365/7)</f>
        <v>1.9178082191780819E-2</v>
      </c>
      <c r="AC4" s="381"/>
      <c r="AD4" s="698">
        <f>7</f>
        <v>7</v>
      </c>
      <c r="AE4" s="699">
        <f>1</f>
        <v>1</v>
      </c>
      <c r="AF4" s="700">
        <f>1/2</f>
        <v>0.5</v>
      </c>
      <c r="AG4" s="701">
        <f>1/(30/7)</f>
        <v>0.23333333333333334</v>
      </c>
      <c r="AH4" s="702">
        <f>1/(365/4/7)</f>
        <v>7.6712328767123278E-2</v>
      </c>
      <c r="AI4" s="703">
        <f>1/(365/2/7)</f>
        <v>3.8356164383561639E-2</v>
      </c>
      <c r="AJ4" s="704">
        <f>1/(365/7)</f>
        <v>1.9178082191780819E-2</v>
      </c>
      <c r="AK4" s="381"/>
      <c r="AL4" s="698">
        <f>7</f>
        <v>7</v>
      </c>
      <c r="AM4" s="699">
        <f>1</f>
        <v>1</v>
      </c>
      <c r="AN4" s="700">
        <f>1/2</f>
        <v>0.5</v>
      </c>
      <c r="AO4" s="701">
        <f>1/(30/7)</f>
        <v>0.23333333333333334</v>
      </c>
      <c r="AP4" s="702">
        <f>1/(365/4/7)</f>
        <v>7.6712328767123278E-2</v>
      </c>
      <c r="AQ4" s="703">
        <f>1/(365/2/7)</f>
        <v>3.8356164383561639E-2</v>
      </c>
      <c r="AR4" s="704">
        <f>1/(365/7)</f>
        <v>1.9178082191780819E-2</v>
      </c>
      <c r="AS4" s="381"/>
      <c r="AT4" s="698">
        <f>7</f>
        <v>7</v>
      </c>
      <c r="AU4" s="699">
        <f>1</f>
        <v>1</v>
      </c>
      <c r="AV4" s="700">
        <f>1/2</f>
        <v>0.5</v>
      </c>
      <c r="AW4" s="701">
        <f>1/(30/7)</f>
        <v>0.23333333333333334</v>
      </c>
      <c r="AX4" s="702">
        <f>1/(365/4/7)</f>
        <v>7.6712328767123278E-2</v>
      </c>
      <c r="AY4" s="703">
        <f>1/(365/2/7)</f>
        <v>3.8356164383561639E-2</v>
      </c>
      <c r="AZ4" s="704">
        <f>1/(365/7)</f>
        <v>1.9178082191780819E-2</v>
      </c>
      <c r="BA4" s="381"/>
      <c r="BB4" s="698">
        <f>7</f>
        <v>7</v>
      </c>
      <c r="BC4" s="699">
        <f>1</f>
        <v>1</v>
      </c>
      <c r="BD4" s="700">
        <f>1/2</f>
        <v>0.5</v>
      </c>
      <c r="BE4" s="701">
        <f>1/(30/7)</f>
        <v>0.23333333333333334</v>
      </c>
      <c r="BF4" s="702">
        <f>1/(365/4/7)</f>
        <v>7.6712328767123278E-2</v>
      </c>
      <c r="BG4" s="703">
        <f>1/(365/2/7)</f>
        <v>3.8356164383561639E-2</v>
      </c>
      <c r="BH4" s="704">
        <f>1/(365/7)</f>
        <v>1.9178082191780819E-2</v>
      </c>
      <c r="BI4" s="381"/>
      <c r="BJ4" s="698">
        <f>7</f>
        <v>7</v>
      </c>
      <c r="BK4" s="699">
        <f>1</f>
        <v>1</v>
      </c>
      <c r="BL4" s="700">
        <f>1/2</f>
        <v>0.5</v>
      </c>
      <c r="BM4" s="701">
        <f>1/(30/7)</f>
        <v>0.23333333333333334</v>
      </c>
      <c r="BN4" s="702">
        <f>1/(365/4/7)</f>
        <v>7.6712328767123278E-2</v>
      </c>
      <c r="BO4" s="703">
        <f>1/(365/2/7)</f>
        <v>3.8356164383561639E-2</v>
      </c>
      <c r="BP4" s="704">
        <f>1/(365/7)</f>
        <v>1.9178082191780819E-2</v>
      </c>
      <c r="BQ4" s="381"/>
      <c r="BR4" s="698">
        <f>7</f>
        <v>7</v>
      </c>
      <c r="BS4" s="699">
        <f>1</f>
        <v>1</v>
      </c>
      <c r="BT4" s="700">
        <f>1/2</f>
        <v>0.5</v>
      </c>
      <c r="BU4" s="701">
        <f>1/(30/7)</f>
        <v>0.23333333333333334</v>
      </c>
      <c r="BV4" s="702">
        <f>1/(365/4/7)</f>
        <v>7.6712328767123278E-2</v>
      </c>
      <c r="BW4" s="703">
        <f>1/(365/2/7)</f>
        <v>3.8356164383561639E-2</v>
      </c>
      <c r="BX4" s="704">
        <f>1/(365/7)</f>
        <v>1.9178082191780819E-2</v>
      </c>
      <c r="BY4" s="381"/>
      <c r="BZ4" s="698">
        <f>7</f>
        <v>7</v>
      </c>
      <c r="CA4" s="699">
        <f>1</f>
        <v>1</v>
      </c>
      <c r="CB4" s="700">
        <f>1/2</f>
        <v>0.5</v>
      </c>
      <c r="CC4" s="701">
        <f>1/(30/7)</f>
        <v>0.23333333333333334</v>
      </c>
      <c r="CD4" s="702">
        <f>1/(365/4/7)</f>
        <v>7.6712328767123278E-2</v>
      </c>
      <c r="CE4" s="703">
        <f>1/(365/2/7)</f>
        <v>3.8356164383561639E-2</v>
      </c>
      <c r="CF4" s="704">
        <f>1/(365/7)</f>
        <v>1.9178082191780819E-2</v>
      </c>
      <c r="CG4" s="381"/>
      <c r="CH4" s="698">
        <f>7</f>
        <v>7</v>
      </c>
      <c r="CI4" s="699">
        <f>1</f>
        <v>1</v>
      </c>
      <c r="CJ4" s="700">
        <f>1/2</f>
        <v>0.5</v>
      </c>
      <c r="CK4" s="701">
        <f>1/(30/7)</f>
        <v>0.23333333333333334</v>
      </c>
      <c r="CL4" s="702">
        <f>1/(365/4/7)</f>
        <v>7.6712328767123278E-2</v>
      </c>
      <c r="CM4" s="703">
        <f>1/(365/2/7)</f>
        <v>3.8356164383561639E-2</v>
      </c>
      <c r="CN4" s="704">
        <f>1/(365/7)</f>
        <v>1.9178082191780819E-2</v>
      </c>
      <c r="CO4" s="382"/>
      <c r="CP4" s="698">
        <f>7</f>
        <v>7</v>
      </c>
      <c r="CQ4" s="699">
        <f>1</f>
        <v>1</v>
      </c>
      <c r="CR4" s="700">
        <f>1/2</f>
        <v>0.5</v>
      </c>
      <c r="CS4" s="701">
        <f>1/(30/7)</f>
        <v>0.23333333333333334</v>
      </c>
      <c r="CT4" s="702">
        <f>1/(365/4/7)</f>
        <v>7.6712328767123278E-2</v>
      </c>
      <c r="CU4" s="703">
        <f>1/(365/2/7)</f>
        <v>3.8356164383561639E-2</v>
      </c>
      <c r="CV4" s="704">
        <f>1/(365/7)</f>
        <v>1.9178082191780819E-2</v>
      </c>
      <c r="CW4" s="381"/>
      <c r="CX4" s="698">
        <f>7</f>
        <v>7</v>
      </c>
      <c r="CY4" s="699">
        <f>1</f>
        <v>1</v>
      </c>
      <c r="CZ4" s="700">
        <f>1/2</f>
        <v>0.5</v>
      </c>
      <c r="DA4" s="701">
        <f>1/(30/7)</f>
        <v>0.23333333333333334</v>
      </c>
      <c r="DB4" s="702">
        <f>1/(365/4/7)</f>
        <v>7.6712328767123278E-2</v>
      </c>
      <c r="DC4" s="703">
        <f>1/(365/2/7)</f>
        <v>3.8356164383561639E-2</v>
      </c>
      <c r="DD4" s="704">
        <f>1/(365/7)</f>
        <v>1.9178082191780819E-2</v>
      </c>
      <c r="DE4" s="381"/>
      <c r="DF4" s="698">
        <f>7</f>
        <v>7</v>
      </c>
      <c r="DG4" s="699">
        <f>1</f>
        <v>1</v>
      </c>
      <c r="DH4" s="700">
        <f>1/2</f>
        <v>0.5</v>
      </c>
      <c r="DI4" s="701">
        <f>1/(30/7)</f>
        <v>0.23333333333333334</v>
      </c>
      <c r="DJ4" s="702">
        <f>1/(365/4/7)</f>
        <v>7.6712328767123278E-2</v>
      </c>
      <c r="DK4" s="703">
        <f>1/(365/2/7)</f>
        <v>3.8356164383561639E-2</v>
      </c>
      <c r="DL4" s="704">
        <f>1/(365/7)</f>
        <v>1.9178082191780819E-2</v>
      </c>
      <c r="DM4" s="381"/>
      <c r="DN4" s="698">
        <f>7</f>
        <v>7</v>
      </c>
      <c r="DO4" s="699">
        <f>1</f>
        <v>1</v>
      </c>
      <c r="DP4" s="700">
        <f>1/2</f>
        <v>0.5</v>
      </c>
      <c r="DQ4" s="701">
        <f>1/(30/7)</f>
        <v>0.23333333333333334</v>
      </c>
      <c r="DR4" s="702">
        <f>1/(365/4/7)</f>
        <v>7.6712328767123278E-2</v>
      </c>
      <c r="DS4" s="703">
        <f>1/(365/2/7)</f>
        <v>3.8356164383561639E-2</v>
      </c>
      <c r="DT4" s="704">
        <f>1/(365/7)</f>
        <v>1.9178082191780819E-2</v>
      </c>
      <c r="DU4" s="381"/>
      <c r="DV4" s="698">
        <f>7</f>
        <v>7</v>
      </c>
      <c r="DW4" s="699">
        <f>1</f>
        <v>1</v>
      </c>
      <c r="DX4" s="700">
        <f>1/2</f>
        <v>0.5</v>
      </c>
      <c r="DY4" s="701">
        <f>1/(30/7)</f>
        <v>0.23333333333333334</v>
      </c>
      <c r="DZ4" s="702">
        <f>1/(365/4/7)</f>
        <v>7.6712328767123278E-2</v>
      </c>
      <c r="EA4" s="703">
        <f>1/(365/2/7)</f>
        <v>3.8356164383561639E-2</v>
      </c>
      <c r="EB4" s="704">
        <f>1/(365/7)</f>
        <v>1.9178082191780819E-2</v>
      </c>
      <c r="EC4" s="383"/>
      <c r="ED4" s="698">
        <f>7</f>
        <v>7</v>
      </c>
      <c r="EE4" s="699">
        <f>1</f>
        <v>1</v>
      </c>
      <c r="EF4" s="700">
        <f>1/2</f>
        <v>0.5</v>
      </c>
      <c r="EG4" s="701">
        <f>1/(30/7)</f>
        <v>0.23333333333333334</v>
      </c>
      <c r="EH4" s="702">
        <f>1/(365/4/7)</f>
        <v>7.6712328767123278E-2</v>
      </c>
      <c r="EI4" s="703">
        <f>1/(365/2/7)</f>
        <v>3.8356164383561639E-2</v>
      </c>
      <c r="EJ4" s="704">
        <f>1/(365/7)</f>
        <v>1.9178082191780819E-2</v>
      </c>
      <c r="EK4" s="383"/>
      <c r="EL4" s="698">
        <f>7</f>
        <v>7</v>
      </c>
      <c r="EM4" s="699">
        <f>1</f>
        <v>1</v>
      </c>
      <c r="EN4" s="700">
        <f>1/2</f>
        <v>0.5</v>
      </c>
      <c r="EO4" s="701">
        <f>1/(30/7)</f>
        <v>0.23333333333333334</v>
      </c>
      <c r="EP4" s="702">
        <f>1/(365/4/7)</f>
        <v>7.6712328767123278E-2</v>
      </c>
      <c r="EQ4" s="703">
        <f>1/(365/2/7)</f>
        <v>3.8356164383561639E-2</v>
      </c>
      <c r="ER4" s="704">
        <f>1/(365/7)</f>
        <v>1.9178082191780819E-2</v>
      </c>
      <c r="ES4" s="383"/>
      <c r="ET4" s="698">
        <f>7</f>
        <v>7</v>
      </c>
      <c r="EU4" s="699">
        <f>1</f>
        <v>1</v>
      </c>
      <c r="EV4" s="700">
        <f>1/2</f>
        <v>0.5</v>
      </c>
      <c r="EW4" s="701">
        <f>1/(30/7)</f>
        <v>0.23333333333333334</v>
      </c>
      <c r="EX4" s="702">
        <f>1/(365/4/7)</f>
        <v>7.6712328767123278E-2</v>
      </c>
      <c r="EY4" s="703">
        <f>1/(365/2/7)</f>
        <v>3.8356164383561639E-2</v>
      </c>
      <c r="EZ4" s="704">
        <f>1/(365/7)</f>
        <v>1.9178082191780819E-2</v>
      </c>
      <c r="FA4" s="383"/>
      <c r="FB4" s="698">
        <f>7</f>
        <v>7</v>
      </c>
      <c r="FC4" s="699">
        <f>1</f>
        <v>1</v>
      </c>
      <c r="FD4" s="700">
        <f>1/2</f>
        <v>0.5</v>
      </c>
      <c r="FE4" s="701">
        <f>1/(30/7)</f>
        <v>0.23333333333333334</v>
      </c>
      <c r="FF4" s="702">
        <f>1/(365/4/7)</f>
        <v>7.6712328767123278E-2</v>
      </c>
      <c r="FG4" s="703">
        <f>1/(365/2/7)</f>
        <v>3.8356164383561639E-2</v>
      </c>
      <c r="FH4" s="704">
        <f>1/(365/7)</f>
        <v>1.9178082191780819E-2</v>
      </c>
      <c r="FI4" s="384"/>
    </row>
    <row r="5" spans="1:165" ht="15.75" x14ac:dyDescent="0.2">
      <c r="A5" s="289" t="s">
        <v>31</v>
      </c>
      <c r="B5" s="290"/>
      <c r="C5" s="333"/>
      <c r="D5" s="333"/>
      <c r="E5" s="333"/>
      <c r="F5" s="334"/>
      <c r="G5" s="335"/>
      <c r="H5" s="336"/>
      <c r="I5" s="336"/>
      <c r="J5" s="336"/>
      <c r="K5" s="336"/>
      <c r="L5" s="336"/>
      <c r="M5" s="337"/>
      <c r="N5" s="335"/>
      <c r="O5" s="335"/>
      <c r="P5" s="336"/>
      <c r="Q5" s="336"/>
      <c r="R5" s="336"/>
      <c r="S5" s="336"/>
      <c r="T5" s="336"/>
      <c r="U5" s="337"/>
      <c r="V5" s="338"/>
      <c r="W5" s="338"/>
      <c r="X5" s="337"/>
      <c r="Y5" s="337"/>
      <c r="Z5" s="337"/>
      <c r="AA5" s="337"/>
      <c r="AB5" s="337"/>
      <c r="AC5" s="337"/>
      <c r="AD5" s="338"/>
      <c r="AE5" s="338"/>
      <c r="AF5" s="337"/>
      <c r="AG5" s="337"/>
      <c r="AH5" s="337"/>
      <c r="AI5" s="337"/>
      <c r="AJ5" s="337"/>
      <c r="AK5" s="337"/>
      <c r="AL5" s="338"/>
      <c r="AM5" s="338"/>
      <c r="AN5" s="337"/>
      <c r="AO5" s="337"/>
      <c r="AP5" s="337"/>
      <c r="AQ5" s="337"/>
      <c r="AR5" s="337"/>
      <c r="AS5" s="337"/>
      <c r="AT5" s="338"/>
      <c r="AU5" s="338"/>
      <c r="AV5" s="337"/>
      <c r="AW5" s="337"/>
      <c r="AX5" s="337"/>
      <c r="AY5" s="337"/>
      <c r="AZ5" s="337"/>
      <c r="BA5" s="337"/>
      <c r="BB5" s="338"/>
      <c r="BC5" s="338"/>
      <c r="BD5" s="337"/>
      <c r="BE5" s="337"/>
      <c r="BF5" s="337"/>
      <c r="BG5" s="337"/>
      <c r="BH5" s="337"/>
      <c r="BI5" s="337"/>
      <c r="BJ5" s="338"/>
      <c r="BK5" s="338"/>
      <c r="BL5" s="337"/>
      <c r="BM5" s="337"/>
      <c r="BN5" s="337"/>
      <c r="BO5" s="337"/>
      <c r="BP5" s="337"/>
      <c r="BQ5" s="337"/>
      <c r="BR5" s="338"/>
      <c r="BS5" s="338"/>
      <c r="BT5" s="337"/>
      <c r="BU5" s="337"/>
      <c r="BV5" s="337"/>
      <c r="BW5" s="337"/>
      <c r="BX5" s="337"/>
      <c r="BY5" s="337"/>
      <c r="BZ5" s="338"/>
      <c r="CA5" s="338"/>
      <c r="CB5" s="337"/>
      <c r="CC5" s="337"/>
      <c r="CD5" s="337"/>
      <c r="CE5" s="337"/>
      <c r="CF5" s="337"/>
      <c r="CG5" s="337"/>
      <c r="CH5" s="338"/>
      <c r="CI5" s="338"/>
      <c r="CJ5" s="337"/>
      <c r="CK5" s="337"/>
      <c r="CL5" s="337"/>
      <c r="CM5" s="337"/>
      <c r="CN5" s="337"/>
      <c r="CO5" s="337"/>
      <c r="CP5" s="338"/>
      <c r="CQ5" s="338"/>
      <c r="CR5" s="337"/>
      <c r="CS5" s="337"/>
      <c r="CT5" s="337"/>
      <c r="CU5" s="337"/>
      <c r="CV5" s="337"/>
      <c r="CW5" s="337"/>
      <c r="CX5" s="338"/>
      <c r="CY5" s="338"/>
      <c r="CZ5" s="337"/>
      <c r="DA5" s="337"/>
      <c r="DB5" s="337"/>
      <c r="DC5" s="337"/>
      <c r="DD5" s="337"/>
      <c r="DE5" s="337"/>
      <c r="DF5" s="335"/>
      <c r="DG5" s="335"/>
      <c r="DH5" s="336"/>
      <c r="DI5" s="336"/>
      <c r="DJ5" s="336"/>
      <c r="DK5" s="336"/>
      <c r="DL5" s="336"/>
      <c r="DM5" s="337"/>
      <c r="DN5" s="335"/>
      <c r="DO5" s="335"/>
      <c r="DP5" s="336"/>
      <c r="DQ5" s="336"/>
      <c r="DR5" s="336"/>
      <c r="DS5" s="336"/>
      <c r="DT5" s="336"/>
      <c r="DU5" s="337"/>
      <c r="DV5" s="335"/>
      <c r="DW5" s="335"/>
      <c r="DX5" s="336"/>
      <c r="DY5" s="336"/>
      <c r="DZ5" s="336"/>
      <c r="EA5" s="336"/>
      <c r="EB5" s="336"/>
      <c r="EC5" s="337"/>
      <c r="ED5" s="335"/>
      <c r="EE5" s="335"/>
      <c r="EF5" s="336"/>
      <c r="EG5" s="336"/>
      <c r="EH5" s="336"/>
      <c r="EI5" s="336"/>
      <c r="EJ5" s="336"/>
      <c r="EK5" s="337"/>
      <c r="EL5" s="335"/>
      <c r="EM5" s="335"/>
      <c r="EN5" s="336"/>
      <c r="EO5" s="336"/>
      <c r="EP5" s="336"/>
      <c r="EQ5" s="336"/>
      <c r="ER5" s="336"/>
      <c r="ES5" s="337"/>
      <c r="ET5" s="335"/>
      <c r="EU5" s="335"/>
      <c r="EV5" s="336"/>
      <c r="EW5" s="336"/>
      <c r="EX5" s="336"/>
      <c r="EY5" s="336"/>
      <c r="EZ5" s="336"/>
      <c r="FA5" s="337"/>
      <c r="FB5" s="335"/>
      <c r="FC5" s="335"/>
      <c r="FD5" s="336"/>
      <c r="FE5" s="336"/>
      <c r="FF5" s="336"/>
      <c r="FG5" s="336"/>
      <c r="FH5" s="336"/>
      <c r="FI5" s="339"/>
    </row>
    <row r="6" spans="1:165" ht="15" outlineLevel="1" x14ac:dyDescent="0.2">
      <c r="A6" s="291" t="s">
        <v>32</v>
      </c>
      <c r="B6" s="292" t="s">
        <v>33</v>
      </c>
      <c r="C6" s="293"/>
      <c r="D6" s="293"/>
      <c r="E6" s="340"/>
      <c r="F6" s="294"/>
      <c r="G6" s="295"/>
      <c r="H6" s="296"/>
      <c r="I6" s="296"/>
      <c r="J6" s="296"/>
      <c r="K6" s="296"/>
      <c r="L6" s="296"/>
      <c r="M6" s="297"/>
      <c r="N6" s="295"/>
      <c r="O6" s="295"/>
      <c r="P6" s="296"/>
      <c r="Q6" s="296"/>
      <c r="R6" s="296"/>
      <c r="S6" s="296"/>
      <c r="T6" s="296"/>
      <c r="U6" s="297"/>
      <c r="V6" s="298"/>
      <c r="W6" s="298"/>
      <c r="X6" s="299"/>
      <c r="Y6" s="299"/>
      <c r="Z6" s="299"/>
      <c r="AA6" s="299"/>
      <c r="AB6" s="299"/>
      <c r="AC6" s="297"/>
      <c r="AD6" s="298"/>
      <c r="AE6" s="298"/>
      <c r="AF6" s="299"/>
      <c r="AG6" s="299"/>
      <c r="AH6" s="299"/>
      <c r="AI6" s="299"/>
      <c r="AJ6" s="299"/>
      <c r="AK6" s="297"/>
      <c r="AL6" s="298"/>
      <c r="AM6" s="298"/>
      <c r="AN6" s="299"/>
      <c r="AO6" s="299"/>
      <c r="AP6" s="299"/>
      <c r="AQ6" s="299"/>
      <c r="AR6" s="299"/>
      <c r="AS6" s="297"/>
      <c r="AT6" s="298"/>
      <c r="AU6" s="298"/>
      <c r="AV6" s="299"/>
      <c r="AW6" s="299"/>
      <c r="AX6" s="299"/>
      <c r="AY6" s="299"/>
      <c r="AZ6" s="299"/>
      <c r="BA6" s="297"/>
      <c r="BB6" s="298"/>
      <c r="BC6" s="298"/>
      <c r="BD6" s="299"/>
      <c r="BE6" s="299"/>
      <c r="BF6" s="299"/>
      <c r="BG6" s="299"/>
      <c r="BH6" s="299"/>
      <c r="BI6" s="297"/>
      <c r="BJ6" s="298"/>
      <c r="BK6" s="298"/>
      <c r="BL6" s="299"/>
      <c r="BM6" s="299"/>
      <c r="BN6" s="299"/>
      <c r="BO6" s="299"/>
      <c r="BP6" s="299"/>
      <c r="BQ6" s="297"/>
      <c r="BR6" s="298"/>
      <c r="BS6" s="298"/>
      <c r="BT6" s="299"/>
      <c r="BU6" s="299"/>
      <c r="BV6" s="299"/>
      <c r="BW6" s="299"/>
      <c r="BX6" s="299"/>
      <c r="BY6" s="297"/>
      <c r="BZ6" s="298"/>
      <c r="CA6" s="298"/>
      <c r="CB6" s="299"/>
      <c r="CC6" s="299"/>
      <c r="CD6" s="299"/>
      <c r="CE6" s="299"/>
      <c r="CF6" s="299"/>
      <c r="CG6" s="297"/>
      <c r="CH6" s="298"/>
      <c r="CI6" s="298"/>
      <c r="CJ6" s="299"/>
      <c r="CK6" s="299"/>
      <c r="CL6" s="299"/>
      <c r="CM6" s="299"/>
      <c r="CN6" s="299"/>
      <c r="CO6" s="297"/>
      <c r="CP6" s="298"/>
      <c r="CQ6" s="298"/>
      <c r="CR6" s="299"/>
      <c r="CS6" s="299"/>
      <c r="CT6" s="299"/>
      <c r="CU6" s="299"/>
      <c r="CV6" s="299"/>
      <c r="CW6" s="297"/>
      <c r="CX6" s="298"/>
      <c r="CY6" s="298"/>
      <c r="CZ6" s="299"/>
      <c r="DA6" s="299"/>
      <c r="DB6" s="299"/>
      <c r="DC6" s="299"/>
      <c r="DD6" s="299"/>
      <c r="DE6" s="297"/>
      <c r="DF6" s="295"/>
      <c r="DG6" s="295"/>
      <c r="DH6" s="296"/>
      <c r="DI6" s="296"/>
      <c r="DJ6" s="296"/>
      <c r="DK6" s="296"/>
      <c r="DL6" s="296"/>
      <c r="DM6" s="297"/>
      <c r="DN6" s="295"/>
      <c r="DO6" s="295"/>
      <c r="DP6" s="296"/>
      <c r="DQ6" s="296"/>
      <c r="DR6" s="296"/>
      <c r="DS6" s="296"/>
      <c r="DT6" s="296"/>
      <c r="DU6" s="297"/>
      <c r="DV6" s="295"/>
      <c r="DW6" s="295"/>
      <c r="DX6" s="296"/>
      <c r="DY6" s="296"/>
      <c r="DZ6" s="296"/>
      <c r="EA6" s="296"/>
      <c r="EB6" s="296"/>
      <c r="EC6" s="297"/>
      <c r="ED6" s="295"/>
      <c r="EE6" s="295"/>
      <c r="EF6" s="296"/>
      <c r="EG6" s="296"/>
      <c r="EH6" s="296"/>
      <c r="EI6" s="296"/>
      <c r="EJ6" s="296"/>
      <c r="EK6" s="297"/>
      <c r="EL6" s="295"/>
      <c r="EM6" s="295"/>
      <c r="EN6" s="296"/>
      <c r="EO6" s="296"/>
      <c r="EP6" s="296"/>
      <c r="EQ6" s="296"/>
      <c r="ER6" s="296"/>
      <c r="ES6" s="297"/>
      <c r="ET6" s="295"/>
      <c r="EU6" s="295"/>
      <c r="EV6" s="296"/>
      <c r="EW6" s="296"/>
      <c r="EX6" s="296"/>
      <c r="EY6" s="296"/>
      <c r="EZ6" s="296"/>
      <c r="FA6" s="297"/>
      <c r="FB6" s="295"/>
      <c r="FC6" s="295"/>
      <c r="FD6" s="296"/>
      <c r="FE6" s="296"/>
      <c r="FF6" s="296"/>
      <c r="FG6" s="296"/>
      <c r="FH6" s="296"/>
      <c r="FI6" s="300"/>
    </row>
    <row r="7" spans="1:165" ht="15" outlineLevel="2" collapsed="1" x14ac:dyDescent="0.2">
      <c r="A7" s="385" t="s">
        <v>34</v>
      </c>
      <c r="B7" s="386" t="s">
        <v>35</v>
      </c>
      <c r="C7" s="293"/>
      <c r="D7" s="293"/>
      <c r="E7" s="293"/>
      <c r="F7" s="294"/>
      <c r="G7" s="295"/>
      <c r="H7" s="296"/>
      <c r="I7" s="296"/>
      <c r="J7" s="296"/>
      <c r="K7" s="296"/>
      <c r="L7" s="296"/>
      <c r="M7" s="297"/>
      <c r="N7" s="295"/>
      <c r="O7" s="295"/>
      <c r="P7" s="296"/>
      <c r="Q7" s="296"/>
      <c r="R7" s="296"/>
      <c r="S7" s="296"/>
      <c r="T7" s="296"/>
      <c r="U7" s="297"/>
      <c r="V7" s="298"/>
      <c r="W7" s="298"/>
      <c r="X7" s="299"/>
      <c r="Y7" s="299"/>
      <c r="Z7" s="299"/>
      <c r="AA7" s="299"/>
      <c r="AB7" s="299"/>
      <c r="AC7" s="297"/>
      <c r="AD7" s="298"/>
      <c r="AE7" s="298"/>
      <c r="AF7" s="299"/>
      <c r="AG7" s="299"/>
      <c r="AH7" s="299"/>
      <c r="AI7" s="299"/>
      <c r="AJ7" s="299"/>
      <c r="AK7" s="297"/>
      <c r="AL7" s="298"/>
      <c r="AM7" s="298"/>
      <c r="AN7" s="299"/>
      <c r="AO7" s="299"/>
      <c r="AP7" s="299"/>
      <c r="AQ7" s="299"/>
      <c r="AR7" s="299"/>
      <c r="AS7" s="297"/>
      <c r="AT7" s="298"/>
      <c r="AU7" s="298"/>
      <c r="AV7" s="299"/>
      <c r="AW7" s="299"/>
      <c r="AX7" s="299"/>
      <c r="AY7" s="299"/>
      <c r="AZ7" s="299"/>
      <c r="BA7" s="297"/>
      <c r="BB7" s="298"/>
      <c r="BC7" s="298"/>
      <c r="BD7" s="299"/>
      <c r="BE7" s="299"/>
      <c r="BF7" s="299"/>
      <c r="BG7" s="299"/>
      <c r="BH7" s="299"/>
      <c r="BI7" s="297"/>
      <c r="BJ7" s="298"/>
      <c r="BK7" s="298"/>
      <c r="BL7" s="299"/>
      <c r="BM7" s="299"/>
      <c r="BN7" s="299"/>
      <c r="BO7" s="299"/>
      <c r="BP7" s="299"/>
      <c r="BQ7" s="297"/>
      <c r="BR7" s="298"/>
      <c r="BS7" s="298"/>
      <c r="BT7" s="299"/>
      <c r="BU7" s="299"/>
      <c r="BV7" s="299"/>
      <c r="BW7" s="299"/>
      <c r="BX7" s="299"/>
      <c r="BY7" s="297"/>
      <c r="BZ7" s="298"/>
      <c r="CA7" s="298"/>
      <c r="CB7" s="299"/>
      <c r="CC7" s="299"/>
      <c r="CD7" s="299"/>
      <c r="CE7" s="299"/>
      <c r="CF7" s="299"/>
      <c r="CG7" s="297"/>
      <c r="CH7" s="298"/>
      <c r="CI7" s="298"/>
      <c r="CJ7" s="299"/>
      <c r="CK7" s="299"/>
      <c r="CL7" s="299"/>
      <c r="CM7" s="299"/>
      <c r="CN7" s="299"/>
      <c r="CO7" s="297"/>
      <c r="CP7" s="298"/>
      <c r="CQ7" s="298"/>
      <c r="CR7" s="299"/>
      <c r="CS7" s="299"/>
      <c r="CT7" s="299"/>
      <c r="CU7" s="299"/>
      <c r="CV7" s="299"/>
      <c r="CW7" s="297"/>
      <c r="CX7" s="298"/>
      <c r="CY7" s="298"/>
      <c r="CZ7" s="299"/>
      <c r="DA7" s="299"/>
      <c r="DB7" s="299"/>
      <c r="DC7" s="299"/>
      <c r="DD7" s="299"/>
      <c r="DE7" s="297"/>
      <c r="DF7" s="295"/>
      <c r="DG7" s="295"/>
      <c r="DH7" s="296"/>
      <c r="DI7" s="296"/>
      <c r="DJ7" s="296"/>
      <c r="DK7" s="296"/>
      <c r="DL7" s="296"/>
      <c r="DM7" s="297"/>
      <c r="DN7" s="295"/>
      <c r="DO7" s="295"/>
      <c r="DP7" s="296"/>
      <c r="DQ7" s="296"/>
      <c r="DR7" s="296"/>
      <c r="DS7" s="296"/>
      <c r="DT7" s="296"/>
      <c r="DU7" s="297"/>
      <c r="DV7" s="295"/>
      <c r="DW7" s="295"/>
      <c r="DX7" s="296"/>
      <c r="DY7" s="296"/>
      <c r="DZ7" s="296"/>
      <c r="EA7" s="296"/>
      <c r="EB7" s="296"/>
      <c r="EC7" s="297"/>
      <c r="ED7" s="295"/>
      <c r="EE7" s="295"/>
      <c r="EF7" s="296"/>
      <c r="EG7" s="296"/>
      <c r="EH7" s="296"/>
      <c r="EI7" s="296"/>
      <c r="EJ7" s="296"/>
      <c r="EK7" s="297"/>
      <c r="EL7" s="295"/>
      <c r="EM7" s="295"/>
      <c r="EN7" s="296"/>
      <c r="EO7" s="296"/>
      <c r="EP7" s="296"/>
      <c r="EQ7" s="296"/>
      <c r="ER7" s="296"/>
      <c r="ES7" s="297"/>
      <c r="ET7" s="295"/>
      <c r="EU7" s="295"/>
      <c r="EV7" s="296"/>
      <c r="EW7" s="296"/>
      <c r="EX7" s="296"/>
      <c r="EY7" s="296"/>
      <c r="EZ7" s="296"/>
      <c r="FA7" s="297"/>
      <c r="FB7" s="295"/>
      <c r="FC7" s="295"/>
      <c r="FD7" s="296"/>
      <c r="FE7" s="296"/>
      <c r="FF7" s="296"/>
      <c r="FG7" s="296"/>
      <c r="FH7" s="296"/>
      <c r="FI7" s="300"/>
    </row>
    <row r="8" spans="1:165" ht="15" outlineLevel="2" collapsed="1" x14ac:dyDescent="0.2">
      <c r="A8" s="387" t="s">
        <v>36</v>
      </c>
      <c r="B8" s="388" t="s">
        <v>37</v>
      </c>
      <c r="C8" s="293"/>
      <c r="D8" s="293"/>
      <c r="E8" s="293"/>
      <c r="F8" s="294"/>
      <c r="G8" s="295"/>
      <c r="H8" s="296"/>
      <c r="I8" s="296"/>
      <c r="J8" s="296"/>
      <c r="K8" s="296"/>
      <c r="L8" s="296"/>
      <c r="M8" s="297"/>
      <c r="N8" s="295"/>
      <c r="O8" s="295"/>
      <c r="P8" s="296"/>
      <c r="Q8" s="296"/>
      <c r="R8" s="296"/>
      <c r="S8" s="296"/>
      <c r="T8" s="296"/>
      <c r="U8" s="297"/>
      <c r="V8" s="298"/>
      <c r="W8" s="298"/>
      <c r="X8" s="299"/>
      <c r="Y8" s="299"/>
      <c r="Z8" s="299"/>
      <c r="AA8" s="299"/>
      <c r="AB8" s="299"/>
      <c r="AC8" s="297"/>
      <c r="AD8" s="298"/>
      <c r="AE8" s="298"/>
      <c r="AF8" s="299"/>
      <c r="AG8" s="299"/>
      <c r="AH8" s="299"/>
      <c r="AI8" s="299"/>
      <c r="AJ8" s="299"/>
      <c r="AK8" s="297"/>
      <c r="AL8" s="298"/>
      <c r="AM8" s="298"/>
      <c r="AN8" s="299"/>
      <c r="AO8" s="299"/>
      <c r="AP8" s="299"/>
      <c r="AQ8" s="299"/>
      <c r="AR8" s="299"/>
      <c r="AS8" s="297"/>
      <c r="AT8" s="298"/>
      <c r="AU8" s="298"/>
      <c r="AV8" s="299"/>
      <c r="AW8" s="299"/>
      <c r="AX8" s="299"/>
      <c r="AY8" s="299"/>
      <c r="AZ8" s="299"/>
      <c r="BA8" s="297"/>
      <c r="BB8" s="298"/>
      <c r="BC8" s="298"/>
      <c r="BD8" s="299"/>
      <c r="BE8" s="299"/>
      <c r="BF8" s="299"/>
      <c r="BG8" s="299"/>
      <c r="BH8" s="299"/>
      <c r="BI8" s="297"/>
      <c r="BJ8" s="298"/>
      <c r="BK8" s="298"/>
      <c r="BL8" s="299"/>
      <c r="BM8" s="299"/>
      <c r="BN8" s="299"/>
      <c r="BO8" s="299"/>
      <c r="BP8" s="299"/>
      <c r="BQ8" s="297"/>
      <c r="BR8" s="298"/>
      <c r="BS8" s="298"/>
      <c r="BT8" s="299"/>
      <c r="BU8" s="299"/>
      <c r="BV8" s="299"/>
      <c r="BW8" s="299"/>
      <c r="BX8" s="299"/>
      <c r="BY8" s="297"/>
      <c r="BZ8" s="298"/>
      <c r="CA8" s="298"/>
      <c r="CB8" s="299"/>
      <c r="CC8" s="299"/>
      <c r="CD8" s="299"/>
      <c r="CE8" s="299"/>
      <c r="CF8" s="299"/>
      <c r="CG8" s="297"/>
      <c r="CH8" s="298"/>
      <c r="CI8" s="298"/>
      <c r="CJ8" s="299"/>
      <c r="CK8" s="299"/>
      <c r="CL8" s="299"/>
      <c r="CM8" s="299"/>
      <c r="CN8" s="299"/>
      <c r="CO8" s="297"/>
      <c r="CP8" s="298"/>
      <c r="CQ8" s="298"/>
      <c r="CR8" s="299"/>
      <c r="CS8" s="299"/>
      <c r="CT8" s="299"/>
      <c r="CU8" s="299"/>
      <c r="CV8" s="299"/>
      <c r="CW8" s="297"/>
      <c r="CX8" s="298"/>
      <c r="CY8" s="298"/>
      <c r="CZ8" s="299"/>
      <c r="DA8" s="299"/>
      <c r="DB8" s="299"/>
      <c r="DC8" s="299"/>
      <c r="DD8" s="299"/>
      <c r="DE8" s="297"/>
      <c r="DF8" s="295"/>
      <c r="DG8" s="295"/>
      <c r="DH8" s="296"/>
      <c r="DI8" s="296"/>
      <c r="DJ8" s="296"/>
      <c r="DK8" s="296"/>
      <c r="DL8" s="296"/>
      <c r="DM8" s="297"/>
      <c r="DN8" s="295"/>
      <c r="DO8" s="295"/>
      <c r="DP8" s="296"/>
      <c r="DQ8" s="296"/>
      <c r="DR8" s="296"/>
      <c r="DS8" s="296"/>
      <c r="DT8" s="296"/>
      <c r="DU8" s="297"/>
      <c r="DV8" s="295"/>
      <c r="DW8" s="295"/>
      <c r="DX8" s="296"/>
      <c r="DY8" s="296"/>
      <c r="DZ8" s="296"/>
      <c r="EA8" s="296"/>
      <c r="EB8" s="296"/>
      <c r="EC8" s="297"/>
      <c r="ED8" s="295"/>
      <c r="EE8" s="295"/>
      <c r="EF8" s="296"/>
      <c r="EG8" s="296"/>
      <c r="EH8" s="296"/>
      <c r="EI8" s="296"/>
      <c r="EJ8" s="296"/>
      <c r="EK8" s="297"/>
      <c r="EL8" s="295"/>
      <c r="EM8" s="295"/>
      <c r="EN8" s="296"/>
      <c r="EO8" s="296"/>
      <c r="EP8" s="296"/>
      <c r="EQ8" s="296"/>
      <c r="ER8" s="296"/>
      <c r="ES8" s="297"/>
      <c r="ET8" s="295"/>
      <c r="EU8" s="295"/>
      <c r="EV8" s="296"/>
      <c r="EW8" s="296"/>
      <c r="EX8" s="296"/>
      <c r="EY8" s="296"/>
      <c r="EZ8" s="296"/>
      <c r="FA8" s="297"/>
      <c r="FB8" s="295"/>
      <c r="FC8" s="295"/>
      <c r="FD8" s="296"/>
      <c r="FE8" s="296"/>
      <c r="FF8" s="296"/>
      <c r="FG8" s="296"/>
      <c r="FH8" s="296"/>
      <c r="FI8" s="300"/>
    </row>
    <row r="9" spans="1:165" ht="15" outlineLevel="2" collapsed="1" x14ac:dyDescent="0.2">
      <c r="A9" s="387" t="s">
        <v>38</v>
      </c>
      <c r="B9" s="388" t="s">
        <v>39</v>
      </c>
      <c r="C9" s="293"/>
      <c r="D9" s="293"/>
      <c r="E9" s="293"/>
      <c r="F9" s="294"/>
      <c r="G9" s="295"/>
      <c r="H9" s="296"/>
      <c r="I9" s="296"/>
      <c r="J9" s="296"/>
      <c r="K9" s="296"/>
      <c r="L9" s="296"/>
      <c r="M9" s="297"/>
      <c r="N9" s="295"/>
      <c r="O9" s="295"/>
      <c r="P9" s="296"/>
      <c r="Q9" s="296"/>
      <c r="R9" s="296"/>
      <c r="S9" s="296"/>
      <c r="T9" s="296"/>
      <c r="U9" s="297"/>
      <c r="V9" s="298"/>
      <c r="W9" s="298"/>
      <c r="X9" s="299"/>
      <c r="Y9" s="299"/>
      <c r="Z9" s="299"/>
      <c r="AA9" s="299"/>
      <c r="AB9" s="299"/>
      <c r="AC9" s="297"/>
      <c r="AD9" s="298"/>
      <c r="AE9" s="298"/>
      <c r="AF9" s="299"/>
      <c r="AG9" s="299"/>
      <c r="AH9" s="299"/>
      <c r="AI9" s="299"/>
      <c r="AJ9" s="299"/>
      <c r="AK9" s="297"/>
      <c r="AL9" s="298"/>
      <c r="AM9" s="298"/>
      <c r="AN9" s="299"/>
      <c r="AO9" s="299"/>
      <c r="AP9" s="299"/>
      <c r="AQ9" s="299"/>
      <c r="AR9" s="299"/>
      <c r="AS9" s="297"/>
      <c r="AT9" s="298"/>
      <c r="AU9" s="298"/>
      <c r="AV9" s="299"/>
      <c r="AW9" s="299"/>
      <c r="AX9" s="299"/>
      <c r="AY9" s="299"/>
      <c r="AZ9" s="299"/>
      <c r="BA9" s="297"/>
      <c r="BB9" s="298"/>
      <c r="BC9" s="298"/>
      <c r="BD9" s="299"/>
      <c r="BE9" s="299"/>
      <c r="BF9" s="299"/>
      <c r="BG9" s="299"/>
      <c r="BH9" s="299"/>
      <c r="BI9" s="297"/>
      <c r="BJ9" s="298"/>
      <c r="BK9" s="298"/>
      <c r="BL9" s="299"/>
      <c r="BM9" s="299"/>
      <c r="BN9" s="299"/>
      <c r="BO9" s="299"/>
      <c r="BP9" s="299"/>
      <c r="BQ9" s="297"/>
      <c r="BR9" s="298"/>
      <c r="BS9" s="298"/>
      <c r="BT9" s="299"/>
      <c r="BU9" s="299"/>
      <c r="BV9" s="299"/>
      <c r="BW9" s="299"/>
      <c r="BX9" s="299"/>
      <c r="BY9" s="297"/>
      <c r="BZ9" s="298"/>
      <c r="CA9" s="298"/>
      <c r="CB9" s="299"/>
      <c r="CC9" s="299"/>
      <c r="CD9" s="299"/>
      <c r="CE9" s="299"/>
      <c r="CF9" s="299"/>
      <c r="CG9" s="297"/>
      <c r="CH9" s="298"/>
      <c r="CI9" s="298"/>
      <c r="CJ9" s="299"/>
      <c r="CK9" s="299"/>
      <c r="CL9" s="299"/>
      <c r="CM9" s="299"/>
      <c r="CN9" s="299"/>
      <c r="CO9" s="297"/>
      <c r="CP9" s="298"/>
      <c r="CQ9" s="298"/>
      <c r="CR9" s="299"/>
      <c r="CS9" s="299"/>
      <c r="CT9" s="299"/>
      <c r="CU9" s="299"/>
      <c r="CV9" s="299"/>
      <c r="CW9" s="297"/>
      <c r="CX9" s="298"/>
      <c r="CY9" s="298"/>
      <c r="CZ9" s="299"/>
      <c r="DA9" s="299"/>
      <c r="DB9" s="299"/>
      <c r="DC9" s="299"/>
      <c r="DD9" s="299"/>
      <c r="DE9" s="297"/>
      <c r="DF9" s="295"/>
      <c r="DG9" s="295"/>
      <c r="DH9" s="296"/>
      <c r="DI9" s="296"/>
      <c r="DJ9" s="296"/>
      <c r="DK9" s="296"/>
      <c r="DL9" s="296"/>
      <c r="DM9" s="297"/>
      <c r="DN9" s="295"/>
      <c r="DO9" s="295"/>
      <c r="DP9" s="296"/>
      <c r="DQ9" s="296"/>
      <c r="DR9" s="296"/>
      <c r="DS9" s="296"/>
      <c r="DT9" s="296"/>
      <c r="DU9" s="297"/>
      <c r="DV9" s="295"/>
      <c r="DW9" s="295"/>
      <c r="DX9" s="296"/>
      <c r="DY9" s="296"/>
      <c r="DZ9" s="296"/>
      <c r="EA9" s="296"/>
      <c r="EB9" s="296"/>
      <c r="EC9" s="297"/>
      <c r="ED9" s="295"/>
      <c r="EE9" s="295"/>
      <c r="EF9" s="296"/>
      <c r="EG9" s="296"/>
      <c r="EH9" s="296"/>
      <c r="EI9" s="296"/>
      <c r="EJ9" s="296"/>
      <c r="EK9" s="297"/>
      <c r="EL9" s="295"/>
      <c r="EM9" s="295"/>
      <c r="EN9" s="296"/>
      <c r="EO9" s="296"/>
      <c r="EP9" s="296"/>
      <c r="EQ9" s="296"/>
      <c r="ER9" s="296"/>
      <c r="ES9" s="297"/>
      <c r="ET9" s="295"/>
      <c r="EU9" s="295"/>
      <c r="EV9" s="296"/>
      <c r="EW9" s="296"/>
      <c r="EX9" s="296"/>
      <c r="EY9" s="296"/>
      <c r="EZ9" s="296"/>
      <c r="FA9" s="297"/>
      <c r="FB9" s="295"/>
      <c r="FC9" s="295"/>
      <c r="FD9" s="296"/>
      <c r="FE9" s="296"/>
      <c r="FF9" s="296"/>
      <c r="FG9" s="296"/>
      <c r="FH9" s="296"/>
      <c r="FI9" s="300"/>
    </row>
    <row r="10" spans="1:165" ht="15" outlineLevel="2" collapsed="1" x14ac:dyDescent="0.2">
      <c r="A10" s="389" t="s">
        <v>40</v>
      </c>
      <c r="B10" s="390" t="s">
        <v>41</v>
      </c>
      <c r="C10" s="293"/>
      <c r="D10" s="293"/>
      <c r="E10" s="293"/>
      <c r="F10" s="294"/>
      <c r="G10" s="295"/>
      <c r="H10" s="296"/>
      <c r="I10" s="296"/>
      <c r="J10" s="296"/>
      <c r="K10" s="296"/>
      <c r="L10" s="296"/>
      <c r="M10" s="297"/>
      <c r="N10" s="295"/>
      <c r="O10" s="295"/>
      <c r="P10" s="296"/>
      <c r="Q10" s="296"/>
      <c r="R10" s="296"/>
      <c r="S10" s="296"/>
      <c r="T10" s="296"/>
      <c r="U10" s="297"/>
      <c r="V10" s="298"/>
      <c r="W10" s="298"/>
      <c r="X10" s="299"/>
      <c r="Y10" s="299"/>
      <c r="Z10" s="299"/>
      <c r="AA10" s="299"/>
      <c r="AB10" s="299"/>
      <c r="AC10" s="297"/>
      <c r="AD10" s="298"/>
      <c r="AE10" s="298"/>
      <c r="AF10" s="299"/>
      <c r="AG10" s="299"/>
      <c r="AH10" s="299"/>
      <c r="AI10" s="299"/>
      <c r="AJ10" s="299"/>
      <c r="AK10" s="297"/>
      <c r="AL10" s="298"/>
      <c r="AM10" s="298"/>
      <c r="AN10" s="299"/>
      <c r="AO10" s="299"/>
      <c r="AP10" s="299"/>
      <c r="AQ10" s="299"/>
      <c r="AR10" s="299"/>
      <c r="AS10" s="297"/>
      <c r="AT10" s="298"/>
      <c r="AU10" s="298"/>
      <c r="AV10" s="299"/>
      <c r="AW10" s="299"/>
      <c r="AX10" s="299"/>
      <c r="AY10" s="299"/>
      <c r="AZ10" s="299"/>
      <c r="BA10" s="297"/>
      <c r="BB10" s="298"/>
      <c r="BC10" s="298"/>
      <c r="BD10" s="299"/>
      <c r="BE10" s="299"/>
      <c r="BF10" s="299"/>
      <c r="BG10" s="299"/>
      <c r="BH10" s="299"/>
      <c r="BI10" s="297"/>
      <c r="BJ10" s="298"/>
      <c r="BK10" s="298"/>
      <c r="BL10" s="299"/>
      <c r="BM10" s="299"/>
      <c r="BN10" s="299"/>
      <c r="BO10" s="299"/>
      <c r="BP10" s="299"/>
      <c r="BQ10" s="297"/>
      <c r="BR10" s="298"/>
      <c r="BS10" s="298"/>
      <c r="BT10" s="299"/>
      <c r="BU10" s="299"/>
      <c r="BV10" s="299"/>
      <c r="BW10" s="299"/>
      <c r="BX10" s="299"/>
      <c r="BY10" s="297"/>
      <c r="BZ10" s="298"/>
      <c r="CA10" s="298"/>
      <c r="CB10" s="299"/>
      <c r="CC10" s="299"/>
      <c r="CD10" s="299"/>
      <c r="CE10" s="299"/>
      <c r="CF10" s="299"/>
      <c r="CG10" s="297"/>
      <c r="CH10" s="298"/>
      <c r="CI10" s="298"/>
      <c r="CJ10" s="299"/>
      <c r="CK10" s="299"/>
      <c r="CL10" s="299"/>
      <c r="CM10" s="299"/>
      <c r="CN10" s="299"/>
      <c r="CO10" s="297"/>
      <c r="CP10" s="298"/>
      <c r="CQ10" s="298"/>
      <c r="CR10" s="299"/>
      <c r="CS10" s="299"/>
      <c r="CT10" s="299"/>
      <c r="CU10" s="299"/>
      <c r="CV10" s="299"/>
      <c r="CW10" s="297"/>
      <c r="CX10" s="298"/>
      <c r="CY10" s="298"/>
      <c r="CZ10" s="299"/>
      <c r="DA10" s="299"/>
      <c r="DB10" s="299"/>
      <c r="DC10" s="299"/>
      <c r="DD10" s="299"/>
      <c r="DE10" s="297"/>
      <c r="DF10" s="295"/>
      <c r="DG10" s="295"/>
      <c r="DH10" s="296"/>
      <c r="DI10" s="296"/>
      <c r="DJ10" s="296"/>
      <c r="DK10" s="296"/>
      <c r="DL10" s="296"/>
      <c r="DM10" s="297"/>
      <c r="DN10" s="295"/>
      <c r="DO10" s="295"/>
      <c r="DP10" s="296"/>
      <c r="DQ10" s="296"/>
      <c r="DR10" s="296"/>
      <c r="DS10" s="296"/>
      <c r="DT10" s="296"/>
      <c r="DU10" s="297"/>
      <c r="DV10" s="295"/>
      <c r="DW10" s="295"/>
      <c r="DX10" s="296"/>
      <c r="DY10" s="296"/>
      <c r="DZ10" s="296"/>
      <c r="EA10" s="296"/>
      <c r="EB10" s="296"/>
      <c r="EC10" s="297"/>
      <c r="ED10" s="295"/>
      <c r="EE10" s="295"/>
      <c r="EF10" s="296"/>
      <c r="EG10" s="296"/>
      <c r="EH10" s="296"/>
      <c r="EI10" s="296"/>
      <c r="EJ10" s="296"/>
      <c r="EK10" s="297"/>
      <c r="EL10" s="295"/>
      <c r="EM10" s="295"/>
      <c r="EN10" s="296"/>
      <c r="EO10" s="296"/>
      <c r="EP10" s="296"/>
      <c r="EQ10" s="296"/>
      <c r="ER10" s="296"/>
      <c r="ES10" s="297"/>
      <c r="ET10" s="295"/>
      <c r="EU10" s="295"/>
      <c r="EV10" s="296"/>
      <c r="EW10" s="296"/>
      <c r="EX10" s="296"/>
      <c r="EY10" s="296"/>
      <c r="EZ10" s="296"/>
      <c r="FA10" s="297"/>
      <c r="FB10" s="295"/>
      <c r="FC10" s="295"/>
      <c r="FD10" s="296"/>
      <c r="FE10" s="296"/>
      <c r="FF10" s="296"/>
      <c r="FG10" s="296"/>
      <c r="FH10" s="296"/>
      <c r="FI10" s="300"/>
    </row>
    <row r="11" spans="1:165" ht="15" outlineLevel="1" x14ac:dyDescent="0.2">
      <c r="A11" s="291" t="s">
        <v>42</v>
      </c>
      <c r="B11" s="292" t="s">
        <v>43</v>
      </c>
      <c r="C11" s="301"/>
      <c r="D11" s="301"/>
      <c r="E11" s="301"/>
      <c r="F11" s="302"/>
      <c r="G11" s="303"/>
      <c r="H11" s="304"/>
      <c r="I11" s="304"/>
      <c r="J11" s="304"/>
      <c r="K11" s="304"/>
      <c r="L11" s="304"/>
      <c r="M11" s="305"/>
      <c r="N11" s="303"/>
      <c r="O11" s="303"/>
      <c r="P11" s="304"/>
      <c r="Q11" s="304"/>
      <c r="R11" s="304"/>
      <c r="S11" s="304"/>
      <c r="T11" s="304"/>
      <c r="U11" s="305"/>
      <c r="V11" s="306"/>
      <c r="W11" s="306"/>
      <c r="X11" s="307"/>
      <c r="Y11" s="307"/>
      <c r="Z11" s="307"/>
      <c r="AA11" s="307"/>
      <c r="AB11" s="307"/>
      <c r="AC11" s="305"/>
      <c r="AD11" s="306"/>
      <c r="AE11" s="306"/>
      <c r="AF11" s="307"/>
      <c r="AG11" s="307"/>
      <c r="AH11" s="307"/>
      <c r="AI11" s="307"/>
      <c r="AJ11" s="307"/>
      <c r="AK11" s="305"/>
      <c r="AL11" s="306"/>
      <c r="AM11" s="306"/>
      <c r="AN11" s="307"/>
      <c r="AO11" s="307"/>
      <c r="AP11" s="307"/>
      <c r="AQ11" s="307"/>
      <c r="AR11" s="307"/>
      <c r="AS11" s="305"/>
      <c r="AT11" s="306"/>
      <c r="AU11" s="306"/>
      <c r="AV11" s="307"/>
      <c r="AW11" s="307"/>
      <c r="AX11" s="307"/>
      <c r="AY11" s="307"/>
      <c r="AZ11" s="307"/>
      <c r="BA11" s="305"/>
      <c r="BB11" s="306"/>
      <c r="BC11" s="306"/>
      <c r="BD11" s="307"/>
      <c r="BE11" s="307"/>
      <c r="BF11" s="307"/>
      <c r="BG11" s="307"/>
      <c r="BH11" s="307"/>
      <c r="BI11" s="305"/>
      <c r="BJ11" s="306"/>
      <c r="BK11" s="306"/>
      <c r="BL11" s="307"/>
      <c r="BM11" s="307"/>
      <c r="BN11" s="307"/>
      <c r="BO11" s="307"/>
      <c r="BP11" s="307"/>
      <c r="BQ11" s="305"/>
      <c r="BR11" s="306"/>
      <c r="BS11" s="306"/>
      <c r="BT11" s="307"/>
      <c r="BU11" s="307"/>
      <c r="BV11" s="307"/>
      <c r="BW11" s="307"/>
      <c r="BX11" s="307"/>
      <c r="BY11" s="305"/>
      <c r="BZ11" s="306"/>
      <c r="CA11" s="306"/>
      <c r="CB11" s="307"/>
      <c r="CC11" s="307"/>
      <c r="CD11" s="307"/>
      <c r="CE11" s="307"/>
      <c r="CF11" s="307"/>
      <c r="CG11" s="305"/>
      <c r="CH11" s="306"/>
      <c r="CI11" s="306"/>
      <c r="CJ11" s="307"/>
      <c r="CK11" s="307"/>
      <c r="CL11" s="307"/>
      <c r="CM11" s="307"/>
      <c r="CN11" s="307"/>
      <c r="CO11" s="305"/>
      <c r="CP11" s="306"/>
      <c r="CQ11" s="306"/>
      <c r="CR11" s="307"/>
      <c r="CS11" s="307"/>
      <c r="CT11" s="307"/>
      <c r="CU11" s="307"/>
      <c r="CV11" s="307"/>
      <c r="CW11" s="305"/>
      <c r="CX11" s="306"/>
      <c r="CY11" s="306"/>
      <c r="CZ11" s="307"/>
      <c r="DA11" s="307"/>
      <c r="DB11" s="307"/>
      <c r="DC11" s="307"/>
      <c r="DD11" s="307"/>
      <c r="DE11" s="305"/>
      <c r="DF11" s="303"/>
      <c r="DG11" s="303"/>
      <c r="DH11" s="304"/>
      <c r="DI11" s="304"/>
      <c r="DJ11" s="304"/>
      <c r="DK11" s="304"/>
      <c r="DL11" s="304"/>
      <c r="DM11" s="305"/>
      <c r="DN11" s="303"/>
      <c r="DO11" s="303"/>
      <c r="DP11" s="304"/>
      <c r="DQ11" s="304"/>
      <c r="DR11" s="304"/>
      <c r="DS11" s="304"/>
      <c r="DT11" s="304"/>
      <c r="DU11" s="305"/>
      <c r="DV11" s="303"/>
      <c r="DW11" s="303"/>
      <c r="DX11" s="304"/>
      <c r="DY11" s="304"/>
      <c r="DZ11" s="304"/>
      <c r="EA11" s="304"/>
      <c r="EB11" s="304"/>
      <c r="EC11" s="305"/>
      <c r="ED11" s="303"/>
      <c r="EE11" s="303"/>
      <c r="EF11" s="304"/>
      <c r="EG11" s="304"/>
      <c r="EH11" s="304"/>
      <c r="EI11" s="304"/>
      <c r="EJ11" s="304"/>
      <c r="EK11" s="305"/>
      <c r="EL11" s="303"/>
      <c r="EM11" s="303"/>
      <c r="EN11" s="304"/>
      <c r="EO11" s="304"/>
      <c r="EP11" s="304"/>
      <c r="EQ11" s="304"/>
      <c r="ER11" s="304"/>
      <c r="ES11" s="305"/>
      <c r="ET11" s="303"/>
      <c r="EU11" s="303"/>
      <c r="EV11" s="304"/>
      <c r="EW11" s="304"/>
      <c r="EX11" s="304"/>
      <c r="EY11" s="304"/>
      <c r="EZ11" s="304"/>
      <c r="FA11" s="305"/>
      <c r="FB11" s="303"/>
      <c r="FC11" s="303"/>
      <c r="FD11" s="304"/>
      <c r="FE11" s="304"/>
      <c r="FF11" s="304"/>
      <c r="FG11" s="304"/>
      <c r="FH11" s="304"/>
      <c r="FI11" s="308"/>
    </row>
    <row r="12" spans="1:165" ht="15.75" outlineLevel="2" collapsed="1" thickBot="1" x14ac:dyDescent="0.25">
      <c r="A12" s="391" t="s">
        <v>44</v>
      </c>
      <c r="B12" s="392" t="s">
        <v>45</v>
      </c>
      <c r="C12" s="293"/>
      <c r="D12" s="567"/>
      <c r="E12" s="567"/>
      <c r="F12" s="568"/>
      <c r="G12" s="569"/>
      <c r="H12" s="570"/>
      <c r="I12" s="570"/>
      <c r="J12" s="570"/>
      <c r="K12" s="570"/>
      <c r="L12" s="570"/>
      <c r="M12" s="571"/>
      <c r="N12" s="569"/>
      <c r="O12" s="569"/>
      <c r="P12" s="570"/>
      <c r="Q12" s="570"/>
      <c r="R12" s="570"/>
      <c r="S12" s="570"/>
      <c r="T12" s="570"/>
      <c r="U12" s="572"/>
      <c r="V12" s="573"/>
      <c r="W12" s="573"/>
      <c r="X12" s="574"/>
      <c r="Y12" s="574"/>
      <c r="Z12" s="574"/>
      <c r="AA12" s="574"/>
      <c r="AB12" s="574"/>
      <c r="AC12" s="572"/>
      <c r="AD12" s="573"/>
      <c r="AE12" s="573"/>
      <c r="AF12" s="574"/>
      <c r="AG12" s="574"/>
      <c r="AH12" s="574"/>
      <c r="AI12" s="574"/>
      <c r="AJ12" s="574"/>
      <c r="AK12" s="572"/>
      <c r="AL12" s="573"/>
      <c r="AM12" s="573"/>
      <c r="AN12" s="574"/>
      <c r="AO12" s="574"/>
      <c r="AP12" s="574"/>
      <c r="AQ12" s="574"/>
      <c r="AR12" s="574"/>
      <c r="AS12" s="572"/>
      <c r="AT12" s="573"/>
      <c r="AU12" s="573"/>
      <c r="AV12" s="574"/>
      <c r="AW12" s="574"/>
      <c r="AX12" s="574"/>
      <c r="AY12" s="574"/>
      <c r="AZ12" s="574"/>
      <c r="BA12" s="572"/>
      <c r="BB12" s="573"/>
      <c r="BC12" s="573"/>
      <c r="BD12" s="574"/>
      <c r="BE12" s="574"/>
      <c r="BF12" s="574"/>
      <c r="BG12" s="574"/>
      <c r="BH12" s="574"/>
      <c r="BI12" s="572"/>
      <c r="BJ12" s="573"/>
      <c r="BK12" s="573"/>
      <c r="BL12" s="574"/>
      <c r="BM12" s="574"/>
      <c r="BN12" s="574"/>
      <c r="BO12" s="574"/>
      <c r="BP12" s="574"/>
      <c r="BQ12" s="572"/>
      <c r="BR12" s="573"/>
      <c r="BS12" s="573"/>
      <c r="BT12" s="574"/>
      <c r="BU12" s="574"/>
      <c r="BV12" s="574"/>
      <c r="BW12" s="574"/>
      <c r="BX12" s="574"/>
      <c r="BY12" s="572"/>
      <c r="BZ12" s="573"/>
      <c r="CA12" s="573"/>
      <c r="CB12" s="574"/>
      <c r="CC12" s="574"/>
      <c r="CD12" s="574"/>
      <c r="CE12" s="574"/>
      <c r="CF12" s="574"/>
      <c r="CG12" s="572"/>
      <c r="CH12" s="573"/>
      <c r="CI12" s="573"/>
      <c r="CJ12" s="574"/>
      <c r="CK12" s="574"/>
      <c r="CL12" s="574"/>
      <c r="CM12" s="574"/>
      <c r="CN12" s="574"/>
      <c r="CO12" s="572"/>
      <c r="CP12" s="573"/>
      <c r="CQ12" s="573"/>
      <c r="CR12" s="574"/>
      <c r="CS12" s="574"/>
      <c r="CT12" s="574"/>
      <c r="CU12" s="574"/>
      <c r="CV12" s="574"/>
      <c r="CW12" s="572"/>
      <c r="CX12" s="573"/>
      <c r="CY12" s="573"/>
      <c r="CZ12" s="574"/>
      <c r="DA12" s="574"/>
      <c r="DB12" s="574"/>
      <c r="DC12" s="574"/>
      <c r="DD12" s="574"/>
      <c r="DE12" s="572"/>
      <c r="DF12" s="573"/>
      <c r="DG12" s="573"/>
      <c r="DH12" s="574"/>
      <c r="DI12" s="574"/>
      <c r="DJ12" s="574"/>
      <c r="DK12" s="574"/>
      <c r="DL12" s="574"/>
      <c r="DM12" s="572"/>
      <c r="DN12" s="573"/>
      <c r="DO12" s="573"/>
      <c r="DP12" s="574"/>
      <c r="DQ12" s="574"/>
      <c r="DR12" s="574"/>
      <c r="DS12" s="574"/>
      <c r="DT12" s="574"/>
      <c r="DU12" s="572"/>
      <c r="DV12" s="575"/>
      <c r="DW12" s="575"/>
      <c r="DX12" s="576"/>
      <c r="DY12" s="576"/>
      <c r="DZ12" s="576"/>
      <c r="EA12" s="576"/>
      <c r="EB12" s="576"/>
      <c r="EC12" s="577"/>
      <c r="ED12" s="575"/>
      <c r="EE12" s="575"/>
      <c r="EF12" s="576"/>
      <c r="EG12" s="576"/>
      <c r="EH12" s="576"/>
      <c r="EI12" s="576"/>
      <c r="EJ12" s="576"/>
      <c r="EK12" s="577"/>
      <c r="EL12" s="575"/>
      <c r="EM12" s="575"/>
      <c r="EN12" s="576"/>
      <c r="EO12" s="576"/>
      <c r="EP12" s="576"/>
      <c r="EQ12" s="576"/>
      <c r="ER12" s="576"/>
      <c r="ES12" s="577"/>
      <c r="ET12" s="575"/>
      <c r="EU12" s="575"/>
      <c r="EV12" s="576"/>
      <c r="EW12" s="576"/>
      <c r="EX12" s="576"/>
      <c r="EY12" s="576"/>
      <c r="EZ12" s="576"/>
      <c r="FA12" s="577"/>
      <c r="FB12" s="575"/>
      <c r="FC12" s="575"/>
      <c r="FD12" s="576"/>
      <c r="FE12" s="576"/>
      <c r="FF12" s="576"/>
      <c r="FG12" s="576"/>
      <c r="FH12" s="576"/>
      <c r="FI12" s="578"/>
    </row>
    <row r="13" spans="1:165" ht="16.5" thickTop="1" x14ac:dyDescent="0.2">
      <c r="A13" s="309" t="s">
        <v>46</v>
      </c>
      <c r="B13" s="310"/>
      <c r="C13" s="393"/>
      <c r="D13" s="311"/>
      <c r="E13" s="311"/>
      <c r="F13" s="341"/>
      <c r="G13" s="312"/>
      <c r="H13" s="313"/>
      <c r="I13" s="313"/>
      <c r="J13" s="313"/>
      <c r="K13" s="313"/>
      <c r="L13" s="313"/>
      <c r="M13" s="314"/>
      <c r="N13" s="312"/>
      <c r="O13" s="312"/>
      <c r="P13" s="313"/>
      <c r="Q13" s="313"/>
      <c r="R13" s="313"/>
      <c r="S13" s="313"/>
      <c r="T13" s="313"/>
      <c r="U13" s="314"/>
      <c r="V13" s="315"/>
      <c r="W13" s="315"/>
      <c r="X13" s="314"/>
      <c r="Y13" s="314"/>
      <c r="Z13" s="314"/>
      <c r="AA13" s="314"/>
      <c r="AB13" s="314"/>
      <c r="AC13" s="314"/>
      <c r="AD13" s="315"/>
      <c r="AE13" s="315"/>
      <c r="AF13" s="314"/>
      <c r="AG13" s="314"/>
      <c r="AH13" s="314"/>
      <c r="AI13" s="314"/>
      <c r="AJ13" s="314"/>
      <c r="AK13" s="314"/>
      <c r="AL13" s="315"/>
      <c r="AM13" s="315"/>
      <c r="AN13" s="314"/>
      <c r="AO13" s="314"/>
      <c r="AP13" s="314"/>
      <c r="AQ13" s="314"/>
      <c r="AR13" s="314"/>
      <c r="AS13" s="314"/>
      <c r="AT13" s="315"/>
      <c r="AU13" s="315"/>
      <c r="AV13" s="314"/>
      <c r="AW13" s="314"/>
      <c r="AX13" s="314"/>
      <c r="AY13" s="314"/>
      <c r="AZ13" s="314"/>
      <c r="BA13" s="314"/>
      <c r="BB13" s="315"/>
      <c r="BC13" s="315"/>
      <c r="BD13" s="314"/>
      <c r="BE13" s="314"/>
      <c r="BF13" s="314"/>
      <c r="BG13" s="314"/>
      <c r="BH13" s="314"/>
      <c r="BI13" s="314"/>
      <c r="BJ13" s="315"/>
      <c r="BK13" s="315"/>
      <c r="BL13" s="314"/>
      <c r="BM13" s="314"/>
      <c r="BN13" s="314"/>
      <c r="BO13" s="314"/>
      <c r="BP13" s="314"/>
      <c r="BQ13" s="314"/>
      <c r="BR13" s="315"/>
      <c r="BS13" s="315"/>
      <c r="BT13" s="314"/>
      <c r="BU13" s="314"/>
      <c r="BV13" s="314"/>
      <c r="BW13" s="314"/>
      <c r="BX13" s="314"/>
      <c r="BY13" s="314"/>
      <c r="BZ13" s="315"/>
      <c r="CA13" s="315"/>
      <c r="CB13" s="314"/>
      <c r="CC13" s="314"/>
      <c r="CD13" s="314"/>
      <c r="CE13" s="314"/>
      <c r="CF13" s="314"/>
      <c r="CG13" s="314"/>
      <c r="CH13" s="315"/>
      <c r="CI13" s="315"/>
      <c r="CJ13" s="314"/>
      <c r="CK13" s="314"/>
      <c r="CL13" s="314"/>
      <c r="CM13" s="314"/>
      <c r="CN13" s="314"/>
      <c r="CO13" s="314"/>
      <c r="CP13" s="315"/>
      <c r="CQ13" s="315"/>
      <c r="CR13" s="314"/>
      <c r="CS13" s="314"/>
      <c r="CT13" s="314"/>
      <c r="CU13" s="314"/>
      <c r="CV13" s="314"/>
      <c r="CW13" s="314"/>
      <c r="CX13" s="315"/>
      <c r="CY13" s="315"/>
      <c r="CZ13" s="314"/>
      <c r="DA13" s="314"/>
      <c r="DB13" s="314"/>
      <c r="DC13" s="314"/>
      <c r="DD13" s="314"/>
      <c r="DE13" s="314"/>
      <c r="DF13" s="312"/>
      <c r="DG13" s="312"/>
      <c r="DH13" s="313"/>
      <c r="DI13" s="313"/>
      <c r="DJ13" s="313"/>
      <c r="DK13" s="313"/>
      <c r="DL13" s="313"/>
      <c r="DM13" s="314"/>
      <c r="DN13" s="312"/>
      <c r="DO13" s="312"/>
      <c r="DP13" s="313"/>
      <c r="DQ13" s="313"/>
      <c r="DR13" s="313"/>
      <c r="DS13" s="313"/>
      <c r="DT13" s="313"/>
      <c r="DU13" s="314"/>
      <c r="DV13" s="312"/>
      <c r="DW13" s="312"/>
      <c r="DX13" s="313"/>
      <c r="DY13" s="313"/>
      <c r="DZ13" s="313"/>
      <c r="EA13" s="313"/>
      <c r="EB13" s="313"/>
      <c r="EC13" s="314"/>
      <c r="ED13" s="312"/>
      <c r="EE13" s="312"/>
      <c r="EF13" s="313"/>
      <c r="EG13" s="313"/>
      <c r="EH13" s="313"/>
      <c r="EI13" s="313"/>
      <c r="EJ13" s="313"/>
      <c r="EK13" s="314"/>
      <c r="EL13" s="312"/>
      <c r="EM13" s="312"/>
      <c r="EN13" s="313"/>
      <c r="EO13" s="313"/>
      <c r="EP13" s="313"/>
      <c r="EQ13" s="313"/>
      <c r="ER13" s="313"/>
      <c r="ES13" s="314"/>
      <c r="ET13" s="312"/>
      <c r="EU13" s="312"/>
      <c r="EV13" s="313"/>
      <c r="EW13" s="313"/>
      <c r="EX13" s="313"/>
      <c r="EY13" s="313"/>
      <c r="EZ13" s="313"/>
      <c r="FA13" s="314"/>
      <c r="FB13" s="312"/>
      <c r="FC13" s="312"/>
      <c r="FD13" s="313"/>
      <c r="FE13" s="313"/>
      <c r="FF13" s="313"/>
      <c r="FG13" s="313"/>
      <c r="FH13" s="313"/>
      <c r="FI13" s="316"/>
    </row>
    <row r="14" spans="1:165" ht="15" outlineLevel="1" x14ac:dyDescent="0.2">
      <c r="A14" s="291" t="s">
        <v>32</v>
      </c>
      <c r="B14" s="292" t="s">
        <v>47</v>
      </c>
      <c r="C14" s="394"/>
      <c r="D14" s="317"/>
      <c r="E14" s="317"/>
      <c r="F14" s="318"/>
      <c r="G14" s="319"/>
      <c r="H14" s="320"/>
      <c r="I14" s="320"/>
      <c r="J14" s="320"/>
      <c r="K14" s="320"/>
      <c r="L14" s="320"/>
      <c r="M14" s="321">
        <f>SUBTOTAL(9,M15:M36)</f>
        <v>0</v>
      </c>
      <c r="N14" s="318"/>
      <c r="O14" s="319"/>
      <c r="P14" s="320"/>
      <c r="Q14" s="320"/>
      <c r="R14" s="320"/>
      <c r="S14" s="320"/>
      <c r="T14" s="320"/>
      <c r="U14" s="321">
        <f>SUBTOTAL(9,U15:U36)</f>
        <v>0</v>
      </c>
      <c r="V14" s="322"/>
      <c r="W14" s="322"/>
      <c r="X14" s="323"/>
      <c r="Y14" s="323"/>
      <c r="Z14" s="323"/>
      <c r="AA14" s="323"/>
      <c r="AB14" s="323"/>
      <c r="AC14" s="321">
        <f>SUBTOTAL(9,AC15:AC36)</f>
        <v>0</v>
      </c>
      <c r="AD14" s="322"/>
      <c r="AE14" s="322"/>
      <c r="AF14" s="323"/>
      <c r="AG14" s="323"/>
      <c r="AH14" s="323"/>
      <c r="AI14" s="323"/>
      <c r="AJ14" s="323"/>
      <c r="AK14" s="321">
        <f>SUBTOTAL(9,AK15:AK36)</f>
        <v>0</v>
      </c>
      <c r="AL14" s="322"/>
      <c r="AM14" s="322"/>
      <c r="AN14" s="323"/>
      <c r="AO14" s="323"/>
      <c r="AP14" s="323"/>
      <c r="AQ14" s="323"/>
      <c r="AR14" s="323"/>
      <c r="AS14" s="321">
        <f>SUBTOTAL(9,AS15:AS36)</f>
        <v>0</v>
      </c>
      <c r="AT14" s="322"/>
      <c r="AU14" s="322"/>
      <c r="AV14" s="323"/>
      <c r="AW14" s="323"/>
      <c r="AX14" s="323"/>
      <c r="AY14" s="323"/>
      <c r="AZ14" s="323"/>
      <c r="BA14" s="321">
        <f>SUBTOTAL(9,BA15:BA36)</f>
        <v>0</v>
      </c>
      <c r="BB14" s="322"/>
      <c r="BC14" s="322"/>
      <c r="BD14" s="323"/>
      <c r="BE14" s="323"/>
      <c r="BF14" s="323"/>
      <c r="BG14" s="323"/>
      <c r="BH14" s="323"/>
      <c r="BI14" s="321">
        <f>SUBTOTAL(9,BI15:BI36)</f>
        <v>0</v>
      </c>
      <c r="BJ14" s="322"/>
      <c r="BK14" s="322"/>
      <c r="BL14" s="323"/>
      <c r="BM14" s="323"/>
      <c r="BN14" s="323"/>
      <c r="BO14" s="323"/>
      <c r="BP14" s="323"/>
      <c r="BQ14" s="321">
        <f>SUBTOTAL(9,BQ15:BQ36)</f>
        <v>0</v>
      </c>
      <c r="BR14" s="322"/>
      <c r="BS14" s="322"/>
      <c r="BT14" s="323"/>
      <c r="BU14" s="323"/>
      <c r="BV14" s="323"/>
      <c r="BW14" s="323"/>
      <c r="BX14" s="323"/>
      <c r="BY14" s="321">
        <f>SUBTOTAL(9,BY15:BY36)</f>
        <v>0</v>
      </c>
      <c r="BZ14" s="322"/>
      <c r="CA14" s="322"/>
      <c r="CB14" s="323"/>
      <c r="CC14" s="323"/>
      <c r="CD14" s="323"/>
      <c r="CE14" s="323"/>
      <c r="CF14" s="323"/>
      <c r="CG14" s="321">
        <f>SUBTOTAL(9,CG15:CG36)</f>
        <v>0</v>
      </c>
      <c r="CH14" s="322"/>
      <c r="CI14" s="322"/>
      <c r="CJ14" s="323"/>
      <c r="CK14" s="323"/>
      <c r="CL14" s="323"/>
      <c r="CM14" s="323"/>
      <c r="CN14" s="323"/>
      <c r="CO14" s="324">
        <f>SUBTOTAL(9,CO15:CO36)</f>
        <v>0</v>
      </c>
      <c r="CP14" s="322"/>
      <c r="CQ14" s="322"/>
      <c r="CR14" s="323"/>
      <c r="CS14" s="323"/>
      <c r="CT14" s="323"/>
      <c r="CU14" s="323"/>
      <c r="CV14" s="323"/>
      <c r="CW14" s="324">
        <f>SUBTOTAL(9,CW15:CW36)</f>
        <v>0</v>
      </c>
      <c r="CX14" s="322"/>
      <c r="CY14" s="322"/>
      <c r="CZ14" s="323"/>
      <c r="DA14" s="323"/>
      <c r="DB14" s="323"/>
      <c r="DC14" s="323"/>
      <c r="DD14" s="323"/>
      <c r="DE14" s="324">
        <f>SUBTOTAL(9,DE15:DE36)</f>
        <v>0</v>
      </c>
      <c r="DF14" s="319"/>
      <c r="DG14" s="319"/>
      <c r="DH14" s="320"/>
      <c r="DI14" s="320"/>
      <c r="DJ14" s="320"/>
      <c r="DK14" s="320"/>
      <c r="DL14" s="320"/>
      <c r="DM14" s="321">
        <f>SUBTOTAL(9,DM15:DM36)</f>
        <v>0</v>
      </c>
      <c r="DN14" s="319"/>
      <c r="DO14" s="319"/>
      <c r="DP14" s="320"/>
      <c r="DQ14" s="320"/>
      <c r="DR14" s="320"/>
      <c r="DS14" s="320"/>
      <c r="DT14" s="320"/>
      <c r="DU14" s="325"/>
      <c r="DV14" s="319"/>
      <c r="DW14" s="319"/>
      <c r="DX14" s="320"/>
      <c r="DY14" s="320"/>
      <c r="DZ14" s="320"/>
      <c r="EA14" s="320"/>
      <c r="EB14" s="320"/>
      <c r="EC14" s="325"/>
      <c r="ED14" s="319"/>
      <c r="EE14" s="319"/>
      <c r="EF14" s="320"/>
      <c r="EG14" s="320"/>
      <c r="EH14" s="320"/>
      <c r="EI14" s="320"/>
      <c r="EJ14" s="320"/>
      <c r="EK14" s="325"/>
      <c r="EL14" s="319"/>
      <c r="EM14" s="319"/>
      <c r="EN14" s="320"/>
      <c r="EO14" s="320"/>
      <c r="EP14" s="320"/>
      <c r="EQ14" s="320"/>
      <c r="ER14" s="320"/>
      <c r="ES14" s="325"/>
      <c r="ET14" s="319"/>
      <c r="EU14" s="319"/>
      <c r="EV14" s="320"/>
      <c r="EW14" s="320"/>
      <c r="EX14" s="320"/>
      <c r="EY14" s="320"/>
      <c r="EZ14" s="320"/>
      <c r="FA14" s="325"/>
      <c r="FB14" s="319"/>
      <c r="FC14" s="319"/>
      <c r="FD14" s="320"/>
      <c r="FE14" s="320"/>
      <c r="FF14" s="320"/>
      <c r="FG14" s="320"/>
      <c r="FH14" s="320"/>
      <c r="FI14" s="326"/>
    </row>
    <row r="15" spans="1:165" ht="15" outlineLevel="2" x14ac:dyDescent="0.2">
      <c r="A15" s="385" t="s">
        <v>34</v>
      </c>
      <c r="B15" s="386" t="s">
        <v>48</v>
      </c>
      <c r="C15" s="395">
        <f>1/D15</f>
        <v>1.4285714285714286</v>
      </c>
      <c r="D15" s="427">
        <v>0.7</v>
      </c>
      <c r="E15" s="397">
        <v>0.5</v>
      </c>
      <c r="F15" s="398">
        <f>SUMIFS('01. Instal. Prediais e Civis'!$L$4:$L$588,'01. Instal. Prediais e Civis'!$A$4:$A$588,'00. Resumo'!$A15,'01. Instal. Prediais e Civis'!D$4:D$588,"X")</f>
        <v>0</v>
      </c>
      <c r="G15" s="399">
        <f>SUMIFS('01. Instal. Prediais e Civis'!$L$4:$L$588,'01. Instal. Prediais e Civis'!$A$4:$A$588,'00. Resumo'!$A15,'01. Instal. Prediais e Civis'!E$4:E$588,"X")</f>
        <v>0</v>
      </c>
      <c r="H15" s="400">
        <f>SUMIFS('01. Instal. Prediais e Civis'!$L$4:$L$588,'01. Instal. Prediais e Civis'!$A$4:$A$588,'00. Resumo'!$A15,'01. Instal. Prediais e Civis'!F$4:F$588,"X")</f>
        <v>0</v>
      </c>
      <c r="I15" s="400">
        <f>SUMIFS('01. Instal. Prediais e Civis'!$L$4:$L$588,'01. Instal. Prediais e Civis'!$A$4:$A$588,'00. Resumo'!$A15,'01. Instal. Prediais e Civis'!G$4:G$588,"X")</f>
        <v>0</v>
      </c>
      <c r="J15" s="400">
        <f>SUMIFS('01. Instal. Prediais e Civis'!$L$4:$L$588,'01. Instal. Prediais e Civis'!$A$4:$A$588,'00. Resumo'!$A15,'01. Instal. Prediais e Civis'!H$4:H$588,"X")</f>
        <v>0</v>
      </c>
      <c r="K15" s="400">
        <f>SUMIFS('01. Instal. Prediais e Civis'!$L$4:$L$588,'01. Instal. Prediais e Civis'!$A$4:$A$588,'00. Resumo'!$A15,'01. Instal. Prediais e Civis'!I$4:I$588,"X")</f>
        <v>0</v>
      </c>
      <c r="L15" s="401">
        <f>SUMIFS('01. Instal. Prediais e Civis'!$L$4:$L$588,'01. Instal. Prediais e Civis'!$A$4:$A$588,'00. Resumo'!$A15,'01. Instal. Prediais e Civis'!J$4:J$588,"X")</f>
        <v>0</v>
      </c>
      <c r="M15" s="402">
        <f>SUMPRODUCT(F15:L15,F$4:L$4)</f>
        <v>0</v>
      </c>
      <c r="N15" s="398">
        <f>SUMIFS('01. Instal. Prediais e Civis'!$M$4:$M$588,'01. Instal. Prediais e Civis'!$A$4:$A$588,'00. Resumo'!$A15,'01. Instal. Prediais e Civis'!D$4:D$588,"X")</f>
        <v>0</v>
      </c>
      <c r="O15" s="399">
        <f>SUMIFS('01. Instal. Prediais e Civis'!$M$4:$M$588,'01. Instal. Prediais e Civis'!$A$4:$A$588,'00. Resumo'!$A15,'01. Instal. Prediais e Civis'!E$4:E$588,"X")</f>
        <v>0</v>
      </c>
      <c r="P15" s="400">
        <f>SUMIFS('01. Instal. Prediais e Civis'!$M$4:$M$588,'01. Instal. Prediais e Civis'!$A$4:$A$588,'00. Resumo'!$A15,'01. Instal. Prediais e Civis'!F$4:F$588,"X")</f>
        <v>0</v>
      </c>
      <c r="Q15" s="400">
        <f>SUMIFS('01. Instal. Prediais e Civis'!$M$4:$M$588,'01. Instal. Prediais e Civis'!$A$4:$A$588,'00. Resumo'!$A15,'01. Instal. Prediais e Civis'!G$4:G$588,"X")</f>
        <v>0</v>
      </c>
      <c r="R15" s="400">
        <f>SUMIFS('01. Instal. Prediais e Civis'!$M$4:$M$588,'01. Instal. Prediais e Civis'!$A$4:$A$588,'00. Resumo'!$A15,'01. Instal. Prediais e Civis'!H$4:H$588,"X")</f>
        <v>0</v>
      </c>
      <c r="S15" s="400">
        <f>SUMIFS('01. Instal. Prediais e Civis'!$M$4:$M$588,'01. Instal. Prediais e Civis'!$A$4:$A$588,'00. Resumo'!$A15,'01. Instal. Prediais e Civis'!I$4:I$588,"X")</f>
        <v>0</v>
      </c>
      <c r="T15" s="401">
        <f>SUMIFS('01. Instal. Prediais e Civis'!$M$4:$M$588,'01. Instal. Prediais e Civis'!$A$4:$A$588,'00. Resumo'!$A15,'01. Instal. Prediais e Civis'!J$4:J$588,"X")</f>
        <v>0</v>
      </c>
      <c r="U15" s="402">
        <f>SUMPRODUCT(N15:T15,N$4:T$4)</f>
        <v>0</v>
      </c>
      <c r="V15" s="403">
        <f>SUMIFS('01. Instal. Prediais e Civis'!$N$4:$N$588,'01. Instal. Prediais e Civis'!$A$4:$A$588,'00. Resumo'!$A15,'01. Instal. Prediais e Civis'!D$4:D$588,"X")</f>
        <v>0</v>
      </c>
      <c r="W15" s="399">
        <f>SUMIFS('01. Instal. Prediais e Civis'!$N$4:$N$588,'01. Instal. Prediais e Civis'!$A$4:$A$588,'00. Resumo'!$A15,'01. Instal. Prediais e Civis'!E$4:E$588,"X")</f>
        <v>0</v>
      </c>
      <c r="X15" s="400">
        <f>SUMIFS('01. Instal. Prediais e Civis'!$N$4:$N$588,'01. Instal. Prediais e Civis'!$A$4:$A$588,'00. Resumo'!$A15,'01. Instal. Prediais e Civis'!F$4:F$588,"X")</f>
        <v>0</v>
      </c>
      <c r="Y15" s="400">
        <f>SUMIFS('01. Instal. Prediais e Civis'!$N$4:$N$588,'01. Instal. Prediais e Civis'!$A$4:$A$588,'00. Resumo'!$A15,'01. Instal. Prediais e Civis'!G$4:G$588,"X")</f>
        <v>0</v>
      </c>
      <c r="Z15" s="400">
        <f>SUMIFS('01. Instal. Prediais e Civis'!$N$4:$N$588,'01. Instal. Prediais e Civis'!$A$4:$A$588,'00. Resumo'!$A15,'01. Instal. Prediais e Civis'!H$4:H$588,"X")</f>
        <v>0</v>
      </c>
      <c r="AA15" s="400">
        <f>SUMIFS('01. Instal. Prediais e Civis'!$N$4:$N$588,'01. Instal. Prediais e Civis'!$A$4:$A$588,'00. Resumo'!$A15,'01. Instal. Prediais e Civis'!I$4:I$588,"X")</f>
        <v>0</v>
      </c>
      <c r="AB15" s="401">
        <f>SUMIFS('01. Instal. Prediais e Civis'!$N$4:$N$588,'01. Instal. Prediais e Civis'!$A$4:$A$588,'00. Resumo'!$A15,'01. Instal. Prediais e Civis'!J$4:J$588,"X")</f>
        <v>0</v>
      </c>
      <c r="AC15" s="402">
        <f>SUMPRODUCT(V15:AB15,V$4:AB$4)</f>
        <v>0</v>
      </c>
      <c r="AD15" s="403">
        <f>SUMIFS('01. Instal. Prediais e Civis'!$O$4:$O$588,'01. Instal. Prediais e Civis'!$A$4:$A$588,'00. Resumo'!$A15,'01. Instal. Prediais e Civis'!D$4:D$588,"X")</f>
        <v>0</v>
      </c>
      <c r="AE15" s="399">
        <f>SUMIFS('01. Instal. Prediais e Civis'!$O$4:$O$588,'01. Instal. Prediais e Civis'!$A$4:$A$588,'00. Resumo'!$A15,'01. Instal. Prediais e Civis'!E$4:E$588,"X")</f>
        <v>0</v>
      </c>
      <c r="AF15" s="400">
        <f>SUMIFS('01. Instal. Prediais e Civis'!$O$4:$O$588,'01. Instal. Prediais e Civis'!$A$4:$A$588,'00. Resumo'!$A15,'01. Instal. Prediais e Civis'!F$4:F$588,"X")</f>
        <v>0</v>
      </c>
      <c r="AG15" s="400">
        <f>SUMIFS('01. Instal. Prediais e Civis'!$O$4:$O$588,'01. Instal. Prediais e Civis'!$A$4:$A$588,'00. Resumo'!$A15,'01. Instal. Prediais e Civis'!G$4:G$588,"X")</f>
        <v>0</v>
      </c>
      <c r="AH15" s="400">
        <f>SUMIFS('01. Instal. Prediais e Civis'!$O$4:$O$588,'01. Instal. Prediais e Civis'!$A$4:$A$588,'00. Resumo'!$A15,'01. Instal. Prediais e Civis'!H$4:H$588,"X")</f>
        <v>0</v>
      </c>
      <c r="AI15" s="400">
        <f>SUMIFS('01. Instal. Prediais e Civis'!$O$4:$O$588,'01. Instal. Prediais e Civis'!$A$4:$A$588,'00. Resumo'!$A15,'01. Instal. Prediais e Civis'!I$4:I$588,"X")</f>
        <v>0</v>
      </c>
      <c r="AJ15" s="401">
        <f>SUMIFS('01. Instal. Prediais e Civis'!$O$4:$O$588,'01. Instal. Prediais e Civis'!$A$4:$A$588,'00. Resumo'!$A15,'01. Instal. Prediais e Civis'!J$4:J$588,"X")</f>
        <v>0</v>
      </c>
      <c r="AK15" s="402">
        <f>SUMPRODUCT(AD15:AJ15,AD$4:AJ$4)</f>
        <v>0</v>
      </c>
      <c r="AL15" s="403">
        <f>SUMIFS('01. Instal. Prediais e Civis'!$P$4:$P$588,'01. Instal. Prediais e Civis'!$A$4:$A$588,'00. Resumo'!$A15,'01. Instal. Prediais e Civis'!D$4:D$588,"X")</f>
        <v>0</v>
      </c>
      <c r="AM15" s="399">
        <f>SUMIFS('01. Instal. Prediais e Civis'!$P$4:$P$588,'01. Instal. Prediais e Civis'!$A$4:$A$588,'00. Resumo'!$A15,'01. Instal. Prediais e Civis'!E$4:E$588,"X")</f>
        <v>0</v>
      </c>
      <c r="AN15" s="400">
        <f>SUMIFS('01. Instal. Prediais e Civis'!$P$4:$P$588,'01. Instal. Prediais e Civis'!$A$4:$A$588,'00. Resumo'!$A15,'01. Instal. Prediais e Civis'!F$4:F$588,"X")</f>
        <v>0</v>
      </c>
      <c r="AO15" s="400">
        <f>SUMIFS('01. Instal. Prediais e Civis'!$P$4:$P$588,'01. Instal. Prediais e Civis'!$A$4:$A$588,'00. Resumo'!$A15,'01. Instal. Prediais e Civis'!G$4:G$588,"X")</f>
        <v>0</v>
      </c>
      <c r="AP15" s="400">
        <f>SUMIFS('01. Instal. Prediais e Civis'!$P$4:$P$588,'01. Instal. Prediais e Civis'!$A$4:$A$588,'00. Resumo'!$A15,'01. Instal. Prediais e Civis'!H$4:H$588,"X")</f>
        <v>0</v>
      </c>
      <c r="AQ15" s="400">
        <f>SUMIFS('01. Instal. Prediais e Civis'!$P$4:$P$588,'01. Instal. Prediais e Civis'!$A$4:$A$588,'00. Resumo'!$A15,'01. Instal. Prediais e Civis'!I$4:I$588,"X")</f>
        <v>0</v>
      </c>
      <c r="AR15" s="401">
        <f>SUMIFS('01. Instal. Prediais e Civis'!$P$4:$P$588,'01. Instal. Prediais e Civis'!$A$4:$A$588,'00. Resumo'!$A15,'01. Instal. Prediais e Civis'!J$4:J$588,"X")</f>
        <v>0</v>
      </c>
      <c r="AS15" s="402">
        <f>SUMPRODUCT(AL15:AR15,AL$4:AR$4)</f>
        <v>0</v>
      </c>
      <c r="AT15" s="403">
        <f>SUMIFS('01. Instal. Prediais e Civis'!$Q$4:$Q$588,'01. Instal. Prediais e Civis'!$A$4:$A$588,'00. Resumo'!$A15,'01. Instal. Prediais e Civis'!D$4:D$588,"X")</f>
        <v>0</v>
      </c>
      <c r="AU15" s="399">
        <f>SUMIFS('01. Instal. Prediais e Civis'!$Q$4:$Q$588,'01. Instal. Prediais e Civis'!$A$4:$A$588,'00. Resumo'!$A15,'01. Instal. Prediais e Civis'!E$4:E$588,"X")</f>
        <v>0</v>
      </c>
      <c r="AV15" s="400">
        <f>SUMIFS('01. Instal. Prediais e Civis'!$Q$4:$Q$588,'01. Instal. Prediais e Civis'!$A$4:$A$588,'00. Resumo'!$A15,'01. Instal. Prediais e Civis'!F$4:F$588,"X")</f>
        <v>0</v>
      </c>
      <c r="AW15" s="400">
        <f>SUMIFS('01. Instal. Prediais e Civis'!$Q$4:$Q$588,'01. Instal. Prediais e Civis'!$A$4:$A$588,'00. Resumo'!$A15,'01. Instal. Prediais e Civis'!G$4:G$588,"X")</f>
        <v>0</v>
      </c>
      <c r="AX15" s="400">
        <f>SUMIFS('01. Instal. Prediais e Civis'!$Q$4:$Q$588,'01. Instal. Prediais e Civis'!$A$4:$A$588,'00. Resumo'!$A15,'01. Instal. Prediais e Civis'!H$4:H$588,"X")</f>
        <v>0</v>
      </c>
      <c r="AY15" s="400">
        <f>SUMIFS('01. Instal. Prediais e Civis'!$Q$4:$Q$588,'01. Instal. Prediais e Civis'!$A$4:$A$588,'00. Resumo'!$A15,'01. Instal. Prediais e Civis'!I$4:I$588,"X")</f>
        <v>0</v>
      </c>
      <c r="AZ15" s="401">
        <f>SUMIFS('01. Instal. Prediais e Civis'!$Q$4:$Q$588,'01. Instal. Prediais e Civis'!$A$4:$A$588,'00. Resumo'!$A15,'01. Instal. Prediais e Civis'!J$4:J$588,"X")</f>
        <v>0</v>
      </c>
      <c r="BA15" s="402">
        <f>SUMPRODUCT(AT15:AZ15,AT$4:AZ$4)</f>
        <v>0</v>
      </c>
      <c r="BB15" s="403">
        <f>SUMIFS('01. Instal. Prediais e Civis'!$R$4:$R$588,'01. Instal. Prediais e Civis'!$A$4:$A$588,'00. Resumo'!$A15,'01. Instal. Prediais e Civis'!D$4:D$588,"X")</f>
        <v>0</v>
      </c>
      <c r="BC15" s="399">
        <f>SUMIFS('01. Instal. Prediais e Civis'!$R$4:$R$588,'01. Instal. Prediais e Civis'!$A$4:$A$588,'00. Resumo'!$A15,'01. Instal. Prediais e Civis'!E$4:E$588,"X")</f>
        <v>0</v>
      </c>
      <c r="BD15" s="400">
        <f>SUMIFS('01. Instal. Prediais e Civis'!$R$4:$R$588,'01. Instal. Prediais e Civis'!$A$4:$A$588,'00. Resumo'!$A15,'01. Instal. Prediais e Civis'!F$4:F$588,"X")</f>
        <v>0</v>
      </c>
      <c r="BE15" s="400">
        <f>SUMIFS('01. Instal. Prediais e Civis'!$R$4:$R$588,'01. Instal. Prediais e Civis'!$A$4:$A$588,'00. Resumo'!$A15,'01. Instal. Prediais e Civis'!G$4:G$588,"X")</f>
        <v>0</v>
      </c>
      <c r="BF15" s="400">
        <f>SUMIFS('01. Instal. Prediais e Civis'!$R$4:$R$588,'01. Instal. Prediais e Civis'!$A$4:$A$588,'00. Resumo'!$A15,'01. Instal. Prediais e Civis'!H$4:H$588,"X")</f>
        <v>0</v>
      </c>
      <c r="BG15" s="400">
        <f>SUMIFS('01. Instal. Prediais e Civis'!$R$4:$R$588,'01. Instal. Prediais e Civis'!$A$4:$A$588,'00. Resumo'!$A15,'01. Instal. Prediais e Civis'!I$4:I$588,"X")</f>
        <v>0</v>
      </c>
      <c r="BH15" s="401">
        <f>SUMIFS('01. Instal. Prediais e Civis'!$R$4:$R$588,'01. Instal. Prediais e Civis'!$A$4:$A$588,'00. Resumo'!$A15,'01. Instal. Prediais e Civis'!J$4:J$588,"X")</f>
        <v>0</v>
      </c>
      <c r="BI15" s="402">
        <f>SUMPRODUCT(BB15:BH15,BB$4:BH$4)</f>
        <v>0</v>
      </c>
      <c r="BJ15" s="398">
        <f>SUMIFS('01. Instal. Prediais e Civis'!$S$4:$S$588,'01. Instal. Prediais e Civis'!$A$4:$A$588,'00. Resumo'!$A15,'01. Instal. Prediais e Civis'!D$4:D$588,"X")</f>
        <v>0</v>
      </c>
      <c r="BK15" s="399">
        <f>SUMIFS('01. Instal. Prediais e Civis'!$S$4:$S$588,'01. Instal. Prediais e Civis'!$A$4:$A$588,'00. Resumo'!$A15,'01. Instal. Prediais e Civis'!E$4:E$588,"X")</f>
        <v>0</v>
      </c>
      <c r="BL15" s="400">
        <f>SUMIFS('01. Instal. Prediais e Civis'!$S$4:$S$588,'01. Instal. Prediais e Civis'!$A$4:$A$588,'00. Resumo'!$A15,'01. Instal. Prediais e Civis'!F$4:F$588,"X")</f>
        <v>0</v>
      </c>
      <c r="BM15" s="400">
        <f>SUMIFS('01. Instal. Prediais e Civis'!$S$4:$S$588,'01. Instal. Prediais e Civis'!$A$4:$A$588,'00. Resumo'!$A15,'01. Instal. Prediais e Civis'!G$4:G$588,"X")</f>
        <v>0</v>
      </c>
      <c r="BN15" s="400">
        <f>SUMIFS('01. Instal. Prediais e Civis'!$S$4:$S$588,'01. Instal. Prediais e Civis'!$A$4:$A$588,'00. Resumo'!$A15,'01. Instal. Prediais e Civis'!H$4:H$588,"X")</f>
        <v>0</v>
      </c>
      <c r="BO15" s="400">
        <f>SUMIFS('01. Instal. Prediais e Civis'!$S$4:$S$588,'01. Instal. Prediais e Civis'!$A$4:$A$588,'00. Resumo'!$A15,'01. Instal. Prediais e Civis'!I$4:I$588,"X")</f>
        <v>0</v>
      </c>
      <c r="BP15" s="401">
        <f>SUMIFS('01. Instal. Prediais e Civis'!$S$4:$S$588,'01. Instal. Prediais e Civis'!$A$4:$A$588,'00. Resumo'!$A15,'01. Instal. Prediais e Civis'!J$4:J$588,"X")</f>
        <v>0</v>
      </c>
      <c r="BQ15" s="402">
        <f>SUMPRODUCT(BJ15:BP15,BJ$4:BP$4)</f>
        <v>0</v>
      </c>
      <c r="BR15" s="398">
        <f>SUMIFS('01. Instal. Prediais e Civis'!$T$4:$T$588,'01. Instal. Prediais e Civis'!$A$4:$A$588,'00. Resumo'!$A15,'01. Instal. Prediais e Civis'!D$4:D$588,"X")</f>
        <v>0</v>
      </c>
      <c r="BS15" s="399">
        <f>SUMIFS('01. Instal. Prediais e Civis'!$T$4:$T$588,'01. Instal. Prediais e Civis'!$A$4:$A$588,'00. Resumo'!$A15,'01. Instal. Prediais e Civis'!E$4:E$588,"X")</f>
        <v>0</v>
      </c>
      <c r="BT15" s="400">
        <f>SUMIFS('01. Instal. Prediais e Civis'!$T$4:$T$588,'01. Instal. Prediais e Civis'!$A$4:$A$588,'00. Resumo'!$A15,'01. Instal. Prediais e Civis'!F$4:F$588,"X")</f>
        <v>0</v>
      </c>
      <c r="BU15" s="400">
        <f>SUMIFS('01. Instal. Prediais e Civis'!$T$4:$T$588,'01. Instal. Prediais e Civis'!$A$4:$A$588,'00. Resumo'!$A15,'01. Instal. Prediais e Civis'!G$4:G$588,"X")</f>
        <v>0</v>
      </c>
      <c r="BV15" s="400">
        <f>SUMIFS('01. Instal. Prediais e Civis'!$T$4:$T$588,'01. Instal. Prediais e Civis'!$A$4:$A$588,'00. Resumo'!$A15,'01. Instal. Prediais e Civis'!H$4:H$588,"X")</f>
        <v>0</v>
      </c>
      <c r="BW15" s="400">
        <f>SUMIFS('01. Instal. Prediais e Civis'!$T$4:$T$588,'01. Instal. Prediais e Civis'!$A$4:$A$588,'00. Resumo'!$A15,'01. Instal. Prediais e Civis'!I$4:I$588,"X")</f>
        <v>0</v>
      </c>
      <c r="BX15" s="401">
        <f>SUMIFS('01. Instal. Prediais e Civis'!$T$4:$T$588,'01. Instal. Prediais e Civis'!$A$4:$A$588,'00. Resumo'!$A15,'01. Instal. Prediais e Civis'!J$4:J$588,"X")</f>
        <v>0</v>
      </c>
      <c r="BY15" s="402">
        <f>SUMPRODUCT(BR15:BX15,BR$4:BX$4)</f>
        <v>0</v>
      </c>
      <c r="BZ15" s="398">
        <f>SUMIFS('01. Instal. Prediais e Civis'!$U$4:$U$588,'01. Instal. Prediais e Civis'!$A$4:$A$588,'00. Resumo'!$A15,'01. Instal. Prediais e Civis'!D$4:D$588,"X")</f>
        <v>0</v>
      </c>
      <c r="CA15" s="399">
        <f>SUMIFS('01. Instal. Prediais e Civis'!$U$4:$U$588,'01. Instal. Prediais e Civis'!$A$4:$A$588,'00. Resumo'!$A15,'01. Instal. Prediais e Civis'!E$4:E$588,"X")</f>
        <v>0</v>
      </c>
      <c r="CB15" s="400">
        <f>SUMIFS('01. Instal. Prediais e Civis'!$U$4:$U$588,'01. Instal. Prediais e Civis'!$A$4:$A$588,'00. Resumo'!$A15,'01. Instal. Prediais e Civis'!F$4:F$588,"X")</f>
        <v>0</v>
      </c>
      <c r="CC15" s="400">
        <f>SUMIFS('01. Instal. Prediais e Civis'!$U$4:$U$588,'01. Instal. Prediais e Civis'!$A$4:$A$588,'00. Resumo'!$A15,'01. Instal. Prediais e Civis'!G$4:G$588,"X")</f>
        <v>0</v>
      </c>
      <c r="CD15" s="400">
        <f>SUMIFS('01. Instal. Prediais e Civis'!$U$4:$U$588,'01. Instal. Prediais e Civis'!$A$4:$A$588,'00. Resumo'!$A15,'01. Instal. Prediais e Civis'!H$4:H$588,"X")</f>
        <v>0</v>
      </c>
      <c r="CE15" s="400">
        <f>SUMIFS('01. Instal. Prediais e Civis'!$U$4:$U$588,'01. Instal. Prediais e Civis'!$A$4:$A$588,'00. Resumo'!$A15,'01. Instal. Prediais e Civis'!I$4:I$588,"X")</f>
        <v>0</v>
      </c>
      <c r="CF15" s="401">
        <f>SUMIFS('01. Instal. Prediais e Civis'!$U$4:$U$588,'01. Instal. Prediais e Civis'!$A$4:$A$588,'00. Resumo'!$A15,'01. Instal. Prediais e Civis'!J$4:J$588,"X")</f>
        <v>0</v>
      </c>
      <c r="CG15" s="402">
        <f>SUMPRODUCT(BZ15:CF15,BZ$4:CF$4)</f>
        <v>0</v>
      </c>
      <c r="CH15" s="398">
        <f>SUMIFS('01. Instal. Prediais e Civis'!$V$4:$V$588,'01. Instal. Prediais e Civis'!$A$4:$A$588,'00. Resumo'!$A15,'01. Instal. Prediais e Civis'!D$4:D$588,"X")</f>
        <v>0</v>
      </c>
      <c r="CI15" s="399">
        <f>SUMIFS('01. Instal. Prediais e Civis'!$V$4:$V$588,'01. Instal. Prediais e Civis'!$A$4:$A$588,'00. Resumo'!$A15,'01. Instal. Prediais e Civis'!E$4:E$588,"X")</f>
        <v>0</v>
      </c>
      <c r="CJ15" s="400">
        <f>SUMIFS('01. Instal. Prediais e Civis'!$V$4:$V$588,'01. Instal. Prediais e Civis'!$A$4:$A$588,'00. Resumo'!$A15,'01. Instal. Prediais e Civis'!F$4:F$588,"X")</f>
        <v>0</v>
      </c>
      <c r="CK15" s="400">
        <f>SUMIFS('01. Instal. Prediais e Civis'!$V$4:$V$588,'01. Instal. Prediais e Civis'!$A$4:$A$588,'00. Resumo'!$A15,'01. Instal. Prediais e Civis'!G$4:G$588,"X")</f>
        <v>0</v>
      </c>
      <c r="CL15" s="400">
        <f>SUMIFS('01. Instal. Prediais e Civis'!$V$4:$V$588,'01. Instal. Prediais e Civis'!$A$4:$A$588,'00. Resumo'!$A15,'01. Instal. Prediais e Civis'!H$4:H$588,"X")</f>
        <v>0</v>
      </c>
      <c r="CM15" s="400">
        <f>SUMIFS('01. Instal. Prediais e Civis'!$V$4:$V$588,'01. Instal. Prediais e Civis'!$A$4:$A$588,'00. Resumo'!$A15,'01. Instal. Prediais e Civis'!I$4:I$588,"X")</f>
        <v>0</v>
      </c>
      <c r="CN15" s="401">
        <f>SUMIFS('01. Instal. Prediais e Civis'!$V$4:$V$588,'01. Instal. Prediais e Civis'!$A$4:$A$588,'00. Resumo'!$A15,'01. Instal. Prediais e Civis'!J$4:J$588,"X")</f>
        <v>0</v>
      </c>
      <c r="CO15" s="404">
        <f>SUMPRODUCT(CH15:CN15,CH$4:CN$4)</f>
        <v>0</v>
      </c>
      <c r="CP15" s="403">
        <f>SUMIFS('01. Instal. Prediais e Civis'!$W$4:$W$588,'01. Instal. Prediais e Civis'!$A$4:$A$588,'00. Resumo'!$A15,'01. Instal. Prediais e Civis'!D$4:D$588,"X")</f>
        <v>0</v>
      </c>
      <c r="CQ15" s="399">
        <f>SUMIFS('01. Instal. Prediais e Civis'!$W$4:$W$588,'01. Instal. Prediais e Civis'!$A$4:$A$588,'00. Resumo'!$A15,'01. Instal. Prediais e Civis'!E$4:E$588,"X")</f>
        <v>0</v>
      </c>
      <c r="CR15" s="400">
        <f>SUMIFS('01. Instal. Prediais e Civis'!$W$4:$W$588,'01. Instal. Prediais e Civis'!$A$4:$A$588,'00. Resumo'!$A15,'01. Instal. Prediais e Civis'!F$4:F$588,"X")</f>
        <v>0</v>
      </c>
      <c r="CS15" s="400">
        <f>SUMIFS('01. Instal. Prediais e Civis'!$W$4:$W$588,'01. Instal. Prediais e Civis'!$A$4:$A$588,'00. Resumo'!$A15,'01. Instal. Prediais e Civis'!G$4:G$588,"X")</f>
        <v>0</v>
      </c>
      <c r="CT15" s="400">
        <f>SUMIFS('01. Instal. Prediais e Civis'!$W$4:$W$588,'01. Instal. Prediais e Civis'!$A$4:$A$588,'00. Resumo'!$A15,'01. Instal. Prediais e Civis'!H$4:H$588,"X")</f>
        <v>0</v>
      </c>
      <c r="CU15" s="400">
        <f>SUMIFS('01. Instal. Prediais e Civis'!$W$4:$W$588,'01. Instal. Prediais e Civis'!$A$4:$A$588,'00. Resumo'!$A15,'01. Instal. Prediais e Civis'!I$4:I$588,"X")</f>
        <v>0</v>
      </c>
      <c r="CV15" s="401">
        <f>SUMIFS('01. Instal. Prediais e Civis'!$W$4:$W$588,'01. Instal. Prediais e Civis'!$A$4:$A$588,'00. Resumo'!$A15,'01. Instal. Prediais e Civis'!J$4:J$588,"X")</f>
        <v>0</v>
      </c>
      <c r="CW15" s="404">
        <f>SUMPRODUCT(CP15:CV15,CP$4:CV$4)</f>
        <v>0</v>
      </c>
      <c r="CX15" s="403">
        <f>SUMIFS('01. Instal. Prediais e Civis'!$X$4:$X$588,'01. Instal. Prediais e Civis'!$A$4:$A$588,'00. Resumo'!$A15,'01. Instal. Prediais e Civis'!D$4:D$588,"X")</f>
        <v>0</v>
      </c>
      <c r="CY15" s="399">
        <f>SUMIFS('01. Instal. Prediais e Civis'!$X$4:$X$588,'01. Instal. Prediais e Civis'!$A$4:$A$588,'00. Resumo'!$A15,'01. Instal. Prediais e Civis'!E$4:E$588,"X")</f>
        <v>0</v>
      </c>
      <c r="CZ15" s="400">
        <f>SUMIFS('01. Instal. Prediais e Civis'!$X$4:$X$588,'01. Instal. Prediais e Civis'!$A$4:$A$588,'00. Resumo'!$A15,'01. Instal. Prediais e Civis'!F$4:F$588,"X")</f>
        <v>0</v>
      </c>
      <c r="DA15" s="400">
        <f>SUMIFS('01. Instal. Prediais e Civis'!$X$4:$X$588,'01. Instal. Prediais e Civis'!$A$4:$A$588,'00. Resumo'!$A15,'01. Instal. Prediais e Civis'!G$4:G$588,"X")</f>
        <v>0</v>
      </c>
      <c r="DB15" s="400">
        <f>SUMIFS('01. Instal. Prediais e Civis'!$X$4:$X$588,'01. Instal. Prediais e Civis'!$A$4:$A$588,'00. Resumo'!$A15,'01. Instal. Prediais e Civis'!H$4:H$588,"X")</f>
        <v>0</v>
      </c>
      <c r="DC15" s="400">
        <f>SUMIFS('01. Instal. Prediais e Civis'!$X$4:$X$588,'01. Instal. Prediais e Civis'!$A$4:$A$588,'00. Resumo'!$A15,'01. Instal. Prediais e Civis'!I$4:I$588,"X")</f>
        <v>0</v>
      </c>
      <c r="DD15" s="401">
        <f>SUMIFS('01. Instal. Prediais e Civis'!$X$4:$X$588,'01. Instal. Prediais e Civis'!$A$4:$A$588,'00. Resumo'!$A15,'01. Instal. Prediais e Civis'!J$4:J$588,"X")</f>
        <v>0</v>
      </c>
      <c r="DE15" s="404">
        <f>SUMPRODUCT(CX15:DD15,CX$4:DD$4)</f>
        <v>0</v>
      </c>
      <c r="DF15" s="403">
        <f>SUMIFS('01. Instal. Prediais e Civis'!$Y$4:$Y$588,'01. Instal. Prediais e Civis'!$A$4:$A$588,'00. Resumo'!$A15,'01. Instal. Prediais e Civis'!D$4:D$588,"X")</f>
        <v>0</v>
      </c>
      <c r="DG15" s="399">
        <f>SUMIFS('01. Instal. Prediais e Civis'!$Y$4:$Y$588,'01. Instal. Prediais e Civis'!$A$4:$A$588,'00. Resumo'!$A15,'01. Instal. Prediais e Civis'!E$4:E$588,"X")</f>
        <v>0</v>
      </c>
      <c r="DH15" s="400">
        <f>SUMIFS('01. Instal. Prediais e Civis'!$Y$4:$Y$588,'01. Instal. Prediais e Civis'!$A$4:$A$588,'00. Resumo'!$A15,'01. Instal. Prediais e Civis'!F$4:F$588,"X")</f>
        <v>0</v>
      </c>
      <c r="DI15" s="400">
        <f>SUMIFS('01. Instal. Prediais e Civis'!$Y$4:$Y$588,'01. Instal. Prediais e Civis'!$A$4:$A$588,'00. Resumo'!$A15,'01. Instal. Prediais e Civis'!G$4:G$588,"X")</f>
        <v>0</v>
      </c>
      <c r="DJ15" s="400">
        <f>SUMIFS('01. Instal. Prediais e Civis'!$Y$4:$Y$588,'01. Instal. Prediais e Civis'!$A$4:$A$588,'00. Resumo'!$A15,'01. Instal. Prediais e Civis'!H$4:H$588,"X")</f>
        <v>0</v>
      </c>
      <c r="DK15" s="400">
        <f>SUMIFS('01. Instal. Prediais e Civis'!$Y$4:$Y$588,'01. Instal. Prediais e Civis'!$A$4:$A$588,'00. Resumo'!$A15,'01. Instal. Prediais e Civis'!I$4:I$588,"X")</f>
        <v>0</v>
      </c>
      <c r="DL15" s="401">
        <f>SUMIFS('01. Instal. Prediais e Civis'!$Y$4:$Y$588,'01. Instal. Prediais e Civis'!$A$4:$A$588,'00. Resumo'!$A15,'01. Instal. Prediais e Civis'!J$4:J$588,"X")</f>
        <v>0</v>
      </c>
      <c r="DM15" s="404">
        <f t="shared" ref="DM15:DM36" si="0">SUMPRODUCT(DF15:DL15,DF$4:DL$4)</f>
        <v>0</v>
      </c>
      <c r="DN15" s="405"/>
      <c r="DO15" s="406"/>
      <c r="DP15" s="407"/>
      <c r="DQ15" s="407"/>
      <c r="DR15" s="407"/>
      <c r="DS15" s="407"/>
      <c r="DT15" s="407"/>
      <c r="DU15" s="408"/>
      <c r="DV15" s="406"/>
      <c r="DW15" s="406"/>
      <c r="DX15" s="407"/>
      <c r="DY15" s="407"/>
      <c r="DZ15" s="407"/>
      <c r="EA15" s="407"/>
      <c r="EB15" s="407"/>
      <c r="EC15" s="408"/>
      <c r="ED15" s="406"/>
      <c r="EE15" s="406"/>
      <c r="EF15" s="407"/>
      <c r="EG15" s="407"/>
      <c r="EH15" s="407"/>
      <c r="EI15" s="407"/>
      <c r="EJ15" s="407"/>
      <c r="EK15" s="408"/>
      <c r="EL15" s="406"/>
      <c r="EM15" s="406"/>
      <c r="EN15" s="407"/>
      <c r="EO15" s="407"/>
      <c r="EP15" s="407"/>
      <c r="EQ15" s="407"/>
      <c r="ER15" s="407"/>
      <c r="ES15" s="408"/>
      <c r="ET15" s="406"/>
      <c r="EU15" s="406"/>
      <c r="EV15" s="407"/>
      <c r="EW15" s="407"/>
      <c r="EX15" s="407"/>
      <c r="EY15" s="407"/>
      <c r="EZ15" s="407"/>
      <c r="FA15" s="408"/>
      <c r="FB15" s="406"/>
      <c r="FC15" s="406"/>
      <c r="FD15" s="407"/>
      <c r="FE15" s="407"/>
      <c r="FF15" s="407"/>
      <c r="FG15" s="407"/>
      <c r="FH15" s="407"/>
      <c r="FI15" s="409"/>
    </row>
    <row r="16" spans="1:165" ht="15" outlineLevel="2" x14ac:dyDescent="0.2">
      <c r="A16" s="387" t="s">
        <v>36</v>
      </c>
      <c r="B16" s="388" t="s">
        <v>49</v>
      </c>
      <c r="C16" s="410">
        <f t="shared" ref="C16:C36" si="1">1/D16</f>
        <v>1.4285714285714286</v>
      </c>
      <c r="D16" s="427">
        <v>0.7</v>
      </c>
      <c r="E16" s="412">
        <v>0.5</v>
      </c>
      <c r="F16" s="413">
        <f>SUMIFS('01. Instal. Prediais e Civis'!$L$4:$L$588,'01. Instal. Prediais e Civis'!$A$4:$A$588,'00. Resumo'!$A16,'01. Instal. Prediais e Civis'!D$4:D$588,"X")</f>
        <v>0</v>
      </c>
      <c r="G16" s="414">
        <f>SUMIFS('01. Instal. Prediais e Civis'!$L$4:$L$588,'01. Instal. Prediais e Civis'!$A$4:$A$588,'00. Resumo'!$A16,'01. Instal. Prediais e Civis'!E$4:E$588,"X")</f>
        <v>0</v>
      </c>
      <c r="H16" s="415">
        <f>SUMIFS('01. Instal. Prediais e Civis'!$L$4:$L$588,'01. Instal. Prediais e Civis'!$A$4:$A$588,'00. Resumo'!$A16,'01. Instal. Prediais e Civis'!F$4:F$588,"X")</f>
        <v>0</v>
      </c>
      <c r="I16" s="415">
        <f>SUMIFS('01. Instal. Prediais e Civis'!$L$4:$L$588,'01. Instal. Prediais e Civis'!$A$4:$A$588,'00. Resumo'!$A16,'01. Instal. Prediais e Civis'!G$4:G$588,"X")</f>
        <v>0</v>
      </c>
      <c r="J16" s="415">
        <f>SUMIFS('01. Instal. Prediais e Civis'!$L$4:$L$588,'01. Instal. Prediais e Civis'!$A$4:$A$588,'00. Resumo'!$A16,'01. Instal. Prediais e Civis'!H$4:H$588,"X")</f>
        <v>0</v>
      </c>
      <c r="K16" s="415">
        <f>SUMIFS('01. Instal. Prediais e Civis'!$L$4:$L$588,'01. Instal. Prediais e Civis'!$A$4:$A$588,'00. Resumo'!$A16,'01. Instal. Prediais e Civis'!I$4:I$588,"X")</f>
        <v>0</v>
      </c>
      <c r="L16" s="416">
        <f>SUMIFS('01. Instal. Prediais e Civis'!$L$4:$L$588,'01. Instal. Prediais e Civis'!$A$4:$A$588,'00. Resumo'!$A16,'01. Instal. Prediais e Civis'!J$4:J$588,"X")</f>
        <v>0</v>
      </c>
      <c r="M16" s="417">
        <f t="shared" ref="M16:M35" si="2">SUMPRODUCT(F16:L16,F$4:L$4)</f>
        <v>0</v>
      </c>
      <c r="N16" s="413">
        <f>SUMIFS('01. Instal. Prediais e Civis'!$M$4:$M$588,'01. Instal. Prediais e Civis'!$A$4:$A$588,'00. Resumo'!$A16,'01. Instal. Prediais e Civis'!D$4:D$588,"X")</f>
        <v>0</v>
      </c>
      <c r="O16" s="414">
        <f>SUMIFS('01. Instal. Prediais e Civis'!$M$4:$M$588,'01. Instal. Prediais e Civis'!$A$4:$A$588,'00. Resumo'!$A16,'01. Instal. Prediais e Civis'!E$4:E$588,"X")</f>
        <v>0</v>
      </c>
      <c r="P16" s="415">
        <f>SUMIFS('01. Instal. Prediais e Civis'!$M$4:$M$588,'01. Instal. Prediais e Civis'!$A$4:$A$588,'00. Resumo'!$A16,'01. Instal. Prediais e Civis'!F$4:F$588,"X")</f>
        <v>0</v>
      </c>
      <c r="Q16" s="415">
        <f>SUMIFS('01. Instal. Prediais e Civis'!$M$4:$M$588,'01. Instal. Prediais e Civis'!$A$4:$A$588,'00. Resumo'!$A16,'01. Instal. Prediais e Civis'!G$4:G$588,"X")</f>
        <v>0</v>
      </c>
      <c r="R16" s="415">
        <f>SUMIFS('01. Instal. Prediais e Civis'!$M$4:$M$588,'01. Instal. Prediais e Civis'!$A$4:$A$588,'00. Resumo'!$A16,'01. Instal. Prediais e Civis'!H$4:H$588,"X")</f>
        <v>0</v>
      </c>
      <c r="S16" s="415">
        <f>SUMIFS('01. Instal. Prediais e Civis'!$M$4:$M$588,'01. Instal. Prediais e Civis'!$A$4:$A$588,'00. Resumo'!$A16,'01. Instal. Prediais e Civis'!I$4:I$588,"X")</f>
        <v>0</v>
      </c>
      <c r="T16" s="416">
        <f>SUMIFS('01. Instal. Prediais e Civis'!$M$4:$M$588,'01. Instal. Prediais e Civis'!$A$4:$A$588,'00. Resumo'!$A16,'01. Instal. Prediais e Civis'!J$4:J$588,"X")</f>
        <v>0</v>
      </c>
      <c r="U16" s="417">
        <f t="shared" ref="U16:U36" si="3">SUMPRODUCT(N16:T16,N$4:T$4)</f>
        <v>0</v>
      </c>
      <c r="V16" s="418">
        <f>SUMIFS('01. Instal. Prediais e Civis'!$N$4:$N$588,'01. Instal. Prediais e Civis'!$A$4:$A$588,'00. Resumo'!$A16,'01. Instal. Prediais e Civis'!D$4:D$588,"X")</f>
        <v>0</v>
      </c>
      <c r="W16" s="414">
        <f>SUMIFS('01. Instal. Prediais e Civis'!$N$4:$N$588,'01. Instal. Prediais e Civis'!$A$4:$A$588,'00. Resumo'!$A16,'01. Instal. Prediais e Civis'!E$4:E$588,"X")</f>
        <v>0</v>
      </c>
      <c r="X16" s="415">
        <f>SUMIFS('01. Instal. Prediais e Civis'!$N$4:$N$588,'01. Instal. Prediais e Civis'!$A$4:$A$588,'00. Resumo'!$A16,'01. Instal. Prediais e Civis'!F$4:F$588,"X")</f>
        <v>0</v>
      </c>
      <c r="Y16" s="415">
        <f>SUMIFS('01. Instal. Prediais e Civis'!$N$4:$N$588,'01. Instal. Prediais e Civis'!$A$4:$A$588,'00. Resumo'!$A16,'01. Instal. Prediais e Civis'!G$4:G$588,"X")</f>
        <v>0</v>
      </c>
      <c r="Z16" s="415">
        <f>SUMIFS('01. Instal. Prediais e Civis'!$N$4:$N$588,'01. Instal. Prediais e Civis'!$A$4:$A$588,'00. Resumo'!$A16,'01. Instal. Prediais e Civis'!H$4:H$588,"X")</f>
        <v>0</v>
      </c>
      <c r="AA16" s="415">
        <f>SUMIFS('01. Instal. Prediais e Civis'!$N$4:$N$588,'01. Instal. Prediais e Civis'!$A$4:$A$588,'00. Resumo'!$A16,'01. Instal. Prediais e Civis'!I$4:I$588,"X")</f>
        <v>0</v>
      </c>
      <c r="AB16" s="416">
        <f>SUMIFS('01. Instal. Prediais e Civis'!$N$4:$N$588,'01. Instal. Prediais e Civis'!$A$4:$A$588,'00. Resumo'!$A16,'01. Instal. Prediais e Civis'!J$4:J$588,"X")</f>
        <v>0</v>
      </c>
      <c r="AC16" s="417">
        <f t="shared" ref="AC16:AC36" si="4">SUMPRODUCT(V16:AB16,V$4:AB$4)</f>
        <v>0</v>
      </c>
      <c r="AD16" s="418">
        <f>SUMIFS('01. Instal. Prediais e Civis'!$O$4:$O$588,'01. Instal. Prediais e Civis'!$A$4:$A$588,'00. Resumo'!$A16,'01. Instal. Prediais e Civis'!D$4:D$588,"X")</f>
        <v>0</v>
      </c>
      <c r="AE16" s="414">
        <f>SUMIFS('01. Instal. Prediais e Civis'!$O$4:$O$588,'01. Instal. Prediais e Civis'!$A$4:$A$588,'00. Resumo'!$A16,'01. Instal. Prediais e Civis'!E$4:E$588,"X")</f>
        <v>0</v>
      </c>
      <c r="AF16" s="415">
        <f>SUMIFS('01. Instal. Prediais e Civis'!$O$4:$O$588,'01. Instal. Prediais e Civis'!$A$4:$A$588,'00. Resumo'!$A16,'01. Instal. Prediais e Civis'!F$4:F$588,"X")</f>
        <v>0</v>
      </c>
      <c r="AG16" s="415">
        <f>SUMIFS('01. Instal. Prediais e Civis'!$O$4:$O$588,'01. Instal. Prediais e Civis'!$A$4:$A$588,'00. Resumo'!$A16,'01. Instal. Prediais e Civis'!G$4:G$588,"X")</f>
        <v>0</v>
      </c>
      <c r="AH16" s="415">
        <f>SUMIFS('01. Instal. Prediais e Civis'!$O$4:$O$588,'01. Instal. Prediais e Civis'!$A$4:$A$588,'00. Resumo'!$A16,'01. Instal. Prediais e Civis'!H$4:H$588,"X")</f>
        <v>0</v>
      </c>
      <c r="AI16" s="415">
        <f>SUMIFS('01. Instal. Prediais e Civis'!$O$4:$O$588,'01. Instal. Prediais e Civis'!$A$4:$A$588,'00. Resumo'!$A16,'01. Instal. Prediais e Civis'!I$4:I$588,"X")</f>
        <v>0</v>
      </c>
      <c r="AJ16" s="416">
        <f>SUMIFS('01. Instal. Prediais e Civis'!$O$4:$O$588,'01. Instal. Prediais e Civis'!$A$4:$A$588,'00. Resumo'!$A16,'01. Instal. Prediais e Civis'!J$4:J$588,"X")</f>
        <v>0</v>
      </c>
      <c r="AK16" s="417">
        <f t="shared" ref="AK16:AK35" si="5">SUMPRODUCT(AD16:AJ16,AD$4:AJ$4)</f>
        <v>0</v>
      </c>
      <c r="AL16" s="418">
        <f>SUMIFS('01. Instal. Prediais e Civis'!$P$4:$P$588,'01. Instal. Prediais e Civis'!$A$4:$A$588,'00. Resumo'!$A16,'01. Instal. Prediais e Civis'!D$4:D$588,"X")</f>
        <v>0</v>
      </c>
      <c r="AM16" s="414">
        <f>SUMIFS('01. Instal. Prediais e Civis'!$P$4:$P$588,'01. Instal. Prediais e Civis'!$A$4:$A$588,'00. Resumo'!$A16,'01. Instal. Prediais e Civis'!E$4:E$588,"X")</f>
        <v>0</v>
      </c>
      <c r="AN16" s="415">
        <f>SUMIFS('01. Instal. Prediais e Civis'!$P$4:$P$588,'01. Instal. Prediais e Civis'!$A$4:$A$588,'00. Resumo'!$A16,'01. Instal. Prediais e Civis'!F$4:F$588,"X")</f>
        <v>0</v>
      </c>
      <c r="AO16" s="415">
        <f>SUMIFS('01. Instal. Prediais e Civis'!$P$4:$P$588,'01. Instal. Prediais e Civis'!$A$4:$A$588,'00. Resumo'!$A16,'01. Instal. Prediais e Civis'!G$4:G$588,"X")</f>
        <v>0</v>
      </c>
      <c r="AP16" s="415">
        <f>SUMIFS('01. Instal. Prediais e Civis'!$P$4:$P$588,'01. Instal. Prediais e Civis'!$A$4:$A$588,'00. Resumo'!$A16,'01. Instal. Prediais e Civis'!H$4:H$588,"X")</f>
        <v>0</v>
      </c>
      <c r="AQ16" s="415">
        <f>SUMIFS('01. Instal. Prediais e Civis'!$P$4:$P$588,'01. Instal. Prediais e Civis'!$A$4:$A$588,'00. Resumo'!$A16,'01. Instal. Prediais e Civis'!I$4:I$588,"X")</f>
        <v>0</v>
      </c>
      <c r="AR16" s="416">
        <f>SUMIFS('01. Instal. Prediais e Civis'!$P$4:$P$588,'01. Instal. Prediais e Civis'!$A$4:$A$588,'00. Resumo'!$A16,'01. Instal. Prediais e Civis'!J$4:J$588,"X")</f>
        <v>0</v>
      </c>
      <c r="AS16" s="417">
        <f t="shared" ref="AS16:AS35" si="6">SUMPRODUCT(AL16:AR16,AL$4:AR$4)</f>
        <v>0</v>
      </c>
      <c r="AT16" s="418">
        <f>SUMIFS('01. Instal. Prediais e Civis'!$Q$4:$Q$588,'01. Instal. Prediais e Civis'!$A$4:$A$588,'00. Resumo'!$A16,'01. Instal. Prediais e Civis'!D$4:D$588,"X")</f>
        <v>0</v>
      </c>
      <c r="AU16" s="414">
        <f>SUMIFS('01. Instal. Prediais e Civis'!$Q$4:$Q$588,'01. Instal. Prediais e Civis'!$A$4:$A$588,'00. Resumo'!$A16,'01. Instal. Prediais e Civis'!E$4:E$588,"X")</f>
        <v>0</v>
      </c>
      <c r="AV16" s="415">
        <f>SUMIFS('01. Instal. Prediais e Civis'!$Q$4:$Q$588,'01. Instal. Prediais e Civis'!$A$4:$A$588,'00. Resumo'!$A16,'01. Instal. Prediais e Civis'!F$4:F$588,"X")</f>
        <v>0</v>
      </c>
      <c r="AW16" s="415">
        <f>SUMIFS('01. Instal. Prediais e Civis'!$Q$4:$Q$588,'01. Instal. Prediais e Civis'!$A$4:$A$588,'00. Resumo'!$A16,'01. Instal. Prediais e Civis'!G$4:G$588,"X")</f>
        <v>0</v>
      </c>
      <c r="AX16" s="415">
        <f>SUMIFS('01. Instal. Prediais e Civis'!$Q$4:$Q$588,'01. Instal. Prediais e Civis'!$A$4:$A$588,'00. Resumo'!$A16,'01. Instal. Prediais e Civis'!H$4:H$588,"X")</f>
        <v>0</v>
      </c>
      <c r="AY16" s="415">
        <f>SUMIFS('01. Instal. Prediais e Civis'!$Q$4:$Q$588,'01. Instal. Prediais e Civis'!$A$4:$A$588,'00. Resumo'!$A16,'01. Instal. Prediais e Civis'!I$4:I$588,"X")</f>
        <v>0</v>
      </c>
      <c r="AZ16" s="416">
        <f>SUMIFS('01. Instal. Prediais e Civis'!$Q$4:$Q$588,'01. Instal. Prediais e Civis'!$A$4:$A$588,'00. Resumo'!$A16,'01. Instal. Prediais e Civis'!J$4:J$588,"X")</f>
        <v>0</v>
      </c>
      <c r="BA16" s="417">
        <f t="shared" ref="BA16:BA35" si="7">SUMPRODUCT(AT16:AZ16,AT$4:AZ$4)</f>
        <v>0</v>
      </c>
      <c r="BB16" s="418">
        <f>SUMIFS('01. Instal. Prediais e Civis'!$R$4:$R$588,'01. Instal. Prediais e Civis'!$A$4:$A$588,'00. Resumo'!$A16,'01. Instal. Prediais e Civis'!D$4:D$588,"X")</f>
        <v>0</v>
      </c>
      <c r="BC16" s="414">
        <f>SUMIFS('01. Instal. Prediais e Civis'!$R$4:$R$588,'01. Instal. Prediais e Civis'!$A$4:$A$588,'00. Resumo'!$A16,'01. Instal. Prediais e Civis'!E$4:E$588,"X")</f>
        <v>0</v>
      </c>
      <c r="BD16" s="415">
        <f>SUMIFS('01. Instal. Prediais e Civis'!$R$4:$R$588,'01. Instal. Prediais e Civis'!$A$4:$A$588,'00. Resumo'!$A16,'01. Instal. Prediais e Civis'!F$4:F$588,"X")</f>
        <v>0</v>
      </c>
      <c r="BE16" s="415">
        <f>SUMIFS('01. Instal. Prediais e Civis'!$R$4:$R$588,'01. Instal. Prediais e Civis'!$A$4:$A$588,'00. Resumo'!$A16,'01. Instal. Prediais e Civis'!G$4:G$588,"X")</f>
        <v>0</v>
      </c>
      <c r="BF16" s="415">
        <f>SUMIFS('01. Instal. Prediais e Civis'!$R$4:$R$588,'01. Instal. Prediais e Civis'!$A$4:$A$588,'00. Resumo'!$A16,'01. Instal. Prediais e Civis'!H$4:H$588,"X")</f>
        <v>0</v>
      </c>
      <c r="BG16" s="415">
        <f>SUMIFS('01. Instal. Prediais e Civis'!$R$4:$R$588,'01. Instal. Prediais e Civis'!$A$4:$A$588,'00. Resumo'!$A16,'01. Instal. Prediais e Civis'!I$4:I$588,"X")</f>
        <v>0</v>
      </c>
      <c r="BH16" s="416">
        <f>SUMIFS('01. Instal. Prediais e Civis'!$R$4:$R$588,'01. Instal. Prediais e Civis'!$A$4:$A$588,'00. Resumo'!$A16,'01. Instal. Prediais e Civis'!J$4:J$588,"X")</f>
        <v>0</v>
      </c>
      <c r="BI16" s="417">
        <f t="shared" ref="BI16:BI35" si="8">SUMPRODUCT(BB16:BH16,BB$4:BH$4)</f>
        <v>0</v>
      </c>
      <c r="BJ16" s="413">
        <f>SUMIFS('01. Instal. Prediais e Civis'!$S$4:$S$588,'01. Instal. Prediais e Civis'!$A$4:$A$588,'00. Resumo'!$A16,'01. Instal. Prediais e Civis'!D$4:D$588,"X")</f>
        <v>0</v>
      </c>
      <c r="BK16" s="414">
        <f>SUMIFS('01. Instal. Prediais e Civis'!$S$4:$S$588,'01. Instal. Prediais e Civis'!$A$4:$A$588,'00. Resumo'!$A16,'01. Instal. Prediais e Civis'!E$4:E$588,"X")</f>
        <v>0</v>
      </c>
      <c r="BL16" s="415">
        <f>SUMIFS('01. Instal. Prediais e Civis'!$S$4:$S$588,'01. Instal. Prediais e Civis'!$A$4:$A$588,'00. Resumo'!$A16,'01. Instal. Prediais e Civis'!F$4:F$588,"X")</f>
        <v>0</v>
      </c>
      <c r="BM16" s="415">
        <f>SUMIFS('01. Instal. Prediais e Civis'!$S$4:$S$588,'01. Instal. Prediais e Civis'!$A$4:$A$588,'00. Resumo'!$A16,'01. Instal. Prediais e Civis'!G$4:G$588,"X")</f>
        <v>0</v>
      </c>
      <c r="BN16" s="415">
        <f>SUMIFS('01. Instal. Prediais e Civis'!$S$4:$S$588,'01. Instal. Prediais e Civis'!$A$4:$A$588,'00. Resumo'!$A16,'01. Instal. Prediais e Civis'!H$4:H$588,"X")</f>
        <v>0</v>
      </c>
      <c r="BO16" s="415">
        <f>SUMIFS('01. Instal. Prediais e Civis'!$S$4:$S$588,'01. Instal. Prediais e Civis'!$A$4:$A$588,'00. Resumo'!$A16,'01. Instal. Prediais e Civis'!I$4:I$588,"X")</f>
        <v>0</v>
      </c>
      <c r="BP16" s="416">
        <f>SUMIFS('01. Instal. Prediais e Civis'!$S$4:$S$588,'01. Instal. Prediais e Civis'!$A$4:$A$588,'00. Resumo'!$A16,'01. Instal. Prediais e Civis'!J$4:J$588,"X")</f>
        <v>0</v>
      </c>
      <c r="BQ16" s="417">
        <f t="shared" ref="BQ16:BQ35" si="9">SUMPRODUCT(BJ16:BP16,BJ$4:BP$4)</f>
        <v>0</v>
      </c>
      <c r="BR16" s="413">
        <f>SUMIFS('01. Instal. Prediais e Civis'!$T$4:$T$588,'01. Instal. Prediais e Civis'!$A$4:$A$588,'00. Resumo'!$A16,'01. Instal. Prediais e Civis'!D$4:D$588,"X")</f>
        <v>0</v>
      </c>
      <c r="BS16" s="414">
        <f>SUMIFS('01. Instal. Prediais e Civis'!$T$4:$T$588,'01. Instal. Prediais e Civis'!$A$4:$A$588,'00. Resumo'!$A16,'01. Instal. Prediais e Civis'!E$4:E$588,"X")</f>
        <v>0</v>
      </c>
      <c r="BT16" s="415">
        <f>SUMIFS('01. Instal. Prediais e Civis'!$T$4:$T$588,'01. Instal. Prediais e Civis'!$A$4:$A$588,'00. Resumo'!$A16,'01. Instal. Prediais e Civis'!F$4:F$588,"X")</f>
        <v>0</v>
      </c>
      <c r="BU16" s="415">
        <f>SUMIFS('01. Instal. Prediais e Civis'!$T$4:$T$588,'01. Instal. Prediais e Civis'!$A$4:$A$588,'00. Resumo'!$A16,'01. Instal. Prediais e Civis'!G$4:G$588,"X")</f>
        <v>0</v>
      </c>
      <c r="BV16" s="415">
        <f>SUMIFS('01. Instal. Prediais e Civis'!$T$4:$T$588,'01. Instal. Prediais e Civis'!$A$4:$A$588,'00. Resumo'!$A16,'01. Instal. Prediais e Civis'!H$4:H$588,"X")</f>
        <v>0</v>
      </c>
      <c r="BW16" s="415">
        <f>SUMIFS('01. Instal. Prediais e Civis'!$T$4:$T$588,'01. Instal. Prediais e Civis'!$A$4:$A$588,'00. Resumo'!$A16,'01. Instal. Prediais e Civis'!I$4:I$588,"X")</f>
        <v>0</v>
      </c>
      <c r="BX16" s="416">
        <f>SUMIFS('01. Instal. Prediais e Civis'!$T$4:$T$588,'01. Instal. Prediais e Civis'!$A$4:$A$588,'00. Resumo'!$A16,'01. Instal. Prediais e Civis'!J$4:J$588,"X")</f>
        <v>0</v>
      </c>
      <c r="BY16" s="417">
        <f t="shared" ref="BY16:BY35" si="10">SUMPRODUCT(BR16:BX16,BR$4:BX$4)</f>
        <v>0</v>
      </c>
      <c r="BZ16" s="413">
        <f>SUMIFS('01. Instal. Prediais e Civis'!$U$4:$U$588,'01. Instal. Prediais e Civis'!$A$4:$A$588,'00. Resumo'!$A16,'01. Instal. Prediais e Civis'!D$4:D$588,"X")</f>
        <v>0</v>
      </c>
      <c r="CA16" s="414">
        <f>SUMIFS('01. Instal. Prediais e Civis'!$U$4:$U$588,'01. Instal. Prediais e Civis'!$A$4:$A$588,'00. Resumo'!$A16,'01. Instal. Prediais e Civis'!E$4:E$588,"X")</f>
        <v>0</v>
      </c>
      <c r="CB16" s="415">
        <f>SUMIFS('01. Instal. Prediais e Civis'!$U$4:$U$588,'01. Instal. Prediais e Civis'!$A$4:$A$588,'00. Resumo'!$A16,'01. Instal. Prediais e Civis'!F$4:F$588,"X")</f>
        <v>0</v>
      </c>
      <c r="CC16" s="415">
        <f>SUMIFS('01. Instal. Prediais e Civis'!$U$4:$U$588,'01. Instal. Prediais e Civis'!$A$4:$A$588,'00. Resumo'!$A16,'01. Instal. Prediais e Civis'!G$4:G$588,"X")</f>
        <v>0</v>
      </c>
      <c r="CD16" s="415">
        <f>SUMIFS('01. Instal. Prediais e Civis'!$U$4:$U$588,'01. Instal. Prediais e Civis'!$A$4:$A$588,'00. Resumo'!$A16,'01. Instal. Prediais e Civis'!H$4:H$588,"X")</f>
        <v>0</v>
      </c>
      <c r="CE16" s="415">
        <f>SUMIFS('01. Instal. Prediais e Civis'!$U$4:$U$588,'01. Instal. Prediais e Civis'!$A$4:$A$588,'00. Resumo'!$A16,'01. Instal. Prediais e Civis'!I$4:I$588,"X")</f>
        <v>0</v>
      </c>
      <c r="CF16" s="416">
        <f>SUMIFS('01. Instal. Prediais e Civis'!$U$4:$U$588,'01. Instal. Prediais e Civis'!$A$4:$A$588,'00. Resumo'!$A16,'01. Instal. Prediais e Civis'!J$4:J$588,"X")</f>
        <v>0</v>
      </c>
      <c r="CG16" s="417">
        <f t="shared" ref="CG16:CG35" si="11">SUMPRODUCT(BZ16:CF16,BZ$4:CF$4)</f>
        <v>0</v>
      </c>
      <c r="CH16" s="413">
        <f>SUMIFS('01. Instal. Prediais e Civis'!$V$4:$V$588,'01. Instal. Prediais e Civis'!$A$4:$A$588,'00. Resumo'!$A16,'01. Instal. Prediais e Civis'!D$4:D$588,"X")</f>
        <v>0</v>
      </c>
      <c r="CI16" s="414">
        <f>SUMIFS('01. Instal. Prediais e Civis'!$V$4:$V$588,'01. Instal. Prediais e Civis'!$A$4:$A$588,'00. Resumo'!$A16,'01. Instal. Prediais e Civis'!E$4:E$588,"X")</f>
        <v>0</v>
      </c>
      <c r="CJ16" s="415">
        <f>SUMIFS('01. Instal. Prediais e Civis'!$V$4:$V$588,'01. Instal. Prediais e Civis'!$A$4:$A$588,'00. Resumo'!$A16,'01. Instal. Prediais e Civis'!F$4:F$588,"X")</f>
        <v>0</v>
      </c>
      <c r="CK16" s="415">
        <f>SUMIFS('01. Instal. Prediais e Civis'!$V$4:$V$588,'01. Instal. Prediais e Civis'!$A$4:$A$588,'00. Resumo'!$A16,'01. Instal. Prediais e Civis'!G$4:G$588,"X")</f>
        <v>0</v>
      </c>
      <c r="CL16" s="415">
        <f>SUMIFS('01. Instal. Prediais e Civis'!$V$4:$V$588,'01. Instal. Prediais e Civis'!$A$4:$A$588,'00. Resumo'!$A16,'01. Instal. Prediais e Civis'!H$4:H$588,"X")</f>
        <v>0</v>
      </c>
      <c r="CM16" s="415">
        <f>SUMIFS('01. Instal. Prediais e Civis'!$V$4:$V$588,'01. Instal. Prediais e Civis'!$A$4:$A$588,'00. Resumo'!$A16,'01. Instal. Prediais e Civis'!I$4:I$588,"X")</f>
        <v>0</v>
      </c>
      <c r="CN16" s="416">
        <f>SUMIFS('01. Instal. Prediais e Civis'!$V$4:$V$588,'01. Instal. Prediais e Civis'!$A$4:$A$588,'00. Resumo'!$A16,'01. Instal. Prediais e Civis'!J$4:J$588,"X")</f>
        <v>0</v>
      </c>
      <c r="CO16" s="419">
        <f t="shared" ref="CO16:CO35" si="12">SUMPRODUCT(CH16:CN16,CH$4:CN$4)</f>
        <v>0</v>
      </c>
      <c r="CP16" s="418">
        <f>SUMIFS('01. Instal. Prediais e Civis'!$W$4:$W$588,'01. Instal. Prediais e Civis'!$A$4:$A$588,'00. Resumo'!$A16,'01. Instal. Prediais e Civis'!D$4:D$588,"X")</f>
        <v>0</v>
      </c>
      <c r="CQ16" s="414">
        <f>SUMIFS('01. Instal. Prediais e Civis'!$W$4:$W$588,'01. Instal. Prediais e Civis'!$A$4:$A$588,'00. Resumo'!$A16,'01. Instal. Prediais e Civis'!E$4:E$588,"X")</f>
        <v>0</v>
      </c>
      <c r="CR16" s="415">
        <f>SUMIFS('01. Instal. Prediais e Civis'!$W$4:$W$588,'01. Instal. Prediais e Civis'!$A$4:$A$588,'00. Resumo'!$A16,'01. Instal. Prediais e Civis'!F$4:F$588,"X")</f>
        <v>0</v>
      </c>
      <c r="CS16" s="415">
        <f>SUMIFS('01. Instal. Prediais e Civis'!$W$4:$W$588,'01. Instal. Prediais e Civis'!$A$4:$A$588,'00. Resumo'!$A16,'01. Instal. Prediais e Civis'!G$4:G$588,"X")</f>
        <v>0</v>
      </c>
      <c r="CT16" s="415">
        <f>SUMIFS('01. Instal. Prediais e Civis'!$W$4:$W$588,'01. Instal. Prediais e Civis'!$A$4:$A$588,'00. Resumo'!$A16,'01. Instal. Prediais e Civis'!H$4:H$588,"X")</f>
        <v>0</v>
      </c>
      <c r="CU16" s="415">
        <f>SUMIFS('01. Instal. Prediais e Civis'!$W$4:$W$588,'01. Instal. Prediais e Civis'!$A$4:$A$588,'00. Resumo'!$A16,'01. Instal. Prediais e Civis'!I$4:I$588,"X")</f>
        <v>0</v>
      </c>
      <c r="CV16" s="416">
        <f>SUMIFS('01. Instal. Prediais e Civis'!$W$4:$W$588,'01. Instal. Prediais e Civis'!$A$4:$A$588,'00. Resumo'!$A16,'01. Instal. Prediais e Civis'!J$4:J$588,"X")</f>
        <v>0</v>
      </c>
      <c r="CW16" s="419">
        <f t="shared" ref="CW16:CW35" si="13">SUMPRODUCT(CP16:CV16,CP$4:CV$4)</f>
        <v>0</v>
      </c>
      <c r="CX16" s="418">
        <f>SUMIFS('01. Instal. Prediais e Civis'!$X$4:$X$588,'01. Instal. Prediais e Civis'!$A$4:$A$588,'00. Resumo'!$A16,'01. Instal. Prediais e Civis'!D$4:D$588,"X")</f>
        <v>0</v>
      </c>
      <c r="CY16" s="414">
        <f>SUMIFS('01. Instal. Prediais e Civis'!$X$4:$X$588,'01. Instal. Prediais e Civis'!$A$4:$A$588,'00. Resumo'!$A16,'01. Instal. Prediais e Civis'!E$4:E$588,"X")</f>
        <v>0</v>
      </c>
      <c r="CZ16" s="415">
        <f>SUMIFS('01. Instal. Prediais e Civis'!$X$4:$X$588,'01. Instal. Prediais e Civis'!$A$4:$A$588,'00. Resumo'!$A16,'01. Instal. Prediais e Civis'!F$4:F$588,"X")</f>
        <v>0</v>
      </c>
      <c r="DA16" s="415">
        <f>SUMIFS('01. Instal. Prediais e Civis'!$X$4:$X$588,'01. Instal. Prediais e Civis'!$A$4:$A$588,'00. Resumo'!$A16,'01. Instal. Prediais e Civis'!G$4:G$588,"X")</f>
        <v>0</v>
      </c>
      <c r="DB16" s="415">
        <f>SUMIFS('01. Instal. Prediais e Civis'!$X$4:$X$588,'01. Instal. Prediais e Civis'!$A$4:$A$588,'00. Resumo'!$A16,'01. Instal. Prediais e Civis'!H$4:H$588,"X")</f>
        <v>0</v>
      </c>
      <c r="DC16" s="415">
        <f>SUMIFS('01. Instal. Prediais e Civis'!$X$4:$X$588,'01. Instal. Prediais e Civis'!$A$4:$A$588,'00. Resumo'!$A16,'01. Instal. Prediais e Civis'!I$4:I$588,"X")</f>
        <v>0</v>
      </c>
      <c r="DD16" s="416">
        <f>SUMIFS('01. Instal. Prediais e Civis'!$X$4:$X$588,'01. Instal. Prediais e Civis'!$A$4:$A$588,'00. Resumo'!$A16,'01. Instal. Prediais e Civis'!J$4:J$588,"X")</f>
        <v>0</v>
      </c>
      <c r="DE16" s="419">
        <f t="shared" ref="DE16:DE35" si="14">SUMPRODUCT(CX16:DD16,CX$4:DD$4)</f>
        <v>0</v>
      </c>
      <c r="DF16" s="418">
        <f>SUMIFS('01. Instal. Prediais e Civis'!$Y$4:$Y$588,'01. Instal. Prediais e Civis'!$A$4:$A$588,'00. Resumo'!$A16,'01. Instal. Prediais e Civis'!D$4:D$588,"X")</f>
        <v>0</v>
      </c>
      <c r="DG16" s="414">
        <f>SUMIFS('01. Instal. Prediais e Civis'!$Y$4:$Y$588,'01. Instal. Prediais e Civis'!$A$4:$A$588,'00. Resumo'!$A16,'01. Instal. Prediais e Civis'!E$4:E$588,"X")</f>
        <v>0</v>
      </c>
      <c r="DH16" s="415">
        <f>SUMIFS('01. Instal. Prediais e Civis'!$Y$4:$Y$588,'01. Instal. Prediais e Civis'!$A$4:$A$588,'00. Resumo'!$A16,'01. Instal. Prediais e Civis'!F$4:F$588,"X")</f>
        <v>0</v>
      </c>
      <c r="DI16" s="415">
        <f>SUMIFS('01. Instal. Prediais e Civis'!$Y$4:$Y$588,'01. Instal. Prediais e Civis'!$A$4:$A$588,'00. Resumo'!$A16,'01. Instal. Prediais e Civis'!G$4:G$588,"X")</f>
        <v>0</v>
      </c>
      <c r="DJ16" s="415">
        <f>SUMIFS('01. Instal. Prediais e Civis'!$Y$4:$Y$588,'01. Instal. Prediais e Civis'!$A$4:$A$588,'00. Resumo'!$A16,'01. Instal. Prediais e Civis'!H$4:H$588,"X")</f>
        <v>0</v>
      </c>
      <c r="DK16" s="415">
        <f>SUMIFS('01. Instal. Prediais e Civis'!$Y$4:$Y$588,'01. Instal. Prediais e Civis'!$A$4:$A$588,'00. Resumo'!$A16,'01. Instal. Prediais e Civis'!I$4:I$588,"X")</f>
        <v>0</v>
      </c>
      <c r="DL16" s="416">
        <f>SUMIFS('01. Instal. Prediais e Civis'!$Y$4:$Y$588,'01. Instal. Prediais e Civis'!$A$4:$A$588,'00. Resumo'!$A16,'01. Instal. Prediais e Civis'!J$4:J$588,"X")</f>
        <v>0</v>
      </c>
      <c r="DM16" s="419">
        <f t="shared" si="0"/>
        <v>0</v>
      </c>
      <c r="DN16" s="420"/>
      <c r="DO16" s="421"/>
      <c r="DP16" s="422"/>
      <c r="DQ16" s="422"/>
      <c r="DR16" s="422"/>
      <c r="DS16" s="422"/>
      <c r="DT16" s="422"/>
      <c r="DU16" s="423"/>
      <c r="DV16" s="421"/>
      <c r="DW16" s="421"/>
      <c r="DX16" s="422"/>
      <c r="DY16" s="422"/>
      <c r="DZ16" s="422"/>
      <c r="EA16" s="422"/>
      <c r="EB16" s="422"/>
      <c r="EC16" s="423"/>
      <c r="ED16" s="421"/>
      <c r="EE16" s="421"/>
      <c r="EF16" s="422"/>
      <c r="EG16" s="422"/>
      <c r="EH16" s="422"/>
      <c r="EI16" s="422"/>
      <c r="EJ16" s="422"/>
      <c r="EK16" s="423"/>
      <c r="EL16" s="421"/>
      <c r="EM16" s="421"/>
      <c r="EN16" s="422"/>
      <c r="EO16" s="422"/>
      <c r="EP16" s="422"/>
      <c r="EQ16" s="422"/>
      <c r="ER16" s="422"/>
      <c r="ES16" s="423"/>
      <c r="ET16" s="421"/>
      <c r="EU16" s="421"/>
      <c r="EV16" s="422"/>
      <c r="EW16" s="422"/>
      <c r="EX16" s="422"/>
      <c r="EY16" s="422"/>
      <c r="EZ16" s="422"/>
      <c r="FA16" s="423"/>
      <c r="FB16" s="421"/>
      <c r="FC16" s="421"/>
      <c r="FD16" s="422"/>
      <c r="FE16" s="422"/>
      <c r="FF16" s="422"/>
      <c r="FG16" s="422"/>
      <c r="FH16" s="422"/>
      <c r="FI16" s="424"/>
    </row>
    <row r="17" spans="1:165" ht="15" outlineLevel="2" x14ac:dyDescent="0.2">
      <c r="A17" s="387" t="s">
        <v>38</v>
      </c>
      <c r="B17" s="425" t="s">
        <v>50</v>
      </c>
      <c r="C17" s="426">
        <f t="shared" si="1"/>
        <v>1.4285714285714286</v>
      </c>
      <c r="D17" s="427">
        <v>0.7</v>
      </c>
      <c r="E17" s="428">
        <v>0.5</v>
      </c>
      <c r="F17" s="413">
        <f>SUMIFS('01. Instal. Prediais e Civis'!$L$4:$L$588,'01. Instal. Prediais e Civis'!$A$4:$A$588,'00. Resumo'!$A17,'01. Instal. Prediais e Civis'!D$4:D$588,"X")</f>
        <v>0</v>
      </c>
      <c r="G17" s="414">
        <f>SUMIFS('01. Instal. Prediais e Civis'!$L$4:$L$588,'01. Instal. Prediais e Civis'!$A$4:$A$588,'00. Resumo'!$A17,'01. Instal. Prediais e Civis'!E$4:E$588,"X")</f>
        <v>0</v>
      </c>
      <c r="H17" s="415">
        <f>SUMIFS('01. Instal. Prediais e Civis'!$L$4:$L$588,'01. Instal. Prediais e Civis'!$A$4:$A$588,'00. Resumo'!$A17,'01. Instal. Prediais e Civis'!F$4:F$588,"X")</f>
        <v>0</v>
      </c>
      <c r="I17" s="415">
        <f>SUMIFS('01. Instal. Prediais e Civis'!$L$4:$L$588,'01. Instal. Prediais e Civis'!$A$4:$A$588,'00. Resumo'!$A17,'01. Instal. Prediais e Civis'!G$4:G$588,"X")</f>
        <v>0</v>
      </c>
      <c r="J17" s="415">
        <f>SUMIFS('01. Instal. Prediais e Civis'!$L$4:$L$588,'01. Instal. Prediais e Civis'!$A$4:$A$588,'00. Resumo'!$A17,'01. Instal. Prediais e Civis'!H$4:H$588,"X")</f>
        <v>0</v>
      </c>
      <c r="K17" s="415">
        <f>SUMIFS('01. Instal. Prediais e Civis'!$L$4:$L$588,'01. Instal. Prediais e Civis'!$A$4:$A$588,'00. Resumo'!$A17,'01. Instal. Prediais e Civis'!I$4:I$588,"X")</f>
        <v>0</v>
      </c>
      <c r="L17" s="416">
        <f>SUMIFS('01. Instal. Prediais e Civis'!$L$4:$L$588,'01. Instal. Prediais e Civis'!$A$4:$A$588,'00. Resumo'!$A17,'01. Instal. Prediais e Civis'!J$4:J$588,"X")</f>
        <v>0</v>
      </c>
      <c r="M17" s="417">
        <f t="shared" si="2"/>
        <v>0</v>
      </c>
      <c r="N17" s="413">
        <f>SUMIFS('01. Instal. Prediais e Civis'!$M$4:$M$588,'01. Instal. Prediais e Civis'!$A$4:$A$588,'00. Resumo'!$A17,'01. Instal. Prediais e Civis'!D$4:D$588,"X")</f>
        <v>0</v>
      </c>
      <c r="O17" s="414">
        <f>SUMIFS('01. Instal. Prediais e Civis'!$M$4:$M$588,'01. Instal. Prediais e Civis'!$A$4:$A$588,'00. Resumo'!$A17,'01. Instal. Prediais e Civis'!E$4:E$588,"X")</f>
        <v>0</v>
      </c>
      <c r="P17" s="415">
        <f>SUMIFS('01. Instal. Prediais e Civis'!$M$4:$M$588,'01. Instal. Prediais e Civis'!$A$4:$A$588,'00. Resumo'!$A17,'01. Instal. Prediais e Civis'!F$4:F$588,"X")</f>
        <v>0</v>
      </c>
      <c r="Q17" s="415">
        <f>SUMIFS('01. Instal. Prediais e Civis'!$M$4:$M$588,'01. Instal. Prediais e Civis'!$A$4:$A$588,'00. Resumo'!$A17,'01. Instal. Prediais e Civis'!G$4:G$588,"X")</f>
        <v>0</v>
      </c>
      <c r="R17" s="415">
        <f>SUMIFS('01. Instal. Prediais e Civis'!$M$4:$M$588,'01. Instal. Prediais e Civis'!$A$4:$A$588,'00. Resumo'!$A17,'01. Instal. Prediais e Civis'!H$4:H$588,"X")</f>
        <v>0</v>
      </c>
      <c r="S17" s="415">
        <f>SUMIFS('01. Instal. Prediais e Civis'!$M$4:$M$588,'01. Instal. Prediais e Civis'!$A$4:$A$588,'00. Resumo'!$A17,'01. Instal. Prediais e Civis'!I$4:I$588,"X")</f>
        <v>0</v>
      </c>
      <c r="T17" s="416">
        <f>SUMIFS('01. Instal. Prediais e Civis'!$M$4:$M$588,'01. Instal. Prediais e Civis'!$A$4:$A$588,'00. Resumo'!$A17,'01. Instal. Prediais e Civis'!J$4:J$588,"X")</f>
        <v>0</v>
      </c>
      <c r="U17" s="417">
        <f t="shared" si="3"/>
        <v>0</v>
      </c>
      <c r="V17" s="418">
        <f>SUMIFS('01. Instal. Prediais e Civis'!$N$4:$N$588,'01. Instal. Prediais e Civis'!$A$4:$A$588,'00. Resumo'!$A17,'01. Instal. Prediais e Civis'!D$4:D$588,"X")</f>
        <v>0</v>
      </c>
      <c r="W17" s="414">
        <f>SUMIFS('01. Instal. Prediais e Civis'!$N$4:$N$588,'01. Instal. Prediais e Civis'!$A$4:$A$588,'00. Resumo'!$A17,'01. Instal. Prediais e Civis'!E$4:E$588,"X")</f>
        <v>0</v>
      </c>
      <c r="X17" s="415">
        <f>SUMIFS('01. Instal. Prediais e Civis'!$N$4:$N$588,'01. Instal. Prediais e Civis'!$A$4:$A$588,'00. Resumo'!$A17,'01. Instal. Prediais e Civis'!F$4:F$588,"X")</f>
        <v>0</v>
      </c>
      <c r="Y17" s="415">
        <f>SUMIFS('01. Instal. Prediais e Civis'!$N$4:$N$588,'01. Instal. Prediais e Civis'!$A$4:$A$588,'00. Resumo'!$A17,'01. Instal. Prediais e Civis'!G$4:G$588,"X")</f>
        <v>0</v>
      </c>
      <c r="Z17" s="415">
        <f>SUMIFS('01. Instal. Prediais e Civis'!$N$4:$N$588,'01. Instal. Prediais e Civis'!$A$4:$A$588,'00. Resumo'!$A17,'01. Instal. Prediais e Civis'!H$4:H$588,"X")</f>
        <v>0</v>
      </c>
      <c r="AA17" s="415">
        <f>SUMIFS('01. Instal. Prediais e Civis'!$N$4:$N$588,'01. Instal. Prediais e Civis'!$A$4:$A$588,'00. Resumo'!$A17,'01. Instal. Prediais e Civis'!I$4:I$588,"X")</f>
        <v>0</v>
      </c>
      <c r="AB17" s="416">
        <f>SUMIFS('01. Instal. Prediais e Civis'!$N$4:$N$588,'01. Instal. Prediais e Civis'!$A$4:$A$588,'00. Resumo'!$A17,'01. Instal. Prediais e Civis'!J$4:J$588,"X")</f>
        <v>0</v>
      </c>
      <c r="AC17" s="417">
        <f t="shared" si="4"/>
        <v>0</v>
      </c>
      <c r="AD17" s="418">
        <f>SUMIFS('01. Instal. Prediais e Civis'!$O$4:$O$588,'01. Instal. Prediais e Civis'!$A$4:$A$588,'00. Resumo'!$A17,'01. Instal. Prediais e Civis'!D$4:D$588,"X")</f>
        <v>0</v>
      </c>
      <c r="AE17" s="414">
        <f>SUMIFS('01. Instal. Prediais e Civis'!$O$4:$O$588,'01. Instal. Prediais e Civis'!$A$4:$A$588,'00. Resumo'!$A17,'01. Instal. Prediais e Civis'!E$4:E$588,"X")</f>
        <v>0</v>
      </c>
      <c r="AF17" s="415">
        <f>SUMIFS('01. Instal. Prediais e Civis'!$O$4:$O$588,'01. Instal. Prediais e Civis'!$A$4:$A$588,'00. Resumo'!$A17,'01. Instal. Prediais e Civis'!F$4:F$588,"X")</f>
        <v>0</v>
      </c>
      <c r="AG17" s="415">
        <f>SUMIFS('01. Instal. Prediais e Civis'!$O$4:$O$588,'01. Instal. Prediais e Civis'!$A$4:$A$588,'00. Resumo'!$A17,'01. Instal. Prediais e Civis'!G$4:G$588,"X")</f>
        <v>0</v>
      </c>
      <c r="AH17" s="415">
        <f>SUMIFS('01. Instal. Prediais e Civis'!$O$4:$O$588,'01. Instal. Prediais e Civis'!$A$4:$A$588,'00. Resumo'!$A17,'01. Instal. Prediais e Civis'!H$4:H$588,"X")</f>
        <v>0</v>
      </c>
      <c r="AI17" s="415">
        <f>SUMIFS('01. Instal. Prediais e Civis'!$O$4:$O$588,'01. Instal. Prediais e Civis'!$A$4:$A$588,'00. Resumo'!$A17,'01. Instal. Prediais e Civis'!I$4:I$588,"X")</f>
        <v>0</v>
      </c>
      <c r="AJ17" s="416">
        <f>SUMIFS('01. Instal. Prediais e Civis'!$O$4:$O$588,'01. Instal. Prediais e Civis'!$A$4:$A$588,'00. Resumo'!$A17,'01. Instal. Prediais e Civis'!J$4:J$588,"X")</f>
        <v>0</v>
      </c>
      <c r="AK17" s="417">
        <f t="shared" si="5"/>
        <v>0</v>
      </c>
      <c r="AL17" s="418">
        <f>SUMIFS('01. Instal. Prediais e Civis'!$P$4:$P$588,'01. Instal. Prediais e Civis'!$A$4:$A$588,'00. Resumo'!$A17,'01. Instal. Prediais e Civis'!D$4:D$588,"X")</f>
        <v>0</v>
      </c>
      <c r="AM17" s="414">
        <f>SUMIFS('01. Instal. Prediais e Civis'!$P$4:$P$588,'01. Instal. Prediais e Civis'!$A$4:$A$588,'00. Resumo'!$A17,'01. Instal. Prediais e Civis'!E$4:E$588,"X")</f>
        <v>0</v>
      </c>
      <c r="AN17" s="415">
        <f>SUMIFS('01. Instal. Prediais e Civis'!$P$4:$P$588,'01. Instal. Prediais e Civis'!$A$4:$A$588,'00. Resumo'!$A17,'01. Instal. Prediais e Civis'!F$4:F$588,"X")</f>
        <v>0</v>
      </c>
      <c r="AO17" s="415">
        <f>SUMIFS('01. Instal. Prediais e Civis'!$P$4:$P$588,'01. Instal. Prediais e Civis'!$A$4:$A$588,'00. Resumo'!$A17,'01. Instal. Prediais e Civis'!G$4:G$588,"X")</f>
        <v>0</v>
      </c>
      <c r="AP17" s="415">
        <f>SUMIFS('01. Instal. Prediais e Civis'!$P$4:$P$588,'01. Instal. Prediais e Civis'!$A$4:$A$588,'00. Resumo'!$A17,'01. Instal. Prediais e Civis'!H$4:H$588,"X")</f>
        <v>0</v>
      </c>
      <c r="AQ17" s="415">
        <f>SUMIFS('01. Instal. Prediais e Civis'!$P$4:$P$588,'01. Instal. Prediais e Civis'!$A$4:$A$588,'00. Resumo'!$A17,'01. Instal. Prediais e Civis'!I$4:I$588,"X")</f>
        <v>0</v>
      </c>
      <c r="AR17" s="416">
        <f>SUMIFS('01. Instal. Prediais e Civis'!$P$4:$P$588,'01. Instal. Prediais e Civis'!$A$4:$A$588,'00. Resumo'!$A17,'01. Instal. Prediais e Civis'!J$4:J$588,"X")</f>
        <v>0</v>
      </c>
      <c r="AS17" s="417">
        <f t="shared" si="6"/>
        <v>0</v>
      </c>
      <c r="AT17" s="418">
        <f>SUMIFS('01. Instal. Prediais e Civis'!$Q$4:$Q$588,'01. Instal. Prediais e Civis'!$A$4:$A$588,'00. Resumo'!$A17,'01. Instal. Prediais e Civis'!D$4:D$588,"X")</f>
        <v>0</v>
      </c>
      <c r="AU17" s="414">
        <f>SUMIFS('01. Instal. Prediais e Civis'!$Q$4:$Q$588,'01. Instal. Prediais e Civis'!$A$4:$A$588,'00. Resumo'!$A17,'01. Instal. Prediais e Civis'!E$4:E$588,"X")</f>
        <v>0</v>
      </c>
      <c r="AV17" s="415">
        <f>SUMIFS('01. Instal. Prediais e Civis'!$Q$4:$Q$588,'01. Instal. Prediais e Civis'!$A$4:$A$588,'00. Resumo'!$A17,'01. Instal. Prediais e Civis'!F$4:F$588,"X")</f>
        <v>0</v>
      </c>
      <c r="AW17" s="415">
        <f>SUMIFS('01. Instal. Prediais e Civis'!$Q$4:$Q$588,'01. Instal. Prediais e Civis'!$A$4:$A$588,'00. Resumo'!$A17,'01. Instal. Prediais e Civis'!G$4:G$588,"X")</f>
        <v>0</v>
      </c>
      <c r="AX17" s="415">
        <f>SUMIFS('01. Instal. Prediais e Civis'!$Q$4:$Q$588,'01. Instal. Prediais e Civis'!$A$4:$A$588,'00. Resumo'!$A17,'01. Instal. Prediais e Civis'!H$4:H$588,"X")</f>
        <v>0</v>
      </c>
      <c r="AY17" s="415">
        <f>SUMIFS('01. Instal. Prediais e Civis'!$Q$4:$Q$588,'01. Instal. Prediais e Civis'!$A$4:$A$588,'00. Resumo'!$A17,'01. Instal. Prediais e Civis'!I$4:I$588,"X")</f>
        <v>0</v>
      </c>
      <c r="AZ17" s="416">
        <f>SUMIFS('01. Instal. Prediais e Civis'!$Q$4:$Q$588,'01. Instal. Prediais e Civis'!$A$4:$A$588,'00. Resumo'!$A17,'01. Instal. Prediais e Civis'!J$4:J$588,"X")</f>
        <v>0</v>
      </c>
      <c r="BA17" s="417">
        <f t="shared" si="7"/>
        <v>0</v>
      </c>
      <c r="BB17" s="418">
        <f>SUMIFS('01. Instal. Prediais e Civis'!$R$4:$R$588,'01. Instal. Prediais e Civis'!$A$4:$A$588,'00. Resumo'!$A17,'01. Instal. Prediais e Civis'!D$4:D$588,"X")</f>
        <v>0</v>
      </c>
      <c r="BC17" s="414">
        <f>SUMIFS('01. Instal. Prediais e Civis'!$R$4:$R$588,'01. Instal. Prediais e Civis'!$A$4:$A$588,'00. Resumo'!$A17,'01. Instal. Prediais e Civis'!E$4:E$588,"X")</f>
        <v>0</v>
      </c>
      <c r="BD17" s="415">
        <f>SUMIFS('01. Instal. Prediais e Civis'!$R$4:$R$588,'01. Instal. Prediais e Civis'!$A$4:$A$588,'00. Resumo'!$A17,'01. Instal. Prediais e Civis'!F$4:F$588,"X")</f>
        <v>0</v>
      </c>
      <c r="BE17" s="415">
        <f>SUMIFS('01. Instal. Prediais e Civis'!$R$4:$R$588,'01. Instal. Prediais e Civis'!$A$4:$A$588,'00. Resumo'!$A17,'01. Instal. Prediais e Civis'!G$4:G$588,"X")</f>
        <v>0</v>
      </c>
      <c r="BF17" s="415">
        <f>SUMIFS('01. Instal. Prediais e Civis'!$R$4:$R$588,'01. Instal. Prediais e Civis'!$A$4:$A$588,'00. Resumo'!$A17,'01. Instal. Prediais e Civis'!H$4:H$588,"X")</f>
        <v>0</v>
      </c>
      <c r="BG17" s="415">
        <f>SUMIFS('01. Instal. Prediais e Civis'!$R$4:$R$588,'01. Instal. Prediais e Civis'!$A$4:$A$588,'00. Resumo'!$A17,'01. Instal. Prediais e Civis'!I$4:I$588,"X")</f>
        <v>0</v>
      </c>
      <c r="BH17" s="416">
        <f>SUMIFS('01. Instal. Prediais e Civis'!$R$4:$R$588,'01. Instal. Prediais e Civis'!$A$4:$A$588,'00. Resumo'!$A17,'01. Instal. Prediais e Civis'!J$4:J$588,"X")</f>
        <v>0</v>
      </c>
      <c r="BI17" s="417">
        <f t="shared" si="8"/>
        <v>0</v>
      </c>
      <c r="BJ17" s="413">
        <f>SUMIFS('01. Instal. Prediais e Civis'!$S$4:$S$588,'01. Instal. Prediais e Civis'!$A$4:$A$588,'00. Resumo'!$A17,'01. Instal. Prediais e Civis'!D$4:D$588,"X")</f>
        <v>0</v>
      </c>
      <c r="BK17" s="414">
        <f>SUMIFS('01. Instal. Prediais e Civis'!$S$4:$S$588,'01. Instal. Prediais e Civis'!$A$4:$A$588,'00. Resumo'!$A17,'01. Instal. Prediais e Civis'!E$4:E$588,"X")</f>
        <v>0</v>
      </c>
      <c r="BL17" s="415">
        <f>SUMIFS('01. Instal. Prediais e Civis'!$S$4:$S$588,'01. Instal. Prediais e Civis'!$A$4:$A$588,'00. Resumo'!$A17,'01. Instal. Prediais e Civis'!F$4:F$588,"X")</f>
        <v>0</v>
      </c>
      <c r="BM17" s="415">
        <f>SUMIFS('01. Instal. Prediais e Civis'!$S$4:$S$588,'01. Instal. Prediais e Civis'!$A$4:$A$588,'00. Resumo'!$A17,'01. Instal. Prediais e Civis'!G$4:G$588,"X")</f>
        <v>0</v>
      </c>
      <c r="BN17" s="415">
        <f>SUMIFS('01. Instal. Prediais e Civis'!$S$4:$S$588,'01. Instal. Prediais e Civis'!$A$4:$A$588,'00. Resumo'!$A17,'01. Instal. Prediais e Civis'!H$4:H$588,"X")</f>
        <v>0</v>
      </c>
      <c r="BO17" s="415">
        <f>SUMIFS('01. Instal. Prediais e Civis'!$S$4:$S$588,'01. Instal. Prediais e Civis'!$A$4:$A$588,'00. Resumo'!$A17,'01. Instal. Prediais e Civis'!I$4:I$588,"X")</f>
        <v>0</v>
      </c>
      <c r="BP17" s="416">
        <f>SUMIFS('01. Instal. Prediais e Civis'!$S$4:$S$588,'01. Instal. Prediais e Civis'!$A$4:$A$588,'00. Resumo'!$A17,'01. Instal. Prediais e Civis'!J$4:J$588,"X")</f>
        <v>0</v>
      </c>
      <c r="BQ17" s="417">
        <f t="shared" si="9"/>
        <v>0</v>
      </c>
      <c r="BR17" s="413">
        <f>SUMIFS('01. Instal. Prediais e Civis'!$T$4:$T$588,'01. Instal. Prediais e Civis'!$A$4:$A$588,'00. Resumo'!$A17,'01. Instal. Prediais e Civis'!D$4:D$588,"X")</f>
        <v>0</v>
      </c>
      <c r="BS17" s="414">
        <f>SUMIFS('01. Instal. Prediais e Civis'!$T$4:$T$588,'01. Instal. Prediais e Civis'!$A$4:$A$588,'00. Resumo'!$A17,'01. Instal. Prediais e Civis'!E$4:E$588,"X")</f>
        <v>0</v>
      </c>
      <c r="BT17" s="415">
        <f>SUMIFS('01. Instal. Prediais e Civis'!$T$4:$T$588,'01. Instal. Prediais e Civis'!$A$4:$A$588,'00. Resumo'!$A17,'01. Instal. Prediais e Civis'!F$4:F$588,"X")</f>
        <v>0</v>
      </c>
      <c r="BU17" s="415">
        <f>SUMIFS('01. Instal. Prediais e Civis'!$T$4:$T$588,'01. Instal. Prediais e Civis'!$A$4:$A$588,'00. Resumo'!$A17,'01. Instal. Prediais e Civis'!G$4:G$588,"X")</f>
        <v>0</v>
      </c>
      <c r="BV17" s="415">
        <f>SUMIFS('01. Instal. Prediais e Civis'!$T$4:$T$588,'01. Instal. Prediais e Civis'!$A$4:$A$588,'00. Resumo'!$A17,'01. Instal. Prediais e Civis'!H$4:H$588,"X")</f>
        <v>0</v>
      </c>
      <c r="BW17" s="415">
        <f>SUMIFS('01. Instal. Prediais e Civis'!$T$4:$T$588,'01. Instal. Prediais e Civis'!$A$4:$A$588,'00. Resumo'!$A17,'01. Instal. Prediais e Civis'!I$4:I$588,"X")</f>
        <v>0</v>
      </c>
      <c r="BX17" s="416">
        <f>SUMIFS('01. Instal. Prediais e Civis'!$T$4:$T$588,'01. Instal. Prediais e Civis'!$A$4:$A$588,'00. Resumo'!$A17,'01. Instal. Prediais e Civis'!J$4:J$588,"X")</f>
        <v>0</v>
      </c>
      <c r="BY17" s="417">
        <f t="shared" si="10"/>
        <v>0</v>
      </c>
      <c r="BZ17" s="413">
        <f>SUMIFS('01. Instal. Prediais e Civis'!$U$4:$U$588,'01. Instal. Prediais e Civis'!$A$4:$A$588,'00. Resumo'!$A17,'01. Instal. Prediais e Civis'!D$4:D$588,"X")</f>
        <v>0</v>
      </c>
      <c r="CA17" s="414">
        <f>SUMIFS('01. Instal. Prediais e Civis'!$U$4:$U$588,'01. Instal. Prediais e Civis'!$A$4:$A$588,'00. Resumo'!$A17,'01. Instal. Prediais e Civis'!E$4:E$588,"X")</f>
        <v>0</v>
      </c>
      <c r="CB17" s="415">
        <f>SUMIFS('01. Instal. Prediais e Civis'!$U$4:$U$588,'01. Instal. Prediais e Civis'!$A$4:$A$588,'00. Resumo'!$A17,'01. Instal. Prediais e Civis'!F$4:F$588,"X")</f>
        <v>0</v>
      </c>
      <c r="CC17" s="415">
        <f>SUMIFS('01. Instal. Prediais e Civis'!$U$4:$U$588,'01. Instal. Prediais e Civis'!$A$4:$A$588,'00. Resumo'!$A17,'01. Instal. Prediais e Civis'!G$4:G$588,"X")</f>
        <v>0</v>
      </c>
      <c r="CD17" s="415">
        <f>SUMIFS('01. Instal. Prediais e Civis'!$U$4:$U$588,'01. Instal. Prediais e Civis'!$A$4:$A$588,'00. Resumo'!$A17,'01. Instal. Prediais e Civis'!H$4:H$588,"X")</f>
        <v>0</v>
      </c>
      <c r="CE17" s="415">
        <f>SUMIFS('01. Instal. Prediais e Civis'!$U$4:$U$588,'01. Instal. Prediais e Civis'!$A$4:$A$588,'00. Resumo'!$A17,'01. Instal. Prediais e Civis'!I$4:I$588,"X")</f>
        <v>0</v>
      </c>
      <c r="CF17" s="416">
        <f>SUMIFS('01. Instal. Prediais e Civis'!$U$4:$U$588,'01. Instal. Prediais e Civis'!$A$4:$A$588,'00. Resumo'!$A17,'01. Instal. Prediais e Civis'!J$4:J$588,"X")</f>
        <v>0</v>
      </c>
      <c r="CG17" s="417">
        <f t="shared" si="11"/>
        <v>0</v>
      </c>
      <c r="CH17" s="413">
        <f>SUMIFS('01. Instal. Prediais e Civis'!$V$4:$V$588,'01. Instal. Prediais e Civis'!$A$4:$A$588,'00. Resumo'!$A17,'01. Instal. Prediais e Civis'!D$4:D$588,"X")</f>
        <v>0</v>
      </c>
      <c r="CI17" s="414">
        <f>SUMIFS('01. Instal. Prediais e Civis'!$V$4:$V$588,'01. Instal. Prediais e Civis'!$A$4:$A$588,'00. Resumo'!$A17,'01. Instal. Prediais e Civis'!E$4:E$588,"X")</f>
        <v>0</v>
      </c>
      <c r="CJ17" s="415">
        <f>SUMIFS('01. Instal. Prediais e Civis'!$V$4:$V$588,'01. Instal. Prediais e Civis'!$A$4:$A$588,'00. Resumo'!$A17,'01. Instal. Prediais e Civis'!F$4:F$588,"X")</f>
        <v>0</v>
      </c>
      <c r="CK17" s="415">
        <f>SUMIFS('01. Instal. Prediais e Civis'!$V$4:$V$588,'01. Instal. Prediais e Civis'!$A$4:$A$588,'00. Resumo'!$A17,'01. Instal. Prediais e Civis'!G$4:G$588,"X")</f>
        <v>0</v>
      </c>
      <c r="CL17" s="415">
        <f>SUMIFS('01. Instal. Prediais e Civis'!$V$4:$V$588,'01. Instal. Prediais e Civis'!$A$4:$A$588,'00. Resumo'!$A17,'01. Instal. Prediais e Civis'!H$4:H$588,"X")</f>
        <v>0</v>
      </c>
      <c r="CM17" s="415">
        <f>SUMIFS('01. Instal. Prediais e Civis'!$V$4:$V$588,'01. Instal. Prediais e Civis'!$A$4:$A$588,'00. Resumo'!$A17,'01. Instal. Prediais e Civis'!I$4:I$588,"X")</f>
        <v>0</v>
      </c>
      <c r="CN17" s="416">
        <f>SUMIFS('01. Instal. Prediais e Civis'!$V$4:$V$588,'01. Instal. Prediais e Civis'!$A$4:$A$588,'00. Resumo'!$A17,'01. Instal. Prediais e Civis'!J$4:J$588,"X")</f>
        <v>0</v>
      </c>
      <c r="CO17" s="419">
        <f t="shared" si="12"/>
        <v>0</v>
      </c>
      <c r="CP17" s="418">
        <f>SUMIFS('01. Instal. Prediais e Civis'!$W$4:$W$588,'01. Instal. Prediais e Civis'!$A$4:$A$588,'00. Resumo'!$A17,'01. Instal. Prediais e Civis'!D$4:D$588,"X")</f>
        <v>0</v>
      </c>
      <c r="CQ17" s="414">
        <f>SUMIFS('01. Instal. Prediais e Civis'!$W$4:$W$588,'01. Instal. Prediais e Civis'!$A$4:$A$588,'00. Resumo'!$A17,'01. Instal. Prediais e Civis'!E$4:E$588,"X")</f>
        <v>0</v>
      </c>
      <c r="CR17" s="415">
        <f>SUMIFS('01. Instal. Prediais e Civis'!$W$4:$W$588,'01. Instal. Prediais e Civis'!$A$4:$A$588,'00. Resumo'!$A17,'01. Instal. Prediais e Civis'!F$4:F$588,"X")</f>
        <v>0</v>
      </c>
      <c r="CS17" s="415">
        <f>SUMIFS('01. Instal. Prediais e Civis'!$W$4:$W$588,'01. Instal. Prediais e Civis'!$A$4:$A$588,'00. Resumo'!$A17,'01. Instal. Prediais e Civis'!G$4:G$588,"X")</f>
        <v>0</v>
      </c>
      <c r="CT17" s="415">
        <f>SUMIFS('01. Instal. Prediais e Civis'!$W$4:$W$588,'01. Instal. Prediais e Civis'!$A$4:$A$588,'00. Resumo'!$A17,'01. Instal. Prediais e Civis'!H$4:H$588,"X")</f>
        <v>0</v>
      </c>
      <c r="CU17" s="415">
        <f>SUMIFS('01. Instal. Prediais e Civis'!$W$4:$W$588,'01. Instal. Prediais e Civis'!$A$4:$A$588,'00. Resumo'!$A17,'01. Instal. Prediais e Civis'!I$4:I$588,"X")</f>
        <v>0</v>
      </c>
      <c r="CV17" s="416">
        <f>SUMIFS('01. Instal. Prediais e Civis'!$W$4:$W$588,'01. Instal. Prediais e Civis'!$A$4:$A$588,'00. Resumo'!$A17,'01. Instal. Prediais e Civis'!J$4:J$588,"X")</f>
        <v>0</v>
      </c>
      <c r="CW17" s="419">
        <f t="shared" si="13"/>
        <v>0</v>
      </c>
      <c r="CX17" s="418">
        <f>SUMIFS('01. Instal. Prediais e Civis'!$X$4:$X$588,'01. Instal. Prediais e Civis'!$A$4:$A$588,'00. Resumo'!$A17,'01. Instal. Prediais e Civis'!D$4:D$588,"X")</f>
        <v>0</v>
      </c>
      <c r="CY17" s="414">
        <f>SUMIFS('01. Instal. Prediais e Civis'!$X$4:$X$588,'01. Instal. Prediais e Civis'!$A$4:$A$588,'00. Resumo'!$A17,'01. Instal. Prediais e Civis'!E$4:E$588,"X")</f>
        <v>0</v>
      </c>
      <c r="CZ17" s="415">
        <f>SUMIFS('01. Instal. Prediais e Civis'!$X$4:$X$588,'01. Instal. Prediais e Civis'!$A$4:$A$588,'00. Resumo'!$A17,'01. Instal. Prediais e Civis'!F$4:F$588,"X")</f>
        <v>0</v>
      </c>
      <c r="DA17" s="415">
        <f>SUMIFS('01. Instal. Prediais e Civis'!$X$4:$X$588,'01. Instal. Prediais e Civis'!$A$4:$A$588,'00. Resumo'!$A17,'01. Instal. Prediais e Civis'!G$4:G$588,"X")</f>
        <v>0</v>
      </c>
      <c r="DB17" s="415">
        <f>SUMIFS('01. Instal. Prediais e Civis'!$X$4:$X$588,'01. Instal. Prediais e Civis'!$A$4:$A$588,'00. Resumo'!$A17,'01. Instal. Prediais e Civis'!H$4:H$588,"X")</f>
        <v>0</v>
      </c>
      <c r="DC17" s="415">
        <f>SUMIFS('01. Instal. Prediais e Civis'!$X$4:$X$588,'01. Instal. Prediais e Civis'!$A$4:$A$588,'00. Resumo'!$A17,'01. Instal. Prediais e Civis'!I$4:I$588,"X")</f>
        <v>0</v>
      </c>
      <c r="DD17" s="416">
        <f>SUMIFS('01. Instal. Prediais e Civis'!$X$4:$X$588,'01. Instal. Prediais e Civis'!$A$4:$A$588,'00. Resumo'!$A17,'01. Instal. Prediais e Civis'!J$4:J$588,"X")</f>
        <v>0</v>
      </c>
      <c r="DE17" s="419">
        <f t="shared" si="14"/>
        <v>0</v>
      </c>
      <c r="DF17" s="418">
        <f>SUMIFS('01. Instal. Prediais e Civis'!$Y$4:$Y$588,'01. Instal. Prediais e Civis'!$A$4:$A$588,'00. Resumo'!$A17,'01. Instal. Prediais e Civis'!D$4:D$588,"X")</f>
        <v>0</v>
      </c>
      <c r="DG17" s="414">
        <f>SUMIFS('01. Instal. Prediais e Civis'!$Y$4:$Y$588,'01. Instal. Prediais e Civis'!$A$4:$A$588,'00. Resumo'!$A17,'01. Instal. Prediais e Civis'!E$4:E$588,"X")</f>
        <v>0</v>
      </c>
      <c r="DH17" s="415">
        <f>SUMIFS('01. Instal. Prediais e Civis'!$Y$4:$Y$588,'01. Instal. Prediais e Civis'!$A$4:$A$588,'00. Resumo'!$A17,'01. Instal. Prediais e Civis'!F$4:F$588,"X")</f>
        <v>0</v>
      </c>
      <c r="DI17" s="415">
        <f>SUMIFS('01. Instal. Prediais e Civis'!$Y$4:$Y$588,'01. Instal. Prediais e Civis'!$A$4:$A$588,'00. Resumo'!$A17,'01. Instal. Prediais e Civis'!G$4:G$588,"X")</f>
        <v>0</v>
      </c>
      <c r="DJ17" s="415">
        <f>SUMIFS('01. Instal. Prediais e Civis'!$Y$4:$Y$588,'01. Instal. Prediais e Civis'!$A$4:$A$588,'00. Resumo'!$A17,'01. Instal. Prediais e Civis'!H$4:H$588,"X")</f>
        <v>0</v>
      </c>
      <c r="DK17" s="415">
        <f>SUMIFS('01. Instal. Prediais e Civis'!$Y$4:$Y$588,'01. Instal. Prediais e Civis'!$A$4:$A$588,'00. Resumo'!$A17,'01. Instal. Prediais e Civis'!I$4:I$588,"X")</f>
        <v>0</v>
      </c>
      <c r="DL17" s="416">
        <f>SUMIFS('01. Instal. Prediais e Civis'!$Y$4:$Y$588,'01. Instal. Prediais e Civis'!$A$4:$A$588,'00. Resumo'!$A17,'01. Instal. Prediais e Civis'!J$4:J$588,"X")</f>
        <v>0</v>
      </c>
      <c r="DM17" s="419">
        <f t="shared" si="0"/>
        <v>0</v>
      </c>
      <c r="DN17" s="420"/>
      <c r="DO17" s="421"/>
      <c r="DP17" s="422"/>
      <c r="DQ17" s="422"/>
      <c r="DR17" s="422"/>
      <c r="DS17" s="422"/>
      <c r="DT17" s="422"/>
      <c r="DU17" s="423"/>
      <c r="DV17" s="421"/>
      <c r="DW17" s="421"/>
      <c r="DX17" s="422"/>
      <c r="DY17" s="422"/>
      <c r="DZ17" s="422"/>
      <c r="EA17" s="422"/>
      <c r="EB17" s="422"/>
      <c r="EC17" s="423"/>
      <c r="ED17" s="421"/>
      <c r="EE17" s="421"/>
      <c r="EF17" s="422"/>
      <c r="EG17" s="422"/>
      <c r="EH17" s="422"/>
      <c r="EI17" s="422"/>
      <c r="EJ17" s="422"/>
      <c r="EK17" s="423"/>
      <c r="EL17" s="421"/>
      <c r="EM17" s="421"/>
      <c r="EN17" s="422"/>
      <c r="EO17" s="422"/>
      <c r="EP17" s="422"/>
      <c r="EQ17" s="422"/>
      <c r="ER17" s="422"/>
      <c r="ES17" s="423"/>
      <c r="ET17" s="421"/>
      <c r="EU17" s="421"/>
      <c r="EV17" s="422"/>
      <c r="EW17" s="422"/>
      <c r="EX17" s="422"/>
      <c r="EY17" s="422"/>
      <c r="EZ17" s="422"/>
      <c r="FA17" s="423"/>
      <c r="FB17" s="421"/>
      <c r="FC17" s="421"/>
      <c r="FD17" s="422"/>
      <c r="FE17" s="422"/>
      <c r="FF17" s="422"/>
      <c r="FG17" s="422"/>
      <c r="FH17" s="422"/>
      <c r="FI17" s="424"/>
    </row>
    <row r="18" spans="1:165" ht="15" outlineLevel="2" x14ac:dyDescent="0.2">
      <c r="A18" s="387" t="s">
        <v>40</v>
      </c>
      <c r="B18" s="425" t="s">
        <v>51</v>
      </c>
      <c r="C18" s="426">
        <f t="shared" si="1"/>
        <v>1.4285714285714286</v>
      </c>
      <c r="D18" s="427">
        <v>0.7</v>
      </c>
      <c r="E18" s="428">
        <v>0.5</v>
      </c>
      <c r="F18" s="413">
        <f>SUMIFS('01. Instal. Prediais e Civis'!$L$4:$L$588,'01. Instal. Prediais e Civis'!$A$4:$A$588,'00. Resumo'!$A18,'01. Instal. Prediais e Civis'!D$4:D$588,"X")</f>
        <v>0</v>
      </c>
      <c r="G18" s="414">
        <f>SUMIFS('01. Instal. Prediais e Civis'!$L$4:$L$588,'01. Instal. Prediais e Civis'!$A$4:$A$588,'00. Resumo'!$A18,'01. Instal. Prediais e Civis'!E$4:E$588,"X")</f>
        <v>0</v>
      </c>
      <c r="H18" s="415">
        <f>SUMIFS('01. Instal. Prediais e Civis'!$L$4:$L$588,'01. Instal. Prediais e Civis'!$A$4:$A$588,'00. Resumo'!$A18,'01. Instal. Prediais e Civis'!F$4:F$588,"X")</f>
        <v>0</v>
      </c>
      <c r="I18" s="415">
        <f>SUMIFS('01. Instal. Prediais e Civis'!$L$4:$L$588,'01. Instal. Prediais e Civis'!$A$4:$A$588,'00. Resumo'!$A18,'01. Instal. Prediais e Civis'!G$4:G$588,"X")</f>
        <v>0</v>
      </c>
      <c r="J18" s="415">
        <f>SUMIFS('01. Instal. Prediais e Civis'!$L$4:$L$588,'01. Instal. Prediais e Civis'!$A$4:$A$588,'00. Resumo'!$A18,'01. Instal. Prediais e Civis'!H$4:H$588,"X")</f>
        <v>0</v>
      </c>
      <c r="K18" s="415">
        <f>SUMIFS('01. Instal. Prediais e Civis'!$L$4:$L$588,'01. Instal. Prediais e Civis'!$A$4:$A$588,'00. Resumo'!$A18,'01. Instal. Prediais e Civis'!I$4:I$588,"X")</f>
        <v>0</v>
      </c>
      <c r="L18" s="416">
        <f>SUMIFS('01. Instal. Prediais e Civis'!$L$4:$L$588,'01. Instal. Prediais e Civis'!$A$4:$A$588,'00. Resumo'!$A18,'01. Instal. Prediais e Civis'!J$4:J$588,"X")</f>
        <v>0</v>
      </c>
      <c r="M18" s="417">
        <f t="shared" si="2"/>
        <v>0</v>
      </c>
      <c r="N18" s="413">
        <f>SUMIFS('01. Instal. Prediais e Civis'!$M$4:$M$588,'01. Instal. Prediais e Civis'!$A$4:$A$588,'00. Resumo'!$A18,'01. Instal. Prediais e Civis'!D$4:D$588,"X")</f>
        <v>0</v>
      </c>
      <c r="O18" s="414">
        <f>SUMIFS('01. Instal. Prediais e Civis'!$M$4:$M$588,'01. Instal. Prediais e Civis'!$A$4:$A$588,'00. Resumo'!$A18,'01. Instal. Prediais e Civis'!E$4:E$588,"X")</f>
        <v>0</v>
      </c>
      <c r="P18" s="415">
        <f>SUMIFS('01. Instal. Prediais e Civis'!$M$4:$M$588,'01. Instal. Prediais e Civis'!$A$4:$A$588,'00. Resumo'!$A18,'01. Instal. Prediais e Civis'!F$4:F$588,"X")</f>
        <v>0</v>
      </c>
      <c r="Q18" s="415">
        <f>SUMIFS('01. Instal. Prediais e Civis'!$M$4:$M$588,'01. Instal. Prediais e Civis'!$A$4:$A$588,'00. Resumo'!$A18,'01. Instal. Prediais e Civis'!G$4:G$588,"X")</f>
        <v>0</v>
      </c>
      <c r="R18" s="415">
        <f>SUMIFS('01. Instal. Prediais e Civis'!$M$4:$M$588,'01. Instal. Prediais e Civis'!$A$4:$A$588,'00. Resumo'!$A18,'01. Instal. Prediais e Civis'!H$4:H$588,"X")</f>
        <v>0</v>
      </c>
      <c r="S18" s="415">
        <f>SUMIFS('01. Instal. Prediais e Civis'!$M$4:$M$588,'01. Instal. Prediais e Civis'!$A$4:$A$588,'00. Resumo'!$A18,'01. Instal. Prediais e Civis'!I$4:I$588,"X")</f>
        <v>0</v>
      </c>
      <c r="T18" s="416">
        <f>SUMIFS('01. Instal. Prediais e Civis'!$M$4:$M$588,'01. Instal. Prediais e Civis'!$A$4:$A$588,'00. Resumo'!$A18,'01. Instal. Prediais e Civis'!J$4:J$588,"X")</f>
        <v>0</v>
      </c>
      <c r="U18" s="417">
        <f t="shared" si="3"/>
        <v>0</v>
      </c>
      <c r="V18" s="418">
        <f>SUMIFS('01. Instal. Prediais e Civis'!$N$4:$N$588,'01. Instal. Prediais e Civis'!$A$4:$A$588,'00. Resumo'!$A18,'01. Instal. Prediais e Civis'!D$4:D$588,"X")</f>
        <v>0</v>
      </c>
      <c r="W18" s="414">
        <f>SUMIFS('01. Instal. Prediais e Civis'!$N$4:$N$588,'01. Instal. Prediais e Civis'!$A$4:$A$588,'00. Resumo'!$A18,'01. Instal. Prediais e Civis'!E$4:E$588,"X")</f>
        <v>0</v>
      </c>
      <c r="X18" s="415">
        <f>SUMIFS('01. Instal. Prediais e Civis'!$N$4:$N$588,'01. Instal. Prediais e Civis'!$A$4:$A$588,'00. Resumo'!$A18,'01. Instal. Prediais e Civis'!F$4:F$588,"X")</f>
        <v>0</v>
      </c>
      <c r="Y18" s="415">
        <f>SUMIFS('01. Instal. Prediais e Civis'!$N$4:$N$588,'01. Instal. Prediais e Civis'!$A$4:$A$588,'00. Resumo'!$A18,'01. Instal. Prediais e Civis'!G$4:G$588,"X")</f>
        <v>0</v>
      </c>
      <c r="Z18" s="415">
        <f>SUMIFS('01. Instal. Prediais e Civis'!$N$4:$N$588,'01. Instal. Prediais e Civis'!$A$4:$A$588,'00. Resumo'!$A18,'01. Instal. Prediais e Civis'!H$4:H$588,"X")</f>
        <v>0</v>
      </c>
      <c r="AA18" s="415">
        <f>SUMIFS('01. Instal. Prediais e Civis'!$N$4:$N$588,'01. Instal. Prediais e Civis'!$A$4:$A$588,'00. Resumo'!$A18,'01. Instal. Prediais e Civis'!I$4:I$588,"X")</f>
        <v>0</v>
      </c>
      <c r="AB18" s="416">
        <f>SUMIFS('01. Instal. Prediais e Civis'!$N$4:$N$588,'01. Instal. Prediais e Civis'!$A$4:$A$588,'00. Resumo'!$A18,'01. Instal. Prediais e Civis'!J$4:J$588,"X")</f>
        <v>0</v>
      </c>
      <c r="AC18" s="417">
        <f t="shared" si="4"/>
        <v>0</v>
      </c>
      <c r="AD18" s="418">
        <f>SUMIFS('01. Instal. Prediais e Civis'!$O$4:$O$588,'01. Instal. Prediais e Civis'!$A$4:$A$588,'00. Resumo'!$A18,'01. Instal. Prediais e Civis'!D$4:D$588,"X")</f>
        <v>0</v>
      </c>
      <c r="AE18" s="414">
        <f>SUMIFS('01. Instal. Prediais e Civis'!$O$4:$O$588,'01. Instal. Prediais e Civis'!$A$4:$A$588,'00. Resumo'!$A18,'01. Instal. Prediais e Civis'!E$4:E$588,"X")</f>
        <v>0</v>
      </c>
      <c r="AF18" s="415">
        <f>SUMIFS('01. Instal. Prediais e Civis'!$O$4:$O$588,'01. Instal. Prediais e Civis'!$A$4:$A$588,'00. Resumo'!$A18,'01. Instal. Prediais e Civis'!F$4:F$588,"X")</f>
        <v>0</v>
      </c>
      <c r="AG18" s="415">
        <f>SUMIFS('01. Instal. Prediais e Civis'!$O$4:$O$588,'01. Instal. Prediais e Civis'!$A$4:$A$588,'00. Resumo'!$A18,'01. Instal. Prediais e Civis'!G$4:G$588,"X")</f>
        <v>0</v>
      </c>
      <c r="AH18" s="415">
        <f>SUMIFS('01. Instal. Prediais e Civis'!$O$4:$O$588,'01. Instal. Prediais e Civis'!$A$4:$A$588,'00. Resumo'!$A18,'01. Instal. Prediais e Civis'!H$4:H$588,"X")</f>
        <v>0</v>
      </c>
      <c r="AI18" s="415">
        <f>SUMIFS('01. Instal. Prediais e Civis'!$O$4:$O$588,'01. Instal. Prediais e Civis'!$A$4:$A$588,'00. Resumo'!$A18,'01. Instal. Prediais e Civis'!I$4:I$588,"X")</f>
        <v>0</v>
      </c>
      <c r="AJ18" s="416">
        <f>SUMIFS('01. Instal. Prediais e Civis'!$O$4:$O$588,'01. Instal. Prediais e Civis'!$A$4:$A$588,'00. Resumo'!$A18,'01. Instal. Prediais e Civis'!J$4:J$588,"X")</f>
        <v>0</v>
      </c>
      <c r="AK18" s="417">
        <f t="shared" si="5"/>
        <v>0</v>
      </c>
      <c r="AL18" s="418">
        <f>SUMIFS('01. Instal. Prediais e Civis'!$P$4:$P$588,'01. Instal. Prediais e Civis'!$A$4:$A$588,'00. Resumo'!$A18,'01. Instal. Prediais e Civis'!D$4:D$588,"X")</f>
        <v>0</v>
      </c>
      <c r="AM18" s="414">
        <f>SUMIFS('01. Instal. Prediais e Civis'!$P$4:$P$588,'01. Instal. Prediais e Civis'!$A$4:$A$588,'00. Resumo'!$A18,'01. Instal. Prediais e Civis'!E$4:E$588,"X")</f>
        <v>0</v>
      </c>
      <c r="AN18" s="415">
        <f>SUMIFS('01. Instal. Prediais e Civis'!$P$4:$P$588,'01. Instal. Prediais e Civis'!$A$4:$A$588,'00. Resumo'!$A18,'01. Instal. Prediais e Civis'!F$4:F$588,"X")</f>
        <v>0</v>
      </c>
      <c r="AO18" s="415">
        <f>SUMIFS('01. Instal. Prediais e Civis'!$P$4:$P$588,'01. Instal. Prediais e Civis'!$A$4:$A$588,'00. Resumo'!$A18,'01. Instal. Prediais e Civis'!G$4:G$588,"X")</f>
        <v>0</v>
      </c>
      <c r="AP18" s="415">
        <f>SUMIFS('01. Instal. Prediais e Civis'!$P$4:$P$588,'01. Instal. Prediais e Civis'!$A$4:$A$588,'00. Resumo'!$A18,'01. Instal. Prediais e Civis'!H$4:H$588,"X")</f>
        <v>0</v>
      </c>
      <c r="AQ18" s="415">
        <f>SUMIFS('01. Instal. Prediais e Civis'!$P$4:$P$588,'01. Instal. Prediais e Civis'!$A$4:$A$588,'00. Resumo'!$A18,'01. Instal. Prediais e Civis'!I$4:I$588,"X")</f>
        <v>0</v>
      </c>
      <c r="AR18" s="416">
        <f>SUMIFS('01. Instal. Prediais e Civis'!$P$4:$P$588,'01. Instal. Prediais e Civis'!$A$4:$A$588,'00. Resumo'!$A18,'01. Instal. Prediais e Civis'!J$4:J$588,"X")</f>
        <v>0</v>
      </c>
      <c r="AS18" s="417">
        <f t="shared" si="6"/>
        <v>0</v>
      </c>
      <c r="AT18" s="418">
        <f>SUMIFS('01. Instal. Prediais e Civis'!$Q$4:$Q$588,'01. Instal. Prediais e Civis'!$A$4:$A$588,'00. Resumo'!$A18,'01. Instal. Prediais e Civis'!D$4:D$588,"X")</f>
        <v>0</v>
      </c>
      <c r="AU18" s="414">
        <f>SUMIFS('01. Instal. Prediais e Civis'!$Q$4:$Q$588,'01. Instal. Prediais e Civis'!$A$4:$A$588,'00. Resumo'!$A18,'01. Instal. Prediais e Civis'!E$4:E$588,"X")</f>
        <v>0</v>
      </c>
      <c r="AV18" s="415">
        <f>SUMIFS('01. Instal. Prediais e Civis'!$Q$4:$Q$588,'01. Instal. Prediais e Civis'!$A$4:$A$588,'00. Resumo'!$A18,'01. Instal. Prediais e Civis'!F$4:F$588,"X")</f>
        <v>0</v>
      </c>
      <c r="AW18" s="415">
        <f>SUMIFS('01. Instal. Prediais e Civis'!$Q$4:$Q$588,'01. Instal. Prediais e Civis'!$A$4:$A$588,'00. Resumo'!$A18,'01. Instal. Prediais e Civis'!G$4:G$588,"X")</f>
        <v>0</v>
      </c>
      <c r="AX18" s="415">
        <f>SUMIFS('01. Instal. Prediais e Civis'!$Q$4:$Q$588,'01. Instal. Prediais e Civis'!$A$4:$A$588,'00. Resumo'!$A18,'01. Instal. Prediais e Civis'!H$4:H$588,"X")</f>
        <v>0</v>
      </c>
      <c r="AY18" s="415">
        <f>SUMIFS('01. Instal. Prediais e Civis'!$Q$4:$Q$588,'01. Instal. Prediais e Civis'!$A$4:$A$588,'00. Resumo'!$A18,'01. Instal. Prediais e Civis'!I$4:I$588,"X")</f>
        <v>0</v>
      </c>
      <c r="AZ18" s="416">
        <f>SUMIFS('01. Instal. Prediais e Civis'!$Q$4:$Q$588,'01. Instal. Prediais e Civis'!$A$4:$A$588,'00. Resumo'!$A18,'01. Instal. Prediais e Civis'!J$4:J$588,"X")</f>
        <v>0</v>
      </c>
      <c r="BA18" s="417">
        <f t="shared" si="7"/>
        <v>0</v>
      </c>
      <c r="BB18" s="418">
        <f>SUMIFS('01. Instal. Prediais e Civis'!$R$4:$R$588,'01. Instal. Prediais e Civis'!$A$4:$A$588,'00. Resumo'!$A18,'01. Instal. Prediais e Civis'!D$4:D$588,"X")</f>
        <v>0</v>
      </c>
      <c r="BC18" s="414">
        <f>SUMIFS('01. Instal. Prediais e Civis'!$R$4:$R$588,'01. Instal. Prediais e Civis'!$A$4:$A$588,'00. Resumo'!$A18,'01. Instal. Prediais e Civis'!E$4:E$588,"X")</f>
        <v>0</v>
      </c>
      <c r="BD18" s="415">
        <f>SUMIFS('01. Instal. Prediais e Civis'!$R$4:$R$588,'01. Instal. Prediais e Civis'!$A$4:$A$588,'00. Resumo'!$A18,'01. Instal. Prediais e Civis'!F$4:F$588,"X")</f>
        <v>0</v>
      </c>
      <c r="BE18" s="415">
        <f>SUMIFS('01. Instal. Prediais e Civis'!$R$4:$R$588,'01. Instal. Prediais e Civis'!$A$4:$A$588,'00. Resumo'!$A18,'01. Instal. Prediais e Civis'!G$4:G$588,"X")</f>
        <v>0</v>
      </c>
      <c r="BF18" s="415">
        <f>SUMIFS('01. Instal. Prediais e Civis'!$R$4:$R$588,'01. Instal. Prediais e Civis'!$A$4:$A$588,'00. Resumo'!$A18,'01. Instal. Prediais e Civis'!H$4:H$588,"X")</f>
        <v>0</v>
      </c>
      <c r="BG18" s="415">
        <f>SUMIFS('01. Instal. Prediais e Civis'!$R$4:$R$588,'01. Instal. Prediais e Civis'!$A$4:$A$588,'00. Resumo'!$A18,'01. Instal. Prediais e Civis'!I$4:I$588,"X")</f>
        <v>0</v>
      </c>
      <c r="BH18" s="416">
        <f>SUMIFS('01. Instal. Prediais e Civis'!$R$4:$R$588,'01. Instal. Prediais e Civis'!$A$4:$A$588,'00. Resumo'!$A18,'01. Instal. Prediais e Civis'!J$4:J$588,"X")</f>
        <v>0</v>
      </c>
      <c r="BI18" s="417">
        <f t="shared" si="8"/>
        <v>0</v>
      </c>
      <c r="BJ18" s="413">
        <f>SUMIFS('01. Instal. Prediais e Civis'!$S$4:$S$588,'01. Instal. Prediais e Civis'!$A$4:$A$588,'00. Resumo'!$A18,'01. Instal. Prediais e Civis'!D$4:D$588,"X")</f>
        <v>0</v>
      </c>
      <c r="BK18" s="414">
        <f>SUMIFS('01. Instal. Prediais e Civis'!$S$4:$S$588,'01. Instal. Prediais e Civis'!$A$4:$A$588,'00. Resumo'!$A18,'01. Instal. Prediais e Civis'!E$4:E$588,"X")</f>
        <v>0</v>
      </c>
      <c r="BL18" s="415">
        <f>SUMIFS('01. Instal. Prediais e Civis'!$S$4:$S$588,'01. Instal. Prediais e Civis'!$A$4:$A$588,'00. Resumo'!$A18,'01. Instal. Prediais e Civis'!F$4:F$588,"X")</f>
        <v>0</v>
      </c>
      <c r="BM18" s="415">
        <f>SUMIFS('01. Instal. Prediais e Civis'!$S$4:$S$588,'01. Instal. Prediais e Civis'!$A$4:$A$588,'00. Resumo'!$A18,'01. Instal. Prediais e Civis'!G$4:G$588,"X")</f>
        <v>0</v>
      </c>
      <c r="BN18" s="415">
        <f>SUMIFS('01. Instal. Prediais e Civis'!$S$4:$S$588,'01. Instal. Prediais e Civis'!$A$4:$A$588,'00. Resumo'!$A18,'01. Instal. Prediais e Civis'!H$4:H$588,"X")</f>
        <v>0</v>
      </c>
      <c r="BO18" s="415">
        <f>SUMIFS('01. Instal. Prediais e Civis'!$S$4:$S$588,'01. Instal. Prediais e Civis'!$A$4:$A$588,'00. Resumo'!$A18,'01. Instal. Prediais e Civis'!I$4:I$588,"X")</f>
        <v>0</v>
      </c>
      <c r="BP18" s="416">
        <f>SUMIFS('01. Instal. Prediais e Civis'!$S$4:$S$588,'01. Instal. Prediais e Civis'!$A$4:$A$588,'00. Resumo'!$A18,'01. Instal. Prediais e Civis'!J$4:J$588,"X")</f>
        <v>0</v>
      </c>
      <c r="BQ18" s="417">
        <f t="shared" si="9"/>
        <v>0</v>
      </c>
      <c r="BR18" s="413">
        <f>SUMIFS('01. Instal. Prediais e Civis'!$T$4:$T$588,'01. Instal. Prediais e Civis'!$A$4:$A$588,'00. Resumo'!$A18,'01. Instal. Prediais e Civis'!D$4:D$588,"X")</f>
        <v>0</v>
      </c>
      <c r="BS18" s="414">
        <f>SUMIFS('01. Instal. Prediais e Civis'!$T$4:$T$588,'01. Instal. Prediais e Civis'!$A$4:$A$588,'00. Resumo'!$A18,'01. Instal. Prediais e Civis'!E$4:E$588,"X")</f>
        <v>0</v>
      </c>
      <c r="BT18" s="415">
        <f>SUMIFS('01. Instal. Prediais e Civis'!$T$4:$T$588,'01. Instal. Prediais e Civis'!$A$4:$A$588,'00. Resumo'!$A18,'01. Instal. Prediais e Civis'!F$4:F$588,"X")</f>
        <v>0</v>
      </c>
      <c r="BU18" s="415">
        <f>SUMIFS('01. Instal. Prediais e Civis'!$T$4:$T$588,'01. Instal. Prediais e Civis'!$A$4:$A$588,'00. Resumo'!$A18,'01. Instal. Prediais e Civis'!G$4:G$588,"X")</f>
        <v>0</v>
      </c>
      <c r="BV18" s="415">
        <f>SUMIFS('01. Instal. Prediais e Civis'!$T$4:$T$588,'01. Instal. Prediais e Civis'!$A$4:$A$588,'00. Resumo'!$A18,'01. Instal. Prediais e Civis'!H$4:H$588,"X")</f>
        <v>0</v>
      </c>
      <c r="BW18" s="415">
        <f>SUMIFS('01. Instal. Prediais e Civis'!$T$4:$T$588,'01. Instal. Prediais e Civis'!$A$4:$A$588,'00. Resumo'!$A18,'01. Instal. Prediais e Civis'!I$4:I$588,"X")</f>
        <v>0</v>
      </c>
      <c r="BX18" s="416">
        <f>SUMIFS('01. Instal. Prediais e Civis'!$T$4:$T$588,'01. Instal. Prediais e Civis'!$A$4:$A$588,'00. Resumo'!$A18,'01. Instal. Prediais e Civis'!J$4:J$588,"X")</f>
        <v>0</v>
      </c>
      <c r="BY18" s="417">
        <f t="shared" si="10"/>
        <v>0</v>
      </c>
      <c r="BZ18" s="413">
        <f>SUMIFS('01. Instal. Prediais e Civis'!$U$4:$U$588,'01. Instal. Prediais e Civis'!$A$4:$A$588,'00. Resumo'!$A18,'01. Instal. Prediais e Civis'!D$4:D$588,"X")</f>
        <v>0</v>
      </c>
      <c r="CA18" s="414">
        <f>SUMIFS('01. Instal. Prediais e Civis'!$U$4:$U$588,'01. Instal. Prediais e Civis'!$A$4:$A$588,'00. Resumo'!$A18,'01. Instal. Prediais e Civis'!E$4:E$588,"X")</f>
        <v>0</v>
      </c>
      <c r="CB18" s="415">
        <f>SUMIFS('01. Instal. Prediais e Civis'!$U$4:$U$588,'01. Instal. Prediais e Civis'!$A$4:$A$588,'00. Resumo'!$A18,'01. Instal. Prediais e Civis'!F$4:F$588,"X")</f>
        <v>0</v>
      </c>
      <c r="CC18" s="415">
        <f>SUMIFS('01. Instal. Prediais e Civis'!$U$4:$U$588,'01. Instal. Prediais e Civis'!$A$4:$A$588,'00. Resumo'!$A18,'01. Instal. Prediais e Civis'!G$4:G$588,"X")</f>
        <v>0</v>
      </c>
      <c r="CD18" s="415">
        <f>SUMIFS('01. Instal. Prediais e Civis'!$U$4:$U$588,'01. Instal. Prediais e Civis'!$A$4:$A$588,'00. Resumo'!$A18,'01. Instal. Prediais e Civis'!H$4:H$588,"X")</f>
        <v>0</v>
      </c>
      <c r="CE18" s="415">
        <f>SUMIFS('01. Instal. Prediais e Civis'!$U$4:$U$588,'01. Instal. Prediais e Civis'!$A$4:$A$588,'00. Resumo'!$A18,'01. Instal. Prediais e Civis'!I$4:I$588,"X")</f>
        <v>0</v>
      </c>
      <c r="CF18" s="416">
        <f>SUMIFS('01. Instal. Prediais e Civis'!$U$4:$U$588,'01. Instal. Prediais e Civis'!$A$4:$A$588,'00. Resumo'!$A18,'01. Instal. Prediais e Civis'!J$4:J$588,"X")</f>
        <v>0</v>
      </c>
      <c r="CG18" s="417">
        <f t="shared" si="11"/>
        <v>0</v>
      </c>
      <c r="CH18" s="413">
        <f>SUMIFS('01. Instal. Prediais e Civis'!$V$4:$V$588,'01. Instal. Prediais e Civis'!$A$4:$A$588,'00. Resumo'!$A18,'01. Instal. Prediais e Civis'!D$4:D$588,"X")</f>
        <v>0</v>
      </c>
      <c r="CI18" s="414">
        <f>SUMIFS('01. Instal. Prediais e Civis'!$V$4:$V$588,'01. Instal. Prediais e Civis'!$A$4:$A$588,'00. Resumo'!$A18,'01. Instal. Prediais e Civis'!E$4:E$588,"X")</f>
        <v>0</v>
      </c>
      <c r="CJ18" s="415">
        <f>SUMIFS('01. Instal. Prediais e Civis'!$V$4:$V$588,'01. Instal. Prediais e Civis'!$A$4:$A$588,'00. Resumo'!$A18,'01. Instal. Prediais e Civis'!F$4:F$588,"X")</f>
        <v>0</v>
      </c>
      <c r="CK18" s="415">
        <f>SUMIFS('01. Instal. Prediais e Civis'!$V$4:$V$588,'01. Instal. Prediais e Civis'!$A$4:$A$588,'00. Resumo'!$A18,'01. Instal. Prediais e Civis'!G$4:G$588,"X")</f>
        <v>0</v>
      </c>
      <c r="CL18" s="415">
        <f>SUMIFS('01. Instal. Prediais e Civis'!$V$4:$V$588,'01. Instal. Prediais e Civis'!$A$4:$A$588,'00. Resumo'!$A18,'01. Instal. Prediais e Civis'!H$4:H$588,"X")</f>
        <v>0</v>
      </c>
      <c r="CM18" s="415">
        <f>SUMIFS('01. Instal. Prediais e Civis'!$V$4:$V$588,'01. Instal. Prediais e Civis'!$A$4:$A$588,'00. Resumo'!$A18,'01. Instal. Prediais e Civis'!I$4:I$588,"X")</f>
        <v>0</v>
      </c>
      <c r="CN18" s="416">
        <f>SUMIFS('01. Instal. Prediais e Civis'!$V$4:$V$588,'01. Instal. Prediais e Civis'!$A$4:$A$588,'00. Resumo'!$A18,'01. Instal. Prediais e Civis'!J$4:J$588,"X")</f>
        <v>0</v>
      </c>
      <c r="CO18" s="419">
        <f t="shared" si="12"/>
        <v>0</v>
      </c>
      <c r="CP18" s="418">
        <f>SUMIFS('01. Instal. Prediais e Civis'!$W$4:$W$588,'01. Instal. Prediais e Civis'!$A$4:$A$588,'00. Resumo'!$A18,'01. Instal. Prediais e Civis'!D$4:D$588,"X")</f>
        <v>0</v>
      </c>
      <c r="CQ18" s="414">
        <f>SUMIFS('01. Instal. Prediais e Civis'!$W$4:$W$588,'01. Instal. Prediais e Civis'!$A$4:$A$588,'00. Resumo'!$A18,'01. Instal. Prediais e Civis'!E$4:E$588,"X")</f>
        <v>0</v>
      </c>
      <c r="CR18" s="415">
        <f>SUMIFS('01. Instal. Prediais e Civis'!$W$4:$W$588,'01. Instal. Prediais e Civis'!$A$4:$A$588,'00. Resumo'!$A18,'01. Instal. Prediais e Civis'!F$4:F$588,"X")</f>
        <v>0</v>
      </c>
      <c r="CS18" s="415">
        <f>SUMIFS('01. Instal. Prediais e Civis'!$W$4:$W$588,'01. Instal. Prediais e Civis'!$A$4:$A$588,'00. Resumo'!$A18,'01. Instal. Prediais e Civis'!G$4:G$588,"X")</f>
        <v>0</v>
      </c>
      <c r="CT18" s="415">
        <f>SUMIFS('01. Instal. Prediais e Civis'!$W$4:$W$588,'01. Instal. Prediais e Civis'!$A$4:$A$588,'00. Resumo'!$A18,'01. Instal. Prediais e Civis'!H$4:H$588,"X")</f>
        <v>0</v>
      </c>
      <c r="CU18" s="415">
        <f>SUMIFS('01. Instal. Prediais e Civis'!$W$4:$W$588,'01. Instal. Prediais e Civis'!$A$4:$A$588,'00. Resumo'!$A18,'01. Instal. Prediais e Civis'!I$4:I$588,"X")</f>
        <v>0</v>
      </c>
      <c r="CV18" s="416">
        <f>SUMIFS('01. Instal. Prediais e Civis'!$W$4:$W$588,'01. Instal. Prediais e Civis'!$A$4:$A$588,'00. Resumo'!$A18,'01. Instal. Prediais e Civis'!J$4:J$588,"X")</f>
        <v>0</v>
      </c>
      <c r="CW18" s="419">
        <f t="shared" si="13"/>
        <v>0</v>
      </c>
      <c r="CX18" s="418">
        <f>SUMIFS('01. Instal. Prediais e Civis'!$X$4:$X$588,'01. Instal. Prediais e Civis'!$A$4:$A$588,'00. Resumo'!$A18,'01. Instal. Prediais e Civis'!D$4:D$588,"X")</f>
        <v>0</v>
      </c>
      <c r="CY18" s="414">
        <f>SUMIFS('01. Instal. Prediais e Civis'!$X$4:$X$588,'01. Instal. Prediais e Civis'!$A$4:$A$588,'00. Resumo'!$A18,'01. Instal. Prediais e Civis'!E$4:E$588,"X")</f>
        <v>0</v>
      </c>
      <c r="CZ18" s="415">
        <f>SUMIFS('01. Instal. Prediais e Civis'!$X$4:$X$588,'01. Instal. Prediais e Civis'!$A$4:$A$588,'00. Resumo'!$A18,'01. Instal. Prediais e Civis'!F$4:F$588,"X")</f>
        <v>0</v>
      </c>
      <c r="DA18" s="415">
        <f>SUMIFS('01. Instal. Prediais e Civis'!$X$4:$X$588,'01. Instal. Prediais e Civis'!$A$4:$A$588,'00. Resumo'!$A18,'01. Instal. Prediais e Civis'!G$4:G$588,"X")</f>
        <v>0</v>
      </c>
      <c r="DB18" s="415">
        <f>SUMIFS('01. Instal. Prediais e Civis'!$X$4:$X$588,'01. Instal. Prediais e Civis'!$A$4:$A$588,'00. Resumo'!$A18,'01. Instal. Prediais e Civis'!H$4:H$588,"X")</f>
        <v>0</v>
      </c>
      <c r="DC18" s="415">
        <f>SUMIFS('01. Instal. Prediais e Civis'!$X$4:$X$588,'01. Instal. Prediais e Civis'!$A$4:$A$588,'00. Resumo'!$A18,'01. Instal. Prediais e Civis'!I$4:I$588,"X")</f>
        <v>0</v>
      </c>
      <c r="DD18" s="416">
        <f>SUMIFS('01. Instal. Prediais e Civis'!$X$4:$X$588,'01. Instal. Prediais e Civis'!$A$4:$A$588,'00. Resumo'!$A18,'01. Instal. Prediais e Civis'!J$4:J$588,"X")</f>
        <v>0</v>
      </c>
      <c r="DE18" s="419">
        <f t="shared" si="14"/>
        <v>0</v>
      </c>
      <c r="DF18" s="418">
        <f>SUMIFS('01. Instal. Prediais e Civis'!$Y$4:$Y$588,'01. Instal. Prediais e Civis'!$A$4:$A$588,'00. Resumo'!$A18,'01. Instal. Prediais e Civis'!D$4:D$588,"X")</f>
        <v>0</v>
      </c>
      <c r="DG18" s="414">
        <f>SUMIFS('01. Instal. Prediais e Civis'!$Y$4:$Y$588,'01. Instal. Prediais e Civis'!$A$4:$A$588,'00. Resumo'!$A18,'01. Instal. Prediais e Civis'!E$4:E$588,"X")</f>
        <v>0</v>
      </c>
      <c r="DH18" s="415">
        <f>SUMIFS('01. Instal. Prediais e Civis'!$Y$4:$Y$588,'01. Instal. Prediais e Civis'!$A$4:$A$588,'00. Resumo'!$A18,'01. Instal. Prediais e Civis'!F$4:F$588,"X")</f>
        <v>0</v>
      </c>
      <c r="DI18" s="415">
        <f>SUMIFS('01. Instal. Prediais e Civis'!$Y$4:$Y$588,'01. Instal. Prediais e Civis'!$A$4:$A$588,'00. Resumo'!$A18,'01. Instal. Prediais e Civis'!G$4:G$588,"X")</f>
        <v>0</v>
      </c>
      <c r="DJ18" s="415">
        <f>SUMIFS('01. Instal. Prediais e Civis'!$Y$4:$Y$588,'01. Instal. Prediais e Civis'!$A$4:$A$588,'00. Resumo'!$A18,'01. Instal. Prediais e Civis'!H$4:H$588,"X")</f>
        <v>0</v>
      </c>
      <c r="DK18" s="415">
        <f>SUMIFS('01. Instal. Prediais e Civis'!$Y$4:$Y$588,'01. Instal. Prediais e Civis'!$A$4:$A$588,'00. Resumo'!$A18,'01. Instal. Prediais e Civis'!I$4:I$588,"X")</f>
        <v>0</v>
      </c>
      <c r="DL18" s="416">
        <f>SUMIFS('01. Instal. Prediais e Civis'!$Y$4:$Y$588,'01. Instal. Prediais e Civis'!$A$4:$A$588,'00. Resumo'!$A18,'01. Instal. Prediais e Civis'!J$4:J$588,"X")</f>
        <v>0</v>
      </c>
      <c r="DM18" s="419">
        <f t="shared" si="0"/>
        <v>0</v>
      </c>
      <c r="DN18" s="420"/>
      <c r="DO18" s="421"/>
      <c r="DP18" s="422"/>
      <c r="DQ18" s="422"/>
      <c r="DR18" s="422"/>
      <c r="DS18" s="422"/>
      <c r="DT18" s="422"/>
      <c r="DU18" s="423"/>
      <c r="DV18" s="421"/>
      <c r="DW18" s="421"/>
      <c r="DX18" s="422"/>
      <c r="DY18" s="422"/>
      <c r="DZ18" s="422"/>
      <c r="EA18" s="422"/>
      <c r="EB18" s="422"/>
      <c r="EC18" s="423"/>
      <c r="ED18" s="421"/>
      <c r="EE18" s="421"/>
      <c r="EF18" s="422"/>
      <c r="EG18" s="422"/>
      <c r="EH18" s="422"/>
      <c r="EI18" s="422"/>
      <c r="EJ18" s="422"/>
      <c r="EK18" s="423"/>
      <c r="EL18" s="421"/>
      <c r="EM18" s="421"/>
      <c r="EN18" s="422"/>
      <c r="EO18" s="422"/>
      <c r="EP18" s="422"/>
      <c r="EQ18" s="422"/>
      <c r="ER18" s="422"/>
      <c r="ES18" s="423"/>
      <c r="ET18" s="421"/>
      <c r="EU18" s="421"/>
      <c r="EV18" s="422"/>
      <c r="EW18" s="422"/>
      <c r="EX18" s="422"/>
      <c r="EY18" s="422"/>
      <c r="EZ18" s="422"/>
      <c r="FA18" s="423"/>
      <c r="FB18" s="421"/>
      <c r="FC18" s="421"/>
      <c r="FD18" s="422"/>
      <c r="FE18" s="422"/>
      <c r="FF18" s="422"/>
      <c r="FG18" s="422"/>
      <c r="FH18" s="422"/>
      <c r="FI18" s="424"/>
    </row>
    <row r="19" spans="1:165" ht="15" outlineLevel="2" x14ac:dyDescent="0.2">
      <c r="A19" s="387" t="s">
        <v>52</v>
      </c>
      <c r="B19" s="425" t="s">
        <v>53</v>
      </c>
      <c r="C19" s="426">
        <f t="shared" si="1"/>
        <v>1.4285714285714286</v>
      </c>
      <c r="D19" s="427">
        <v>0.7</v>
      </c>
      <c r="E19" s="428">
        <v>0.5</v>
      </c>
      <c r="F19" s="413">
        <f>SUMIFS('01. Instal. Prediais e Civis'!$L$4:$L$588,'01. Instal. Prediais e Civis'!$A$4:$A$588,'00. Resumo'!$A19,'01. Instal. Prediais e Civis'!D$4:D$588,"X")</f>
        <v>0</v>
      </c>
      <c r="G19" s="414">
        <f>SUMIFS('01. Instal. Prediais e Civis'!$L$4:$L$588,'01. Instal. Prediais e Civis'!$A$4:$A$588,'00. Resumo'!$A19,'01. Instal. Prediais e Civis'!E$4:E$588,"X")</f>
        <v>0</v>
      </c>
      <c r="H19" s="415">
        <f>SUMIFS('01. Instal. Prediais e Civis'!$L$4:$L$588,'01. Instal. Prediais e Civis'!$A$4:$A$588,'00. Resumo'!$A19,'01. Instal. Prediais e Civis'!F$4:F$588,"X")</f>
        <v>0</v>
      </c>
      <c r="I19" s="415">
        <f>SUMIFS('01. Instal. Prediais e Civis'!$L$4:$L$588,'01. Instal. Prediais e Civis'!$A$4:$A$588,'00. Resumo'!$A19,'01. Instal. Prediais e Civis'!G$4:G$588,"X")</f>
        <v>0</v>
      </c>
      <c r="J19" s="415">
        <f>SUMIFS('01. Instal. Prediais e Civis'!$L$4:$L$588,'01. Instal. Prediais e Civis'!$A$4:$A$588,'00. Resumo'!$A19,'01. Instal. Prediais e Civis'!H$4:H$588,"X")</f>
        <v>0</v>
      </c>
      <c r="K19" s="415">
        <f>SUMIFS('01. Instal. Prediais e Civis'!$L$4:$L$588,'01. Instal. Prediais e Civis'!$A$4:$A$588,'00. Resumo'!$A19,'01. Instal. Prediais e Civis'!I$4:I$588,"X")</f>
        <v>0</v>
      </c>
      <c r="L19" s="416">
        <f>SUMIFS('01. Instal. Prediais e Civis'!$L$4:$L$588,'01. Instal. Prediais e Civis'!$A$4:$A$588,'00. Resumo'!$A19,'01. Instal. Prediais e Civis'!J$4:J$588,"X")</f>
        <v>0</v>
      </c>
      <c r="M19" s="417">
        <f t="shared" si="2"/>
        <v>0</v>
      </c>
      <c r="N19" s="413">
        <f>SUMIFS('01. Instal. Prediais e Civis'!$M$4:$M$588,'01. Instal. Prediais e Civis'!$A$4:$A$588,'00. Resumo'!$A19,'01. Instal. Prediais e Civis'!D$4:D$588,"X")</f>
        <v>0</v>
      </c>
      <c r="O19" s="414">
        <f>SUMIFS('01. Instal. Prediais e Civis'!$M$4:$M$588,'01. Instal. Prediais e Civis'!$A$4:$A$588,'00. Resumo'!$A19,'01. Instal. Prediais e Civis'!E$4:E$588,"X")</f>
        <v>0</v>
      </c>
      <c r="P19" s="415">
        <f>SUMIFS('01. Instal. Prediais e Civis'!$M$4:$M$588,'01. Instal. Prediais e Civis'!$A$4:$A$588,'00. Resumo'!$A19,'01. Instal. Prediais e Civis'!F$4:F$588,"X")</f>
        <v>0</v>
      </c>
      <c r="Q19" s="415">
        <f>SUMIFS('01. Instal. Prediais e Civis'!$M$4:$M$588,'01. Instal. Prediais e Civis'!$A$4:$A$588,'00. Resumo'!$A19,'01. Instal. Prediais e Civis'!G$4:G$588,"X")</f>
        <v>0</v>
      </c>
      <c r="R19" s="415">
        <f>SUMIFS('01. Instal. Prediais e Civis'!$M$4:$M$588,'01. Instal. Prediais e Civis'!$A$4:$A$588,'00. Resumo'!$A19,'01. Instal. Prediais e Civis'!H$4:H$588,"X")</f>
        <v>0</v>
      </c>
      <c r="S19" s="415">
        <f>SUMIFS('01. Instal. Prediais e Civis'!$M$4:$M$588,'01. Instal. Prediais e Civis'!$A$4:$A$588,'00. Resumo'!$A19,'01. Instal. Prediais e Civis'!I$4:I$588,"X")</f>
        <v>0</v>
      </c>
      <c r="T19" s="416">
        <f>SUMIFS('01. Instal. Prediais e Civis'!$M$4:$M$588,'01. Instal. Prediais e Civis'!$A$4:$A$588,'00. Resumo'!$A19,'01. Instal. Prediais e Civis'!J$4:J$588,"X")</f>
        <v>0</v>
      </c>
      <c r="U19" s="417">
        <f t="shared" si="3"/>
        <v>0</v>
      </c>
      <c r="V19" s="418">
        <f>SUMIFS('01. Instal. Prediais e Civis'!$N$4:$N$588,'01. Instal. Prediais e Civis'!$A$4:$A$588,'00. Resumo'!$A19,'01. Instal. Prediais e Civis'!D$4:D$588,"X")</f>
        <v>0</v>
      </c>
      <c r="W19" s="414">
        <f>SUMIFS('01. Instal. Prediais e Civis'!$N$4:$N$588,'01. Instal. Prediais e Civis'!$A$4:$A$588,'00. Resumo'!$A19,'01. Instal. Prediais e Civis'!E$4:E$588,"X")</f>
        <v>0</v>
      </c>
      <c r="X19" s="415">
        <f>SUMIFS('01. Instal. Prediais e Civis'!$N$4:$N$588,'01. Instal. Prediais e Civis'!$A$4:$A$588,'00. Resumo'!$A19,'01. Instal. Prediais e Civis'!F$4:F$588,"X")</f>
        <v>0</v>
      </c>
      <c r="Y19" s="415">
        <f>SUMIFS('01. Instal. Prediais e Civis'!$N$4:$N$588,'01. Instal. Prediais e Civis'!$A$4:$A$588,'00. Resumo'!$A19,'01. Instal. Prediais e Civis'!G$4:G$588,"X")</f>
        <v>0</v>
      </c>
      <c r="Z19" s="415">
        <f>SUMIFS('01. Instal. Prediais e Civis'!$N$4:$N$588,'01. Instal. Prediais e Civis'!$A$4:$A$588,'00. Resumo'!$A19,'01. Instal. Prediais e Civis'!H$4:H$588,"X")</f>
        <v>0</v>
      </c>
      <c r="AA19" s="415">
        <f>SUMIFS('01. Instal. Prediais e Civis'!$N$4:$N$588,'01. Instal. Prediais e Civis'!$A$4:$A$588,'00. Resumo'!$A19,'01. Instal. Prediais e Civis'!I$4:I$588,"X")</f>
        <v>0</v>
      </c>
      <c r="AB19" s="416">
        <f>SUMIFS('01. Instal. Prediais e Civis'!$N$4:$N$588,'01. Instal. Prediais e Civis'!$A$4:$A$588,'00. Resumo'!$A19,'01. Instal. Prediais e Civis'!J$4:J$588,"X")</f>
        <v>0</v>
      </c>
      <c r="AC19" s="417">
        <f t="shared" si="4"/>
        <v>0</v>
      </c>
      <c r="AD19" s="418">
        <f>SUMIFS('01. Instal. Prediais e Civis'!$O$4:$O$588,'01. Instal. Prediais e Civis'!$A$4:$A$588,'00. Resumo'!$A19,'01. Instal. Prediais e Civis'!D$4:D$588,"X")</f>
        <v>0</v>
      </c>
      <c r="AE19" s="414">
        <f>SUMIFS('01. Instal. Prediais e Civis'!$O$4:$O$588,'01. Instal. Prediais e Civis'!$A$4:$A$588,'00. Resumo'!$A19,'01. Instal. Prediais e Civis'!E$4:E$588,"X")</f>
        <v>0</v>
      </c>
      <c r="AF19" s="415">
        <f>SUMIFS('01. Instal. Prediais e Civis'!$O$4:$O$588,'01. Instal. Prediais e Civis'!$A$4:$A$588,'00. Resumo'!$A19,'01. Instal. Prediais e Civis'!F$4:F$588,"X")</f>
        <v>0</v>
      </c>
      <c r="AG19" s="415">
        <f>SUMIFS('01. Instal. Prediais e Civis'!$O$4:$O$588,'01. Instal. Prediais e Civis'!$A$4:$A$588,'00. Resumo'!$A19,'01. Instal. Prediais e Civis'!G$4:G$588,"X")</f>
        <v>0</v>
      </c>
      <c r="AH19" s="415">
        <f>SUMIFS('01. Instal. Prediais e Civis'!$O$4:$O$588,'01. Instal. Prediais e Civis'!$A$4:$A$588,'00. Resumo'!$A19,'01. Instal. Prediais e Civis'!H$4:H$588,"X")</f>
        <v>0</v>
      </c>
      <c r="AI19" s="415">
        <f>SUMIFS('01. Instal. Prediais e Civis'!$O$4:$O$588,'01. Instal. Prediais e Civis'!$A$4:$A$588,'00. Resumo'!$A19,'01. Instal. Prediais e Civis'!I$4:I$588,"X")</f>
        <v>0</v>
      </c>
      <c r="AJ19" s="416">
        <f>SUMIFS('01. Instal. Prediais e Civis'!$O$4:$O$588,'01. Instal. Prediais e Civis'!$A$4:$A$588,'00. Resumo'!$A19,'01. Instal. Prediais e Civis'!J$4:J$588,"X")</f>
        <v>0</v>
      </c>
      <c r="AK19" s="417">
        <f t="shared" si="5"/>
        <v>0</v>
      </c>
      <c r="AL19" s="418">
        <f>SUMIFS('01. Instal. Prediais e Civis'!$P$4:$P$588,'01. Instal. Prediais e Civis'!$A$4:$A$588,'00. Resumo'!$A19,'01. Instal. Prediais e Civis'!D$4:D$588,"X")</f>
        <v>0</v>
      </c>
      <c r="AM19" s="414">
        <f>SUMIFS('01. Instal. Prediais e Civis'!$P$4:$P$588,'01. Instal. Prediais e Civis'!$A$4:$A$588,'00. Resumo'!$A19,'01. Instal. Prediais e Civis'!E$4:E$588,"X")</f>
        <v>0</v>
      </c>
      <c r="AN19" s="415">
        <f>SUMIFS('01. Instal. Prediais e Civis'!$P$4:$P$588,'01. Instal. Prediais e Civis'!$A$4:$A$588,'00. Resumo'!$A19,'01. Instal. Prediais e Civis'!F$4:F$588,"X")</f>
        <v>0</v>
      </c>
      <c r="AO19" s="415">
        <f>SUMIFS('01. Instal. Prediais e Civis'!$P$4:$P$588,'01. Instal. Prediais e Civis'!$A$4:$A$588,'00. Resumo'!$A19,'01. Instal. Prediais e Civis'!G$4:G$588,"X")</f>
        <v>0</v>
      </c>
      <c r="AP19" s="415">
        <f>SUMIFS('01. Instal. Prediais e Civis'!$P$4:$P$588,'01. Instal. Prediais e Civis'!$A$4:$A$588,'00. Resumo'!$A19,'01. Instal. Prediais e Civis'!H$4:H$588,"X")</f>
        <v>0</v>
      </c>
      <c r="AQ19" s="415">
        <f>SUMIFS('01. Instal. Prediais e Civis'!$P$4:$P$588,'01. Instal. Prediais e Civis'!$A$4:$A$588,'00. Resumo'!$A19,'01. Instal. Prediais e Civis'!I$4:I$588,"X")</f>
        <v>0</v>
      </c>
      <c r="AR19" s="416">
        <f>SUMIFS('01. Instal. Prediais e Civis'!$P$4:$P$588,'01. Instal. Prediais e Civis'!$A$4:$A$588,'00. Resumo'!$A19,'01. Instal. Prediais e Civis'!J$4:J$588,"X")</f>
        <v>0</v>
      </c>
      <c r="AS19" s="417">
        <f t="shared" si="6"/>
        <v>0</v>
      </c>
      <c r="AT19" s="418">
        <f>SUMIFS('01. Instal. Prediais e Civis'!$Q$4:$Q$588,'01. Instal. Prediais e Civis'!$A$4:$A$588,'00. Resumo'!$A19,'01. Instal. Prediais e Civis'!D$4:D$588,"X")</f>
        <v>0</v>
      </c>
      <c r="AU19" s="414">
        <f>SUMIFS('01. Instal. Prediais e Civis'!$Q$4:$Q$588,'01. Instal. Prediais e Civis'!$A$4:$A$588,'00. Resumo'!$A19,'01. Instal. Prediais e Civis'!E$4:E$588,"X")</f>
        <v>0</v>
      </c>
      <c r="AV19" s="415">
        <f>SUMIFS('01. Instal. Prediais e Civis'!$Q$4:$Q$588,'01. Instal. Prediais e Civis'!$A$4:$A$588,'00. Resumo'!$A19,'01. Instal. Prediais e Civis'!F$4:F$588,"X")</f>
        <v>0</v>
      </c>
      <c r="AW19" s="415">
        <f>SUMIFS('01. Instal. Prediais e Civis'!$Q$4:$Q$588,'01. Instal. Prediais e Civis'!$A$4:$A$588,'00. Resumo'!$A19,'01. Instal. Prediais e Civis'!G$4:G$588,"X")</f>
        <v>0</v>
      </c>
      <c r="AX19" s="415">
        <f>SUMIFS('01. Instal. Prediais e Civis'!$Q$4:$Q$588,'01. Instal. Prediais e Civis'!$A$4:$A$588,'00. Resumo'!$A19,'01. Instal. Prediais e Civis'!H$4:H$588,"X")</f>
        <v>0</v>
      </c>
      <c r="AY19" s="415">
        <f>SUMIFS('01. Instal. Prediais e Civis'!$Q$4:$Q$588,'01. Instal. Prediais e Civis'!$A$4:$A$588,'00. Resumo'!$A19,'01. Instal. Prediais e Civis'!I$4:I$588,"X")</f>
        <v>0</v>
      </c>
      <c r="AZ19" s="416">
        <f>SUMIFS('01. Instal. Prediais e Civis'!$Q$4:$Q$588,'01. Instal. Prediais e Civis'!$A$4:$A$588,'00. Resumo'!$A19,'01. Instal. Prediais e Civis'!J$4:J$588,"X")</f>
        <v>0</v>
      </c>
      <c r="BA19" s="417">
        <f t="shared" si="7"/>
        <v>0</v>
      </c>
      <c r="BB19" s="418">
        <f>SUMIFS('01. Instal. Prediais e Civis'!$R$4:$R$588,'01. Instal. Prediais e Civis'!$A$4:$A$588,'00. Resumo'!$A19,'01. Instal. Prediais e Civis'!D$4:D$588,"X")</f>
        <v>0</v>
      </c>
      <c r="BC19" s="414">
        <f>SUMIFS('01. Instal. Prediais e Civis'!$R$4:$R$588,'01. Instal. Prediais e Civis'!$A$4:$A$588,'00. Resumo'!$A19,'01. Instal. Prediais e Civis'!E$4:E$588,"X")</f>
        <v>0</v>
      </c>
      <c r="BD19" s="415">
        <f>SUMIFS('01. Instal. Prediais e Civis'!$R$4:$R$588,'01. Instal. Prediais e Civis'!$A$4:$A$588,'00. Resumo'!$A19,'01. Instal. Prediais e Civis'!F$4:F$588,"X")</f>
        <v>0</v>
      </c>
      <c r="BE19" s="415">
        <f>SUMIFS('01. Instal. Prediais e Civis'!$R$4:$R$588,'01. Instal. Prediais e Civis'!$A$4:$A$588,'00. Resumo'!$A19,'01. Instal. Prediais e Civis'!G$4:G$588,"X")</f>
        <v>0</v>
      </c>
      <c r="BF19" s="415">
        <f>SUMIFS('01. Instal. Prediais e Civis'!$R$4:$R$588,'01. Instal. Prediais e Civis'!$A$4:$A$588,'00. Resumo'!$A19,'01. Instal. Prediais e Civis'!H$4:H$588,"X")</f>
        <v>0</v>
      </c>
      <c r="BG19" s="415">
        <f>SUMIFS('01. Instal. Prediais e Civis'!$R$4:$R$588,'01. Instal. Prediais e Civis'!$A$4:$A$588,'00. Resumo'!$A19,'01. Instal. Prediais e Civis'!I$4:I$588,"X")</f>
        <v>0</v>
      </c>
      <c r="BH19" s="416">
        <f>SUMIFS('01. Instal. Prediais e Civis'!$R$4:$R$588,'01. Instal. Prediais e Civis'!$A$4:$A$588,'00. Resumo'!$A19,'01. Instal. Prediais e Civis'!J$4:J$588,"X")</f>
        <v>0</v>
      </c>
      <c r="BI19" s="417">
        <f t="shared" si="8"/>
        <v>0</v>
      </c>
      <c r="BJ19" s="413">
        <f>SUMIFS('01. Instal. Prediais e Civis'!$S$4:$S$588,'01. Instal. Prediais e Civis'!$A$4:$A$588,'00. Resumo'!$A19,'01. Instal. Prediais e Civis'!D$4:D$588,"X")</f>
        <v>0</v>
      </c>
      <c r="BK19" s="414">
        <f>SUMIFS('01. Instal. Prediais e Civis'!$S$4:$S$588,'01. Instal. Prediais e Civis'!$A$4:$A$588,'00. Resumo'!$A19,'01. Instal. Prediais e Civis'!E$4:E$588,"X")</f>
        <v>0</v>
      </c>
      <c r="BL19" s="415">
        <f>SUMIFS('01. Instal. Prediais e Civis'!$S$4:$S$588,'01. Instal. Prediais e Civis'!$A$4:$A$588,'00. Resumo'!$A19,'01. Instal. Prediais e Civis'!F$4:F$588,"X")</f>
        <v>0</v>
      </c>
      <c r="BM19" s="415">
        <f>SUMIFS('01. Instal. Prediais e Civis'!$S$4:$S$588,'01. Instal. Prediais e Civis'!$A$4:$A$588,'00. Resumo'!$A19,'01. Instal. Prediais e Civis'!G$4:G$588,"X")</f>
        <v>0</v>
      </c>
      <c r="BN19" s="415">
        <f>SUMIFS('01. Instal. Prediais e Civis'!$S$4:$S$588,'01. Instal. Prediais e Civis'!$A$4:$A$588,'00. Resumo'!$A19,'01. Instal. Prediais e Civis'!H$4:H$588,"X")</f>
        <v>0</v>
      </c>
      <c r="BO19" s="415">
        <f>SUMIFS('01. Instal. Prediais e Civis'!$S$4:$S$588,'01. Instal. Prediais e Civis'!$A$4:$A$588,'00. Resumo'!$A19,'01. Instal. Prediais e Civis'!I$4:I$588,"X")</f>
        <v>0</v>
      </c>
      <c r="BP19" s="416">
        <f>SUMIFS('01. Instal. Prediais e Civis'!$S$4:$S$588,'01. Instal. Prediais e Civis'!$A$4:$A$588,'00. Resumo'!$A19,'01. Instal. Prediais e Civis'!J$4:J$588,"X")</f>
        <v>0</v>
      </c>
      <c r="BQ19" s="417">
        <f t="shared" si="9"/>
        <v>0</v>
      </c>
      <c r="BR19" s="413">
        <f>SUMIFS('01. Instal. Prediais e Civis'!$T$4:$T$588,'01. Instal. Prediais e Civis'!$A$4:$A$588,'00. Resumo'!$A19,'01. Instal. Prediais e Civis'!D$4:D$588,"X")</f>
        <v>0</v>
      </c>
      <c r="BS19" s="414">
        <f>SUMIFS('01. Instal. Prediais e Civis'!$T$4:$T$588,'01. Instal. Prediais e Civis'!$A$4:$A$588,'00. Resumo'!$A19,'01. Instal. Prediais e Civis'!E$4:E$588,"X")</f>
        <v>0</v>
      </c>
      <c r="BT19" s="415">
        <f>SUMIFS('01. Instal. Prediais e Civis'!$T$4:$T$588,'01. Instal. Prediais e Civis'!$A$4:$A$588,'00. Resumo'!$A19,'01. Instal. Prediais e Civis'!F$4:F$588,"X")</f>
        <v>0</v>
      </c>
      <c r="BU19" s="415">
        <f>SUMIFS('01. Instal. Prediais e Civis'!$T$4:$T$588,'01. Instal. Prediais e Civis'!$A$4:$A$588,'00. Resumo'!$A19,'01. Instal. Prediais e Civis'!G$4:G$588,"X")</f>
        <v>0</v>
      </c>
      <c r="BV19" s="415">
        <f>SUMIFS('01. Instal. Prediais e Civis'!$T$4:$T$588,'01. Instal. Prediais e Civis'!$A$4:$A$588,'00. Resumo'!$A19,'01. Instal. Prediais e Civis'!H$4:H$588,"X")</f>
        <v>0</v>
      </c>
      <c r="BW19" s="415">
        <f>SUMIFS('01. Instal. Prediais e Civis'!$T$4:$T$588,'01. Instal. Prediais e Civis'!$A$4:$A$588,'00. Resumo'!$A19,'01. Instal. Prediais e Civis'!I$4:I$588,"X")</f>
        <v>0</v>
      </c>
      <c r="BX19" s="416">
        <f>SUMIFS('01. Instal. Prediais e Civis'!$T$4:$T$588,'01. Instal. Prediais e Civis'!$A$4:$A$588,'00. Resumo'!$A19,'01. Instal. Prediais e Civis'!J$4:J$588,"X")</f>
        <v>0</v>
      </c>
      <c r="BY19" s="417">
        <f t="shared" si="10"/>
        <v>0</v>
      </c>
      <c r="BZ19" s="413">
        <f>SUMIFS('01. Instal. Prediais e Civis'!$U$4:$U$588,'01. Instal. Prediais e Civis'!$A$4:$A$588,'00. Resumo'!$A19,'01. Instal. Prediais e Civis'!D$4:D$588,"X")</f>
        <v>0</v>
      </c>
      <c r="CA19" s="414">
        <f>SUMIFS('01. Instal. Prediais e Civis'!$U$4:$U$588,'01. Instal. Prediais e Civis'!$A$4:$A$588,'00. Resumo'!$A19,'01. Instal. Prediais e Civis'!E$4:E$588,"X")</f>
        <v>0</v>
      </c>
      <c r="CB19" s="415">
        <f>SUMIFS('01. Instal. Prediais e Civis'!$U$4:$U$588,'01. Instal. Prediais e Civis'!$A$4:$A$588,'00. Resumo'!$A19,'01. Instal. Prediais e Civis'!F$4:F$588,"X")</f>
        <v>0</v>
      </c>
      <c r="CC19" s="415">
        <f>SUMIFS('01. Instal. Prediais e Civis'!$U$4:$U$588,'01. Instal. Prediais e Civis'!$A$4:$A$588,'00. Resumo'!$A19,'01. Instal. Prediais e Civis'!G$4:G$588,"X")</f>
        <v>0</v>
      </c>
      <c r="CD19" s="415">
        <f>SUMIFS('01. Instal. Prediais e Civis'!$U$4:$U$588,'01. Instal. Prediais e Civis'!$A$4:$A$588,'00. Resumo'!$A19,'01. Instal. Prediais e Civis'!H$4:H$588,"X")</f>
        <v>0</v>
      </c>
      <c r="CE19" s="415">
        <f>SUMIFS('01. Instal. Prediais e Civis'!$U$4:$U$588,'01. Instal. Prediais e Civis'!$A$4:$A$588,'00. Resumo'!$A19,'01. Instal. Prediais e Civis'!I$4:I$588,"X")</f>
        <v>0</v>
      </c>
      <c r="CF19" s="416">
        <f>SUMIFS('01. Instal. Prediais e Civis'!$U$4:$U$588,'01. Instal. Prediais e Civis'!$A$4:$A$588,'00. Resumo'!$A19,'01. Instal. Prediais e Civis'!J$4:J$588,"X")</f>
        <v>0</v>
      </c>
      <c r="CG19" s="417">
        <f t="shared" si="11"/>
        <v>0</v>
      </c>
      <c r="CH19" s="413">
        <f>SUMIFS('01. Instal. Prediais e Civis'!$V$4:$V$588,'01. Instal. Prediais e Civis'!$A$4:$A$588,'00. Resumo'!$A19,'01. Instal. Prediais e Civis'!D$4:D$588,"X")</f>
        <v>0</v>
      </c>
      <c r="CI19" s="414">
        <f>SUMIFS('01. Instal. Prediais e Civis'!$V$4:$V$588,'01. Instal. Prediais e Civis'!$A$4:$A$588,'00. Resumo'!$A19,'01. Instal. Prediais e Civis'!E$4:E$588,"X")</f>
        <v>0</v>
      </c>
      <c r="CJ19" s="415">
        <f>SUMIFS('01. Instal. Prediais e Civis'!$V$4:$V$588,'01. Instal. Prediais e Civis'!$A$4:$A$588,'00. Resumo'!$A19,'01. Instal. Prediais e Civis'!F$4:F$588,"X")</f>
        <v>0</v>
      </c>
      <c r="CK19" s="415">
        <f>SUMIFS('01. Instal. Prediais e Civis'!$V$4:$V$588,'01. Instal. Prediais e Civis'!$A$4:$A$588,'00. Resumo'!$A19,'01. Instal. Prediais e Civis'!G$4:G$588,"X")</f>
        <v>0</v>
      </c>
      <c r="CL19" s="415">
        <f>SUMIFS('01. Instal. Prediais e Civis'!$V$4:$V$588,'01. Instal. Prediais e Civis'!$A$4:$A$588,'00. Resumo'!$A19,'01. Instal. Prediais e Civis'!H$4:H$588,"X")</f>
        <v>0</v>
      </c>
      <c r="CM19" s="415">
        <f>SUMIFS('01. Instal. Prediais e Civis'!$V$4:$V$588,'01. Instal. Prediais e Civis'!$A$4:$A$588,'00. Resumo'!$A19,'01. Instal. Prediais e Civis'!I$4:I$588,"X")</f>
        <v>0</v>
      </c>
      <c r="CN19" s="416">
        <f>SUMIFS('01. Instal. Prediais e Civis'!$V$4:$V$588,'01. Instal. Prediais e Civis'!$A$4:$A$588,'00. Resumo'!$A19,'01. Instal. Prediais e Civis'!J$4:J$588,"X")</f>
        <v>0</v>
      </c>
      <c r="CO19" s="419">
        <f t="shared" si="12"/>
        <v>0</v>
      </c>
      <c r="CP19" s="418">
        <f>SUMIFS('01. Instal. Prediais e Civis'!$W$4:$W$588,'01. Instal. Prediais e Civis'!$A$4:$A$588,'00. Resumo'!$A19,'01. Instal. Prediais e Civis'!D$4:D$588,"X")</f>
        <v>0</v>
      </c>
      <c r="CQ19" s="414">
        <f>SUMIFS('01. Instal. Prediais e Civis'!$W$4:$W$588,'01. Instal. Prediais e Civis'!$A$4:$A$588,'00. Resumo'!$A19,'01. Instal. Prediais e Civis'!E$4:E$588,"X")</f>
        <v>0</v>
      </c>
      <c r="CR19" s="415">
        <f>SUMIFS('01. Instal. Prediais e Civis'!$W$4:$W$588,'01. Instal. Prediais e Civis'!$A$4:$A$588,'00. Resumo'!$A19,'01. Instal. Prediais e Civis'!F$4:F$588,"X")</f>
        <v>0</v>
      </c>
      <c r="CS19" s="415">
        <f>SUMIFS('01. Instal. Prediais e Civis'!$W$4:$W$588,'01. Instal. Prediais e Civis'!$A$4:$A$588,'00. Resumo'!$A19,'01. Instal. Prediais e Civis'!G$4:G$588,"X")</f>
        <v>0</v>
      </c>
      <c r="CT19" s="415">
        <f>SUMIFS('01. Instal. Prediais e Civis'!$W$4:$W$588,'01. Instal. Prediais e Civis'!$A$4:$A$588,'00. Resumo'!$A19,'01. Instal. Prediais e Civis'!H$4:H$588,"X")</f>
        <v>0</v>
      </c>
      <c r="CU19" s="415">
        <f>SUMIFS('01. Instal. Prediais e Civis'!$W$4:$W$588,'01. Instal. Prediais e Civis'!$A$4:$A$588,'00. Resumo'!$A19,'01. Instal. Prediais e Civis'!I$4:I$588,"X")</f>
        <v>0</v>
      </c>
      <c r="CV19" s="416">
        <f>SUMIFS('01. Instal. Prediais e Civis'!$W$4:$W$588,'01. Instal. Prediais e Civis'!$A$4:$A$588,'00. Resumo'!$A19,'01. Instal. Prediais e Civis'!J$4:J$588,"X")</f>
        <v>0</v>
      </c>
      <c r="CW19" s="419">
        <f t="shared" si="13"/>
        <v>0</v>
      </c>
      <c r="CX19" s="418">
        <f>SUMIFS('01. Instal. Prediais e Civis'!$X$4:$X$588,'01. Instal. Prediais e Civis'!$A$4:$A$588,'00. Resumo'!$A19,'01. Instal. Prediais e Civis'!D$4:D$588,"X")</f>
        <v>0</v>
      </c>
      <c r="CY19" s="414">
        <f>SUMIFS('01. Instal. Prediais e Civis'!$X$4:$X$588,'01. Instal. Prediais e Civis'!$A$4:$A$588,'00. Resumo'!$A19,'01. Instal. Prediais e Civis'!E$4:E$588,"X")</f>
        <v>0</v>
      </c>
      <c r="CZ19" s="415">
        <f>SUMIFS('01. Instal. Prediais e Civis'!$X$4:$X$588,'01. Instal. Prediais e Civis'!$A$4:$A$588,'00. Resumo'!$A19,'01. Instal. Prediais e Civis'!F$4:F$588,"X")</f>
        <v>0</v>
      </c>
      <c r="DA19" s="415">
        <f>SUMIFS('01. Instal. Prediais e Civis'!$X$4:$X$588,'01. Instal. Prediais e Civis'!$A$4:$A$588,'00. Resumo'!$A19,'01. Instal. Prediais e Civis'!G$4:G$588,"X")</f>
        <v>0</v>
      </c>
      <c r="DB19" s="415">
        <f>SUMIFS('01. Instal. Prediais e Civis'!$X$4:$X$588,'01. Instal. Prediais e Civis'!$A$4:$A$588,'00. Resumo'!$A19,'01. Instal. Prediais e Civis'!H$4:H$588,"X")</f>
        <v>0</v>
      </c>
      <c r="DC19" s="415">
        <f>SUMIFS('01. Instal. Prediais e Civis'!$X$4:$X$588,'01. Instal. Prediais e Civis'!$A$4:$A$588,'00. Resumo'!$A19,'01. Instal. Prediais e Civis'!I$4:I$588,"X")</f>
        <v>0</v>
      </c>
      <c r="DD19" s="416">
        <f>SUMIFS('01. Instal. Prediais e Civis'!$X$4:$X$588,'01. Instal. Prediais e Civis'!$A$4:$A$588,'00. Resumo'!$A19,'01. Instal. Prediais e Civis'!J$4:J$588,"X")</f>
        <v>0</v>
      </c>
      <c r="DE19" s="419">
        <f t="shared" si="14"/>
        <v>0</v>
      </c>
      <c r="DF19" s="418">
        <f>SUMIFS('01. Instal. Prediais e Civis'!$Y$4:$Y$588,'01. Instal. Prediais e Civis'!$A$4:$A$588,'00. Resumo'!$A19,'01. Instal. Prediais e Civis'!D$4:D$588,"X")</f>
        <v>0</v>
      </c>
      <c r="DG19" s="414">
        <f>SUMIFS('01. Instal. Prediais e Civis'!$Y$4:$Y$588,'01. Instal. Prediais e Civis'!$A$4:$A$588,'00. Resumo'!$A19,'01. Instal. Prediais e Civis'!E$4:E$588,"X")</f>
        <v>0</v>
      </c>
      <c r="DH19" s="415">
        <f>SUMIFS('01. Instal. Prediais e Civis'!$Y$4:$Y$588,'01. Instal. Prediais e Civis'!$A$4:$A$588,'00. Resumo'!$A19,'01. Instal. Prediais e Civis'!F$4:F$588,"X")</f>
        <v>0</v>
      </c>
      <c r="DI19" s="415">
        <f>SUMIFS('01. Instal. Prediais e Civis'!$Y$4:$Y$588,'01. Instal. Prediais e Civis'!$A$4:$A$588,'00. Resumo'!$A19,'01. Instal. Prediais e Civis'!G$4:G$588,"X")</f>
        <v>0</v>
      </c>
      <c r="DJ19" s="415">
        <f>SUMIFS('01. Instal. Prediais e Civis'!$Y$4:$Y$588,'01. Instal. Prediais e Civis'!$A$4:$A$588,'00. Resumo'!$A19,'01. Instal. Prediais e Civis'!H$4:H$588,"X")</f>
        <v>0</v>
      </c>
      <c r="DK19" s="415">
        <f>SUMIFS('01. Instal. Prediais e Civis'!$Y$4:$Y$588,'01. Instal. Prediais e Civis'!$A$4:$A$588,'00. Resumo'!$A19,'01. Instal. Prediais e Civis'!I$4:I$588,"X")</f>
        <v>0</v>
      </c>
      <c r="DL19" s="416">
        <f>SUMIFS('01. Instal. Prediais e Civis'!$Y$4:$Y$588,'01. Instal. Prediais e Civis'!$A$4:$A$588,'00. Resumo'!$A19,'01. Instal. Prediais e Civis'!J$4:J$588,"X")</f>
        <v>0</v>
      </c>
      <c r="DM19" s="419">
        <f t="shared" si="0"/>
        <v>0</v>
      </c>
      <c r="DN19" s="420"/>
      <c r="DO19" s="421"/>
      <c r="DP19" s="422"/>
      <c r="DQ19" s="422"/>
      <c r="DR19" s="422"/>
      <c r="DS19" s="422"/>
      <c r="DT19" s="422"/>
      <c r="DU19" s="423"/>
      <c r="DV19" s="421"/>
      <c r="DW19" s="421"/>
      <c r="DX19" s="422"/>
      <c r="DY19" s="422"/>
      <c r="DZ19" s="422"/>
      <c r="EA19" s="422"/>
      <c r="EB19" s="422"/>
      <c r="EC19" s="423"/>
      <c r="ED19" s="421"/>
      <c r="EE19" s="421"/>
      <c r="EF19" s="422"/>
      <c r="EG19" s="422"/>
      <c r="EH19" s="422"/>
      <c r="EI19" s="422"/>
      <c r="EJ19" s="422"/>
      <c r="EK19" s="423"/>
      <c r="EL19" s="421"/>
      <c r="EM19" s="421"/>
      <c r="EN19" s="422"/>
      <c r="EO19" s="422"/>
      <c r="EP19" s="422"/>
      <c r="EQ19" s="422"/>
      <c r="ER19" s="422"/>
      <c r="ES19" s="423"/>
      <c r="ET19" s="421"/>
      <c r="EU19" s="421"/>
      <c r="EV19" s="422"/>
      <c r="EW19" s="422"/>
      <c r="EX19" s="422"/>
      <c r="EY19" s="422"/>
      <c r="EZ19" s="422"/>
      <c r="FA19" s="423"/>
      <c r="FB19" s="421"/>
      <c r="FC19" s="421"/>
      <c r="FD19" s="422"/>
      <c r="FE19" s="422"/>
      <c r="FF19" s="422"/>
      <c r="FG19" s="422"/>
      <c r="FH19" s="422"/>
      <c r="FI19" s="424"/>
    </row>
    <row r="20" spans="1:165" ht="15" outlineLevel="2" x14ac:dyDescent="0.2">
      <c r="A20" s="387" t="s">
        <v>54</v>
      </c>
      <c r="B20" s="425" t="s">
        <v>55</v>
      </c>
      <c r="C20" s="426">
        <f t="shared" si="1"/>
        <v>1.4285714285714286</v>
      </c>
      <c r="D20" s="427">
        <v>0.7</v>
      </c>
      <c r="E20" s="428">
        <v>0.5</v>
      </c>
      <c r="F20" s="413">
        <f>SUMIFS('01. Instal. Prediais e Civis'!$L$4:$L$588,'01. Instal. Prediais e Civis'!$A$4:$A$588,'00. Resumo'!$A20,'01. Instal. Prediais e Civis'!D$4:D$588,"X")</f>
        <v>0</v>
      </c>
      <c r="G20" s="414">
        <f>SUMIFS('01. Instal. Prediais e Civis'!$L$4:$L$588,'01. Instal. Prediais e Civis'!$A$4:$A$588,'00. Resumo'!$A20,'01. Instal. Prediais e Civis'!E$4:E$588,"X")</f>
        <v>0</v>
      </c>
      <c r="H20" s="415">
        <f>SUMIFS('01. Instal. Prediais e Civis'!$L$4:$L$588,'01. Instal. Prediais e Civis'!$A$4:$A$588,'00. Resumo'!$A20,'01. Instal. Prediais e Civis'!F$4:F$588,"X")</f>
        <v>0</v>
      </c>
      <c r="I20" s="415">
        <f>SUMIFS('01. Instal. Prediais e Civis'!$L$4:$L$588,'01. Instal. Prediais e Civis'!$A$4:$A$588,'00. Resumo'!$A20,'01. Instal. Prediais e Civis'!G$4:G$588,"X")</f>
        <v>0</v>
      </c>
      <c r="J20" s="415">
        <f>SUMIFS('01. Instal. Prediais e Civis'!$L$4:$L$588,'01. Instal. Prediais e Civis'!$A$4:$A$588,'00. Resumo'!$A20,'01. Instal. Prediais e Civis'!H$4:H$588,"X")</f>
        <v>0</v>
      </c>
      <c r="K20" s="415">
        <f>SUMIFS('01. Instal. Prediais e Civis'!$L$4:$L$588,'01. Instal. Prediais e Civis'!$A$4:$A$588,'00. Resumo'!$A20,'01. Instal. Prediais e Civis'!I$4:I$588,"X")</f>
        <v>0</v>
      </c>
      <c r="L20" s="416">
        <f>SUMIFS('01. Instal. Prediais e Civis'!$L$4:$L$588,'01. Instal. Prediais e Civis'!$A$4:$A$588,'00. Resumo'!$A20,'01. Instal. Prediais e Civis'!J$4:J$588,"X")</f>
        <v>0</v>
      </c>
      <c r="M20" s="417">
        <f t="shared" si="2"/>
        <v>0</v>
      </c>
      <c r="N20" s="413">
        <f>SUMIFS('01. Instal. Prediais e Civis'!$M$4:$M$588,'01. Instal. Prediais e Civis'!$A$4:$A$588,'00. Resumo'!$A20,'01. Instal. Prediais e Civis'!D$4:D$588,"X")</f>
        <v>0</v>
      </c>
      <c r="O20" s="414">
        <f>SUMIFS('01. Instal. Prediais e Civis'!$M$4:$M$588,'01. Instal. Prediais e Civis'!$A$4:$A$588,'00. Resumo'!$A20,'01. Instal. Prediais e Civis'!E$4:E$588,"X")</f>
        <v>0</v>
      </c>
      <c r="P20" s="415">
        <f>SUMIFS('01. Instal. Prediais e Civis'!$M$4:$M$588,'01. Instal. Prediais e Civis'!$A$4:$A$588,'00. Resumo'!$A20,'01. Instal. Prediais e Civis'!F$4:F$588,"X")</f>
        <v>0</v>
      </c>
      <c r="Q20" s="415">
        <f>SUMIFS('01. Instal. Prediais e Civis'!$M$4:$M$588,'01. Instal. Prediais e Civis'!$A$4:$A$588,'00. Resumo'!$A20,'01. Instal. Prediais e Civis'!G$4:G$588,"X")</f>
        <v>0</v>
      </c>
      <c r="R20" s="415">
        <f>SUMIFS('01. Instal. Prediais e Civis'!$M$4:$M$588,'01. Instal. Prediais e Civis'!$A$4:$A$588,'00. Resumo'!$A20,'01. Instal. Prediais e Civis'!H$4:H$588,"X")</f>
        <v>0</v>
      </c>
      <c r="S20" s="415">
        <f>SUMIFS('01. Instal. Prediais e Civis'!$M$4:$M$588,'01. Instal. Prediais e Civis'!$A$4:$A$588,'00. Resumo'!$A20,'01. Instal. Prediais e Civis'!I$4:I$588,"X")</f>
        <v>0</v>
      </c>
      <c r="T20" s="416">
        <f>SUMIFS('01. Instal. Prediais e Civis'!$M$4:$M$588,'01. Instal. Prediais e Civis'!$A$4:$A$588,'00. Resumo'!$A20,'01. Instal. Prediais e Civis'!J$4:J$588,"X")</f>
        <v>0</v>
      </c>
      <c r="U20" s="417">
        <f t="shared" si="3"/>
        <v>0</v>
      </c>
      <c r="V20" s="418">
        <f>SUMIFS('01. Instal. Prediais e Civis'!$N$4:$N$588,'01. Instal. Prediais e Civis'!$A$4:$A$588,'00. Resumo'!$A20,'01. Instal. Prediais e Civis'!D$4:D$588,"X")</f>
        <v>0</v>
      </c>
      <c r="W20" s="414">
        <f>SUMIFS('01. Instal. Prediais e Civis'!$N$4:$N$588,'01. Instal. Prediais e Civis'!$A$4:$A$588,'00. Resumo'!$A20,'01. Instal. Prediais e Civis'!E$4:E$588,"X")</f>
        <v>0</v>
      </c>
      <c r="X20" s="415">
        <f>SUMIFS('01. Instal. Prediais e Civis'!$N$4:$N$588,'01. Instal. Prediais e Civis'!$A$4:$A$588,'00. Resumo'!$A20,'01. Instal. Prediais e Civis'!F$4:F$588,"X")</f>
        <v>0</v>
      </c>
      <c r="Y20" s="415">
        <f>SUMIFS('01. Instal. Prediais e Civis'!$N$4:$N$588,'01. Instal. Prediais e Civis'!$A$4:$A$588,'00. Resumo'!$A20,'01. Instal. Prediais e Civis'!G$4:G$588,"X")</f>
        <v>0</v>
      </c>
      <c r="Z20" s="415">
        <f>SUMIFS('01. Instal. Prediais e Civis'!$N$4:$N$588,'01. Instal. Prediais e Civis'!$A$4:$A$588,'00. Resumo'!$A20,'01. Instal. Prediais e Civis'!H$4:H$588,"X")</f>
        <v>0</v>
      </c>
      <c r="AA20" s="415">
        <f>SUMIFS('01. Instal. Prediais e Civis'!$N$4:$N$588,'01. Instal. Prediais e Civis'!$A$4:$A$588,'00. Resumo'!$A20,'01. Instal. Prediais e Civis'!I$4:I$588,"X")</f>
        <v>0</v>
      </c>
      <c r="AB20" s="416">
        <f>SUMIFS('01. Instal. Prediais e Civis'!$N$4:$N$588,'01. Instal. Prediais e Civis'!$A$4:$A$588,'00. Resumo'!$A20,'01. Instal. Prediais e Civis'!J$4:J$588,"X")</f>
        <v>0</v>
      </c>
      <c r="AC20" s="417">
        <f t="shared" si="4"/>
        <v>0</v>
      </c>
      <c r="AD20" s="418">
        <f>SUMIFS('01. Instal. Prediais e Civis'!$O$4:$O$588,'01. Instal. Prediais e Civis'!$A$4:$A$588,'00. Resumo'!$A20,'01. Instal. Prediais e Civis'!D$4:D$588,"X")</f>
        <v>0</v>
      </c>
      <c r="AE20" s="414">
        <f>SUMIFS('01. Instal. Prediais e Civis'!$O$4:$O$588,'01. Instal. Prediais e Civis'!$A$4:$A$588,'00. Resumo'!$A20,'01. Instal. Prediais e Civis'!E$4:E$588,"X")</f>
        <v>0</v>
      </c>
      <c r="AF20" s="415">
        <f>SUMIFS('01. Instal. Prediais e Civis'!$O$4:$O$588,'01. Instal. Prediais e Civis'!$A$4:$A$588,'00. Resumo'!$A20,'01. Instal. Prediais e Civis'!F$4:F$588,"X")</f>
        <v>0</v>
      </c>
      <c r="AG20" s="415">
        <f>SUMIFS('01. Instal. Prediais e Civis'!$O$4:$O$588,'01. Instal. Prediais e Civis'!$A$4:$A$588,'00. Resumo'!$A20,'01. Instal. Prediais e Civis'!G$4:G$588,"X")</f>
        <v>0</v>
      </c>
      <c r="AH20" s="415">
        <f>SUMIFS('01. Instal. Prediais e Civis'!$O$4:$O$588,'01. Instal. Prediais e Civis'!$A$4:$A$588,'00. Resumo'!$A20,'01. Instal. Prediais e Civis'!H$4:H$588,"X")</f>
        <v>0</v>
      </c>
      <c r="AI20" s="415">
        <f>SUMIFS('01. Instal. Prediais e Civis'!$O$4:$O$588,'01. Instal. Prediais e Civis'!$A$4:$A$588,'00. Resumo'!$A20,'01. Instal. Prediais e Civis'!I$4:I$588,"X")</f>
        <v>0</v>
      </c>
      <c r="AJ20" s="416">
        <f>SUMIFS('01. Instal. Prediais e Civis'!$O$4:$O$588,'01. Instal. Prediais e Civis'!$A$4:$A$588,'00. Resumo'!$A20,'01. Instal. Prediais e Civis'!J$4:J$588,"X")</f>
        <v>0</v>
      </c>
      <c r="AK20" s="417">
        <f t="shared" si="5"/>
        <v>0</v>
      </c>
      <c r="AL20" s="418">
        <f>SUMIFS('01. Instal. Prediais e Civis'!$P$4:$P$588,'01. Instal. Prediais e Civis'!$A$4:$A$588,'00. Resumo'!$A20,'01. Instal. Prediais e Civis'!D$4:D$588,"X")</f>
        <v>0</v>
      </c>
      <c r="AM20" s="414">
        <f>SUMIFS('01. Instal. Prediais e Civis'!$P$4:$P$588,'01. Instal. Prediais e Civis'!$A$4:$A$588,'00. Resumo'!$A20,'01. Instal. Prediais e Civis'!E$4:E$588,"X")</f>
        <v>0</v>
      </c>
      <c r="AN20" s="415">
        <f>SUMIFS('01. Instal. Prediais e Civis'!$P$4:$P$588,'01. Instal. Prediais e Civis'!$A$4:$A$588,'00. Resumo'!$A20,'01. Instal. Prediais e Civis'!F$4:F$588,"X")</f>
        <v>0</v>
      </c>
      <c r="AO20" s="415">
        <f>SUMIFS('01. Instal. Prediais e Civis'!$P$4:$P$588,'01. Instal. Prediais e Civis'!$A$4:$A$588,'00. Resumo'!$A20,'01. Instal. Prediais e Civis'!G$4:G$588,"X")</f>
        <v>0</v>
      </c>
      <c r="AP20" s="415">
        <f>SUMIFS('01. Instal. Prediais e Civis'!$P$4:$P$588,'01. Instal. Prediais e Civis'!$A$4:$A$588,'00. Resumo'!$A20,'01. Instal. Prediais e Civis'!H$4:H$588,"X")</f>
        <v>0</v>
      </c>
      <c r="AQ20" s="415">
        <f>SUMIFS('01. Instal. Prediais e Civis'!$P$4:$P$588,'01. Instal. Prediais e Civis'!$A$4:$A$588,'00. Resumo'!$A20,'01. Instal. Prediais e Civis'!I$4:I$588,"X")</f>
        <v>0</v>
      </c>
      <c r="AR20" s="416">
        <f>SUMIFS('01. Instal. Prediais e Civis'!$P$4:$P$588,'01. Instal. Prediais e Civis'!$A$4:$A$588,'00. Resumo'!$A20,'01. Instal. Prediais e Civis'!J$4:J$588,"X")</f>
        <v>0</v>
      </c>
      <c r="AS20" s="417">
        <f t="shared" si="6"/>
        <v>0</v>
      </c>
      <c r="AT20" s="418">
        <f>SUMIFS('01. Instal. Prediais e Civis'!$Q$4:$Q$588,'01. Instal. Prediais e Civis'!$A$4:$A$588,'00. Resumo'!$A20,'01. Instal. Prediais e Civis'!D$4:D$588,"X")</f>
        <v>0</v>
      </c>
      <c r="AU20" s="414">
        <f>SUMIFS('01. Instal. Prediais e Civis'!$Q$4:$Q$588,'01. Instal. Prediais e Civis'!$A$4:$A$588,'00. Resumo'!$A20,'01. Instal. Prediais e Civis'!E$4:E$588,"X")</f>
        <v>0</v>
      </c>
      <c r="AV20" s="415">
        <f>SUMIFS('01. Instal. Prediais e Civis'!$Q$4:$Q$588,'01. Instal. Prediais e Civis'!$A$4:$A$588,'00. Resumo'!$A20,'01. Instal. Prediais e Civis'!F$4:F$588,"X")</f>
        <v>0</v>
      </c>
      <c r="AW20" s="415">
        <f>SUMIFS('01. Instal. Prediais e Civis'!$Q$4:$Q$588,'01. Instal. Prediais e Civis'!$A$4:$A$588,'00. Resumo'!$A20,'01. Instal. Prediais e Civis'!G$4:G$588,"X")</f>
        <v>0</v>
      </c>
      <c r="AX20" s="415">
        <f>SUMIFS('01. Instal. Prediais e Civis'!$Q$4:$Q$588,'01. Instal. Prediais e Civis'!$A$4:$A$588,'00. Resumo'!$A20,'01. Instal. Prediais e Civis'!H$4:H$588,"X")</f>
        <v>0</v>
      </c>
      <c r="AY20" s="415">
        <f>SUMIFS('01. Instal. Prediais e Civis'!$Q$4:$Q$588,'01. Instal. Prediais e Civis'!$A$4:$A$588,'00. Resumo'!$A20,'01. Instal. Prediais e Civis'!I$4:I$588,"X")</f>
        <v>0</v>
      </c>
      <c r="AZ20" s="416">
        <f>SUMIFS('01. Instal. Prediais e Civis'!$Q$4:$Q$588,'01. Instal. Prediais e Civis'!$A$4:$A$588,'00. Resumo'!$A20,'01. Instal. Prediais e Civis'!J$4:J$588,"X")</f>
        <v>0</v>
      </c>
      <c r="BA20" s="417">
        <f t="shared" si="7"/>
        <v>0</v>
      </c>
      <c r="BB20" s="418">
        <f>SUMIFS('01. Instal. Prediais e Civis'!$R$4:$R$588,'01. Instal. Prediais e Civis'!$A$4:$A$588,'00. Resumo'!$A20,'01. Instal. Prediais e Civis'!D$4:D$588,"X")</f>
        <v>0</v>
      </c>
      <c r="BC20" s="414">
        <f>SUMIFS('01. Instal. Prediais e Civis'!$R$4:$R$588,'01. Instal. Prediais e Civis'!$A$4:$A$588,'00. Resumo'!$A20,'01. Instal. Prediais e Civis'!E$4:E$588,"X")</f>
        <v>0</v>
      </c>
      <c r="BD20" s="415">
        <f>SUMIFS('01. Instal. Prediais e Civis'!$R$4:$R$588,'01. Instal. Prediais e Civis'!$A$4:$A$588,'00. Resumo'!$A20,'01. Instal. Prediais e Civis'!F$4:F$588,"X")</f>
        <v>0</v>
      </c>
      <c r="BE20" s="415">
        <f>SUMIFS('01. Instal. Prediais e Civis'!$R$4:$R$588,'01. Instal. Prediais e Civis'!$A$4:$A$588,'00. Resumo'!$A20,'01. Instal. Prediais e Civis'!G$4:G$588,"X")</f>
        <v>0</v>
      </c>
      <c r="BF20" s="415">
        <f>SUMIFS('01. Instal. Prediais e Civis'!$R$4:$R$588,'01. Instal. Prediais e Civis'!$A$4:$A$588,'00. Resumo'!$A20,'01. Instal. Prediais e Civis'!H$4:H$588,"X")</f>
        <v>0</v>
      </c>
      <c r="BG20" s="415">
        <f>SUMIFS('01. Instal. Prediais e Civis'!$R$4:$R$588,'01. Instal. Prediais e Civis'!$A$4:$A$588,'00. Resumo'!$A20,'01. Instal. Prediais e Civis'!I$4:I$588,"X")</f>
        <v>0</v>
      </c>
      <c r="BH20" s="416">
        <f>SUMIFS('01. Instal. Prediais e Civis'!$R$4:$R$588,'01. Instal. Prediais e Civis'!$A$4:$A$588,'00. Resumo'!$A20,'01. Instal. Prediais e Civis'!J$4:J$588,"X")</f>
        <v>0</v>
      </c>
      <c r="BI20" s="417">
        <f t="shared" si="8"/>
        <v>0</v>
      </c>
      <c r="BJ20" s="413">
        <f>SUMIFS('01. Instal. Prediais e Civis'!$S$4:$S$588,'01. Instal. Prediais e Civis'!$A$4:$A$588,'00. Resumo'!$A20,'01. Instal. Prediais e Civis'!D$4:D$588,"X")</f>
        <v>0</v>
      </c>
      <c r="BK20" s="414">
        <f>SUMIFS('01. Instal. Prediais e Civis'!$S$4:$S$588,'01. Instal. Prediais e Civis'!$A$4:$A$588,'00. Resumo'!$A20,'01. Instal. Prediais e Civis'!E$4:E$588,"X")</f>
        <v>0</v>
      </c>
      <c r="BL20" s="415">
        <f>SUMIFS('01. Instal. Prediais e Civis'!$S$4:$S$588,'01. Instal. Prediais e Civis'!$A$4:$A$588,'00. Resumo'!$A20,'01. Instal. Prediais e Civis'!F$4:F$588,"X")</f>
        <v>0</v>
      </c>
      <c r="BM20" s="415">
        <f>SUMIFS('01. Instal. Prediais e Civis'!$S$4:$S$588,'01. Instal. Prediais e Civis'!$A$4:$A$588,'00. Resumo'!$A20,'01. Instal. Prediais e Civis'!G$4:G$588,"X")</f>
        <v>0</v>
      </c>
      <c r="BN20" s="415">
        <f>SUMIFS('01. Instal. Prediais e Civis'!$S$4:$S$588,'01. Instal. Prediais e Civis'!$A$4:$A$588,'00. Resumo'!$A20,'01. Instal. Prediais e Civis'!H$4:H$588,"X")</f>
        <v>0</v>
      </c>
      <c r="BO20" s="415">
        <f>SUMIFS('01. Instal. Prediais e Civis'!$S$4:$S$588,'01. Instal. Prediais e Civis'!$A$4:$A$588,'00. Resumo'!$A20,'01. Instal. Prediais e Civis'!I$4:I$588,"X")</f>
        <v>0</v>
      </c>
      <c r="BP20" s="416">
        <f>SUMIFS('01. Instal. Prediais e Civis'!$S$4:$S$588,'01. Instal. Prediais e Civis'!$A$4:$A$588,'00. Resumo'!$A20,'01. Instal. Prediais e Civis'!J$4:J$588,"X")</f>
        <v>0</v>
      </c>
      <c r="BQ20" s="417">
        <f t="shared" si="9"/>
        <v>0</v>
      </c>
      <c r="BR20" s="413">
        <f>SUMIFS('01. Instal. Prediais e Civis'!$T$4:$T$588,'01. Instal. Prediais e Civis'!$A$4:$A$588,'00. Resumo'!$A20,'01. Instal. Prediais e Civis'!D$4:D$588,"X")</f>
        <v>0</v>
      </c>
      <c r="BS20" s="414">
        <f>SUMIFS('01. Instal. Prediais e Civis'!$T$4:$T$588,'01. Instal. Prediais e Civis'!$A$4:$A$588,'00. Resumo'!$A20,'01. Instal. Prediais e Civis'!E$4:E$588,"X")</f>
        <v>0</v>
      </c>
      <c r="BT20" s="415">
        <f>SUMIFS('01. Instal. Prediais e Civis'!$T$4:$T$588,'01. Instal. Prediais e Civis'!$A$4:$A$588,'00. Resumo'!$A20,'01. Instal. Prediais e Civis'!F$4:F$588,"X")</f>
        <v>0</v>
      </c>
      <c r="BU20" s="415">
        <f>SUMIFS('01. Instal. Prediais e Civis'!$T$4:$T$588,'01. Instal. Prediais e Civis'!$A$4:$A$588,'00. Resumo'!$A20,'01. Instal. Prediais e Civis'!G$4:G$588,"X")</f>
        <v>0</v>
      </c>
      <c r="BV20" s="415">
        <f>SUMIFS('01. Instal. Prediais e Civis'!$T$4:$T$588,'01. Instal. Prediais e Civis'!$A$4:$A$588,'00. Resumo'!$A20,'01. Instal. Prediais e Civis'!H$4:H$588,"X")</f>
        <v>0</v>
      </c>
      <c r="BW20" s="415">
        <f>SUMIFS('01. Instal. Prediais e Civis'!$T$4:$T$588,'01. Instal. Prediais e Civis'!$A$4:$A$588,'00. Resumo'!$A20,'01. Instal. Prediais e Civis'!I$4:I$588,"X")</f>
        <v>0</v>
      </c>
      <c r="BX20" s="416">
        <f>SUMIFS('01. Instal. Prediais e Civis'!$T$4:$T$588,'01. Instal. Prediais e Civis'!$A$4:$A$588,'00. Resumo'!$A20,'01. Instal. Prediais e Civis'!J$4:J$588,"X")</f>
        <v>0</v>
      </c>
      <c r="BY20" s="417">
        <f t="shared" si="10"/>
        <v>0</v>
      </c>
      <c r="BZ20" s="413">
        <f>SUMIFS('01. Instal. Prediais e Civis'!$U$4:$U$588,'01. Instal. Prediais e Civis'!$A$4:$A$588,'00. Resumo'!$A20,'01. Instal. Prediais e Civis'!D$4:D$588,"X")</f>
        <v>0</v>
      </c>
      <c r="CA20" s="414">
        <f>SUMIFS('01. Instal. Prediais e Civis'!$U$4:$U$588,'01. Instal. Prediais e Civis'!$A$4:$A$588,'00. Resumo'!$A20,'01. Instal. Prediais e Civis'!E$4:E$588,"X")</f>
        <v>0</v>
      </c>
      <c r="CB20" s="415">
        <f>SUMIFS('01. Instal. Prediais e Civis'!$U$4:$U$588,'01. Instal. Prediais e Civis'!$A$4:$A$588,'00. Resumo'!$A20,'01. Instal. Prediais e Civis'!F$4:F$588,"X")</f>
        <v>0</v>
      </c>
      <c r="CC20" s="415">
        <f>SUMIFS('01. Instal. Prediais e Civis'!$U$4:$U$588,'01. Instal. Prediais e Civis'!$A$4:$A$588,'00. Resumo'!$A20,'01. Instal. Prediais e Civis'!G$4:G$588,"X")</f>
        <v>0</v>
      </c>
      <c r="CD20" s="415">
        <f>SUMIFS('01. Instal. Prediais e Civis'!$U$4:$U$588,'01. Instal. Prediais e Civis'!$A$4:$A$588,'00. Resumo'!$A20,'01. Instal. Prediais e Civis'!H$4:H$588,"X")</f>
        <v>0</v>
      </c>
      <c r="CE20" s="415">
        <f>SUMIFS('01. Instal. Prediais e Civis'!$U$4:$U$588,'01. Instal. Prediais e Civis'!$A$4:$A$588,'00. Resumo'!$A20,'01. Instal. Prediais e Civis'!I$4:I$588,"X")</f>
        <v>0</v>
      </c>
      <c r="CF20" s="416">
        <f>SUMIFS('01. Instal. Prediais e Civis'!$U$4:$U$588,'01. Instal. Prediais e Civis'!$A$4:$A$588,'00. Resumo'!$A20,'01. Instal. Prediais e Civis'!J$4:J$588,"X")</f>
        <v>0</v>
      </c>
      <c r="CG20" s="417">
        <f t="shared" si="11"/>
        <v>0</v>
      </c>
      <c r="CH20" s="413">
        <f>SUMIFS('01. Instal. Prediais e Civis'!$V$4:$V$588,'01. Instal. Prediais e Civis'!$A$4:$A$588,'00. Resumo'!$A20,'01. Instal. Prediais e Civis'!D$4:D$588,"X")</f>
        <v>0</v>
      </c>
      <c r="CI20" s="414">
        <f>SUMIFS('01. Instal. Prediais e Civis'!$V$4:$V$588,'01. Instal. Prediais e Civis'!$A$4:$A$588,'00. Resumo'!$A20,'01. Instal. Prediais e Civis'!E$4:E$588,"X")</f>
        <v>0</v>
      </c>
      <c r="CJ20" s="415">
        <f>SUMIFS('01. Instal. Prediais e Civis'!$V$4:$V$588,'01. Instal. Prediais e Civis'!$A$4:$A$588,'00. Resumo'!$A20,'01. Instal. Prediais e Civis'!F$4:F$588,"X")</f>
        <v>0</v>
      </c>
      <c r="CK20" s="415">
        <f>SUMIFS('01. Instal. Prediais e Civis'!$V$4:$V$588,'01. Instal. Prediais e Civis'!$A$4:$A$588,'00. Resumo'!$A20,'01. Instal. Prediais e Civis'!G$4:G$588,"X")</f>
        <v>0</v>
      </c>
      <c r="CL20" s="415">
        <f>SUMIFS('01. Instal. Prediais e Civis'!$V$4:$V$588,'01. Instal. Prediais e Civis'!$A$4:$A$588,'00. Resumo'!$A20,'01. Instal. Prediais e Civis'!H$4:H$588,"X")</f>
        <v>0</v>
      </c>
      <c r="CM20" s="415">
        <f>SUMIFS('01. Instal. Prediais e Civis'!$V$4:$V$588,'01. Instal. Prediais e Civis'!$A$4:$A$588,'00. Resumo'!$A20,'01. Instal. Prediais e Civis'!I$4:I$588,"X")</f>
        <v>0</v>
      </c>
      <c r="CN20" s="416">
        <f>SUMIFS('01. Instal. Prediais e Civis'!$V$4:$V$588,'01. Instal. Prediais e Civis'!$A$4:$A$588,'00. Resumo'!$A20,'01. Instal. Prediais e Civis'!J$4:J$588,"X")</f>
        <v>0</v>
      </c>
      <c r="CO20" s="419">
        <f t="shared" si="12"/>
        <v>0</v>
      </c>
      <c r="CP20" s="418">
        <f>SUMIFS('01. Instal. Prediais e Civis'!$W$4:$W$588,'01. Instal. Prediais e Civis'!$A$4:$A$588,'00. Resumo'!$A20,'01. Instal. Prediais e Civis'!D$4:D$588,"X")</f>
        <v>0</v>
      </c>
      <c r="CQ20" s="414">
        <f>SUMIFS('01. Instal. Prediais e Civis'!$W$4:$W$588,'01. Instal. Prediais e Civis'!$A$4:$A$588,'00. Resumo'!$A20,'01. Instal. Prediais e Civis'!E$4:E$588,"X")</f>
        <v>0</v>
      </c>
      <c r="CR20" s="415">
        <f>SUMIFS('01. Instal. Prediais e Civis'!$W$4:$W$588,'01. Instal. Prediais e Civis'!$A$4:$A$588,'00. Resumo'!$A20,'01. Instal. Prediais e Civis'!F$4:F$588,"X")</f>
        <v>0</v>
      </c>
      <c r="CS20" s="415">
        <f>SUMIFS('01. Instal. Prediais e Civis'!$W$4:$W$588,'01. Instal. Prediais e Civis'!$A$4:$A$588,'00. Resumo'!$A20,'01. Instal. Prediais e Civis'!G$4:G$588,"X")</f>
        <v>0</v>
      </c>
      <c r="CT20" s="415">
        <f>SUMIFS('01. Instal. Prediais e Civis'!$W$4:$W$588,'01. Instal. Prediais e Civis'!$A$4:$A$588,'00. Resumo'!$A20,'01. Instal. Prediais e Civis'!H$4:H$588,"X")</f>
        <v>0</v>
      </c>
      <c r="CU20" s="415">
        <f>SUMIFS('01. Instal. Prediais e Civis'!$W$4:$W$588,'01. Instal. Prediais e Civis'!$A$4:$A$588,'00. Resumo'!$A20,'01. Instal. Prediais e Civis'!I$4:I$588,"X")</f>
        <v>0</v>
      </c>
      <c r="CV20" s="416">
        <f>SUMIFS('01. Instal. Prediais e Civis'!$W$4:$W$588,'01. Instal. Prediais e Civis'!$A$4:$A$588,'00. Resumo'!$A20,'01. Instal. Prediais e Civis'!J$4:J$588,"X")</f>
        <v>0</v>
      </c>
      <c r="CW20" s="419">
        <f t="shared" si="13"/>
        <v>0</v>
      </c>
      <c r="CX20" s="418">
        <f>SUMIFS('01. Instal. Prediais e Civis'!$X$4:$X$588,'01. Instal. Prediais e Civis'!$A$4:$A$588,'00. Resumo'!$A20,'01. Instal. Prediais e Civis'!D$4:D$588,"X")</f>
        <v>0</v>
      </c>
      <c r="CY20" s="414">
        <f>SUMIFS('01. Instal. Prediais e Civis'!$X$4:$X$588,'01. Instal. Prediais e Civis'!$A$4:$A$588,'00. Resumo'!$A20,'01. Instal. Prediais e Civis'!E$4:E$588,"X")</f>
        <v>0</v>
      </c>
      <c r="CZ20" s="415">
        <f>SUMIFS('01. Instal. Prediais e Civis'!$X$4:$X$588,'01. Instal. Prediais e Civis'!$A$4:$A$588,'00. Resumo'!$A20,'01. Instal. Prediais e Civis'!F$4:F$588,"X")</f>
        <v>0</v>
      </c>
      <c r="DA20" s="415">
        <f>SUMIFS('01. Instal. Prediais e Civis'!$X$4:$X$588,'01. Instal. Prediais e Civis'!$A$4:$A$588,'00. Resumo'!$A20,'01. Instal. Prediais e Civis'!G$4:G$588,"X")</f>
        <v>0</v>
      </c>
      <c r="DB20" s="415">
        <f>SUMIFS('01. Instal. Prediais e Civis'!$X$4:$X$588,'01. Instal. Prediais e Civis'!$A$4:$A$588,'00. Resumo'!$A20,'01. Instal. Prediais e Civis'!H$4:H$588,"X")</f>
        <v>0</v>
      </c>
      <c r="DC20" s="415">
        <f>SUMIFS('01. Instal. Prediais e Civis'!$X$4:$X$588,'01. Instal. Prediais e Civis'!$A$4:$A$588,'00. Resumo'!$A20,'01. Instal. Prediais e Civis'!I$4:I$588,"X")</f>
        <v>0</v>
      </c>
      <c r="DD20" s="416">
        <f>SUMIFS('01. Instal. Prediais e Civis'!$X$4:$X$588,'01. Instal. Prediais e Civis'!$A$4:$A$588,'00. Resumo'!$A20,'01. Instal. Prediais e Civis'!J$4:J$588,"X")</f>
        <v>0</v>
      </c>
      <c r="DE20" s="419">
        <f t="shared" si="14"/>
        <v>0</v>
      </c>
      <c r="DF20" s="418">
        <f>SUMIFS('01. Instal. Prediais e Civis'!$Y$4:$Y$588,'01. Instal. Prediais e Civis'!$A$4:$A$588,'00. Resumo'!$A20,'01. Instal. Prediais e Civis'!D$4:D$588,"X")</f>
        <v>0</v>
      </c>
      <c r="DG20" s="414">
        <f>SUMIFS('01. Instal. Prediais e Civis'!$Y$4:$Y$588,'01. Instal. Prediais e Civis'!$A$4:$A$588,'00. Resumo'!$A20,'01. Instal. Prediais e Civis'!E$4:E$588,"X")</f>
        <v>0</v>
      </c>
      <c r="DH20" s="415">
        <f>SUMIFS('01. Instal. Prediais e Civis'!$Y$4:$Y$588,'01. Instal. Prediais e Civis'!$A$4:$A$588,'00. Resumo'!$A20,'01. Instal. Prediais e Civis'!F$4:F$588,"X")</f>
        <v>0</v>
      </c>
      <c r="DI20" s="415">
        <f>SUMIFS('01. Instal. Prediais e Civis'!$Y$4:$Y$588,'01. Instal. Prediais e Civis'!$A$4:$A$588,'00. Resumo'!$A20,'01. Instal. Prediais e Civis'!G$4:G$588,"X")</f>
        <v>0</v>
      </c>
      <c r="DJ20" s="415">
        <f>SUMIFS('01. Instal. Prediais e Civis'!$Y$4:$Y$588,'01. Instal. Prediais e Civis'!$A$4:$A$588,'00. Resumo'!$A20,'01. Instal. Prediais e Civis'!H$4:H$588,"X")</f>
        <v>0</v>
      </c>
      <c r="DK20" s="415">
        <f>SUMIFS('01. Instal. Prediais e Civis'!$Y$4:$Y$588,'01. Instal. Prediais e Civis'!$A$4:$A$588,'00. Resumo'!$A20,'01. Instal. Prediais e Civis'!I$4:I$588,"X")</f>
        <v>0</v>
      </c>
      <c r="DL20" s="416">
        <f>SUMIFS('01. Instal. Prediais e Civis'!$Y$4:$Y$588,'01. Instal. Prediais e Civis'!$A$4:$A$588,'00. Resumo'!$A20,'01. Instal. Prediais e Civis'!J$4:J$588,"X")</f>
        <v>0</v>
      </c>
      <c r="DM20" s="419">
        <f t="shared" si="0"/>
        <v>0</v>
      </c>
      <c r="DN20" s="420"/>
      <c r="DO20" s="421"/>
      <c r="DP20" s="422"/>
      <c r="DQ20" s="422"/>
      <c r="DR20" s="422"/>
      <c r="DS20" s="422"/>
      <c r="DT20" s="422"/>
      <c r="DU20" s="423"/>
      <c r="DV20" s="421"/>
      <c r="DW20" s="421"/>
      <c r="DX20" s="422"/>
      <c r="DY20" s="422"/>
      <c r="DZ20" s="422"/>
      <c r="EA20" s="422"/>
      <c r="EB20" s="422"/>
      <c r="EC20" s="423"/>
      <c r="ED20" s="421"/>
      <c r="EE20" s="421"/>
      <c r="EF20" s="422"/>
      <c r="EG20" s="422"/>
      <c r="EH20" s="422"/>
      <c r="EI20" s="422"/>
      <c r="EJ20" s="422"/>
      <c r="EK20" s="423"/>
      <c r="EL20" s="421"/>
      <c r="EM20" s="421"/>
      <c r="EN20" s="422"/>
      <c r="EO20" s="422"/>
      <c r="EP20" s="422"/>
      <c r="EQ20" s="422"/>
      <c r="ER20" s="422"/>
      <c r="ES20" s="423"/>
      <c r="ET20" s="421"/>
      <c r="EU20" s="421"/>
      <c r="EV20" s="422"/>
      <c r="EW20" s="422"/>
      <c r="EX20" s="422"/>
      <c r="EY20" s="422"/>
      <c r="EZ20" s="422"/>
      <c r="FA20" s="423"/>
      <c r="FB20" s="421"/>
      <c r="FC20" s="421"/>
      <c r="FD20" s="422"/>
      <c r="FE20" s="422"/>
      <c r="FF20" s="422"/>
      <c r="FG20" s="422"/>
      <c r="FH20" s="422"/>
      <c r="FI20" s="424"/>
    </row>
    <row r="21" spans="1:165" ht="15" outlineLevel="2" x14ac:dyDescent="0.2">
      <c r="A21" s="387" t="s">
        <v>56</v>
      </c>
      <c r="B21" s="425" t="s">
        <v>57</v>
      </c>
      <c r="C21" s="426">
        <f t="shared" si="1"/>
        <v>1.4285714285714286</v>
      </c>
      <c r="D21" s="427">
        <v>0.7</v>
      </c>
      <c r="E21" s="428">
        <v>0.5</v>
      </c>
      <c r="F21" s="413">
        <f>SUMIFS('01. Instal. Prediais e Civis'!$L$4:$L$588,'01. Instal. Prediais e Civis'!$A$4:$A$588,'00. Resumo'!$A21,'01. Instal. Prediais e Civis'!D$4:D$588,"X")</f>
        <v>0</v>
      </c>
      <c r="G21" s="414">
        <f>SUMIFS('01. Instal. Prediais e Civis'!$L$4:$L$588,'01. Instal. Prediais e Civis'!$A$4:$A$588,'00. Resumo'!$A21,'01. Instal. Prediais e Civis'!E$4:E$588,"X")</f>
        <v>0</v>
      </c>
      <c r="H21" s="415">
        <f>SUMIFS('01. Instal. Prediais e Civis'!$L$4:$L$588,'01. Instal. Prediais e Civis'!$A$4:$A$588,'00. Resumo'!$A21,'01. Instal. Prediais e Civis'!F$4:F$588,"X")</f>
        <v>0</v>
      </c>
      <c r="I21" s="415">
        <f>SUMIFS('01. Instal. Prediais e Civis'!$L$4:$L$588,'01. Instal. Prediais e Civis'!$A$4:$A$588,'00. Resumo'!$A21,'01. Instal. Prediais e Civis'!G$4:G$588,"X")</f>
        <v>0</v>
      </c>
      <c r="J21" s="415">
        <f>SUMIFS('01. Instal. Prediais e Civis'!$L$4:$L$588,'01. Instal. Prediais e Civis'!$A$4:$A$588,'00. Resumo'!$A21,'01. Instal. Prediais e Civis'!H$4:H$588,"X")</f>
        <v>0</v>
      </c>
      <c r="K21" s="415">
        <f>SUMIFS('01. Instal. Prediais e Civis'!$L$4:$L$588,'01. Instal. Prediais e Civis'!$A$4:$A$588,'00. Resumo'!$A21,'01. Instal. Prediais e Civis'!I$4:I$588,"X")</f>
        <v>0</v>
      </c>
      <c r="L21" s="416">
        <f>SUMIFS('01. Instal. Prediais e Civis'!$L$4:$L$588,'01. Instal. Prediais e Civis'!$A$4:$A$588,'00. Resumo'!$A21,'01. Instal. Prediais e Civis'!J$4:J$588,"X")</f>
        <v>0</v>
      </c>
      <c r="M21" s="417">
        <f t="shared" si="2"/>
        <v>0</v>
      </c>
      <c r="N21" s="413">
        <f>SUMIFS('01. Instal. Prediais e Civis'!$M$4:$M$588,'01. Instal. Prediais e Civis'!$A$4:$A$588,'00. Resumo'!$A21,'01. Instal. Prediais e Civis'!D$4:D$588,"X")</f>
        <v>0</v>
      </c>
      <c r="O21" s="414">
        <f>SUMIFS('01. Instal. Prediais e Civis'!$M$4:$M$588,'01. Instal. Prediais e Civis'!$A$4:$A$588,'00. Resumo'!$A21,'01. Instal. Prediais e Civis'!E$4:E$588,"X")</f>
        <v>0</v>
      </c>
      <c r="P21" s="415">
        <f>SUMIFS('01. Instal. Prediais e Civis'!$M$4:$M$588,'01. Instal. Prediais e Civis'!$A$4:$A$588,'00. Resumo'!$A21,'01. Instal. Prediais e Civis'!F$4:F$588,"X")</f>
        <v>0</v>
      </c>
      <c r="Q21" s="415">
        <f>SUMIFS('01. Instal. Prediais e Civis'!$M$4:$M$588,'01. Instal. Prediais e Civis'!$A$4:$A$588,'00. Resumo'!$A21,'01. Instal. Prediais e Civis'!G$4:G$588,"X")</f>
        <v>0</v>
      </c>
      <c r="R21" s="415">
        <f>SUMIFS('01. Instal. Prediais e Civis'!$M$4:$M$588,'01. Instal. Prediais e Civis'!$A$4:$A$588,'00. Resumo'!$A21,'01. Instal. Prediais e Civis'!H$4:H$588,"X")</f>
        <v>0</v>
      </c>
      <c r="S21" s="415">
        <f>SUMIFS('01. Instal. Prediais e Civis'!$M$4:$M$588,'01. Instal. Prediais e Civis'!$A$4:$A$588,'00. Resumo'!$A21,'01. Instal. Prediais e Civis'!I$4:I$588,"X")</f>
        <v>0</v>
      </c>
      <c r="T21" s="416">
        <f>SUMIFS('01. Instal. Prediais e Civis'!$M$4:$M$588,'01. Instal. Prediais e Civis'!$A$4:$A$588,'00. Resumo'!$A21,'01. Instal. Prediais e Civis'!J$4:J$588,"X")</f>
        <v>0</v>
      </c>
      <c r="U21" s="417">
        <f t="shared" si="3"/>
        <v>0</v>
      </c>
      <c r="V21" s="418">
        <f>SUMIFS('01. Instal. Prediais e Civis'!$N$4:$N$588,'01. Instal. Prediais e Civis'!$A$4:$A$588,'00. Resumo'!$A21,'01. Instal. Prediais e Civis'!D$4:D$588,"X")</f>
        <v>0</v>
      </c>
      <c r="W21" s="414">
        <f>SUMIFS('01. Instal. Prediais e Civis'!$N$4:$N$588,'01. Instal. Prediais e Civis'!$A$4:$A$588,'00. Resumo'!$A21,'01. Instal. Prediais e Civis'!E$4:E$588,"X")</f>
        <v>0</v>
      </c>
      <c r="X21" s="415">
        <f>SUMIFS('01. Instal. Prediais e Civis'!$N$4:$N$588,'01. Instal. Prediais e Civis'!$A$4:$A$588,'00. Resumo'!$A21,'01. Instal. Prediais e Civis'!F$4:F$588,"X")</f>
        <v>0</v>
      </c>
      <c r="Y21" s="415">
        <f>SUMIFS('01. Instal. Prediais e Civis'!$N$4:$N$588,'01. Instal. Prediais e Civis'!$A$4:$A$588,'00. Resumo'!$A21,'01. Instal. Prediais e Civis'!G$4:G$588,"X")</f>
        <v>0</v>
      </c>
      <c r="Z21" s="415">
        <f>SUMIFS('01. Instal. Prediais e Civis'!$N$4:$N$588,'01. Instal. Prediais e Civis'!$A$4:$A$588,'00. Resumo'!$A21,'01. Instal. Prediais e Civis'!H$4:H$588,"X")</f>
        <v>0</v>
      </c>
      <c r="AA21" s="415">
        <f>SUMIFS('01. Instal. Prediais e Civis'!$N$4:$N$588,'01. Instal. Prediais e Civis'!$A$4:$A$588,'00. Resumo'!$A21,'01. Instal. Prediais e Civis'!I$4:I$588,"X")</f>
        <v>0</v>
      </c>
      <c r="AB21" s="416">
        <f>SUMIFS('01. Instal. Prediais e Civis'!$N$4:$N$588,'01. Instal. Prediais e Civis'!$A$4:$A$588,'00. Resumo'!$A21,'01. Instal. Prediais e Civis'!J$4:J$588,"X")</f>
        <v>0</v>
      </c>
      <c r="AC21" s="417">
        <f t="shared" si="4"/>
        <v>0</v>
      </c>
      <c r="AD21" s="418">
        <f>SUMIFS('01. Instal. Prediais e Civis'!$O$4:$O$588,'01. Instal. Prediais e Civis'!$A$4:$A$588,'00. Resumo'!$A21,'01. Instal. Prediais e Civis'!D$4:D$588,"X")</f>
        <v>0</v>
      </c>
      <c r="AE21" s="414">
        <f>SUMIFS('01. Instal. Prediais e Civis'!$O$4:$O$588,'01. Instal. Prediais e Civis'!$A$4:$A$588,'00. Resumo'!$A21,'01. Instal. Prediais e Civis'!E$4:E$588,"X")</f>
        <v>0</v>
      </c>
      <c r="AF21" s="415">
        <f>SUMIFS('01. Instal. Prediais e Civis'!$O$4:$O$588,'01. Instal. Prediais e Civis'!$A$4:$A$588,'00. Resumo'!$A21,'01. Instal. Prediais e Civis'!F$4:F$588,"X")</f>
        <v>0</v>
      </c>
      <c r="AG21" s="415">
        <f>SUMIFS('01. Instal. Prediais e Civis'!$O$4:$O$588,'01. Instal. Prediais e Civis'!$A$4:$A$588,'00. Resumo'!$A21,'01. Instal. Prediais e Civis'!G$4:G$588,"X")</f>
        <v>0</v>
      </c>
      <c r="AH21" s="415">
        <f>SUMIFS('01. Instal. Prediais e Civis'!$O$4:$O$588,'01. Instal. Prediais e Civis'!$A$4:$A$588,'00. Resumo'!$A21,'01. Instal. Prediais e Civis'!H$4:H$588,"X")</f>
        <v>0</v>
      </c>
      <c r="AI21" s="415">
        <f>SUMIFS('01. Instal. Prediais e Civis'!$O$4:$O$588,'01. Instal. Prediais e Civis'!$A$4:$A$588,'00. Resumo'!$A21,'01. Instal. Prediais e Civis'!I$4:I$588,"X")</f>
        <v>0</v>
      </c>
      <c r="AJ21" s="416">
        <f>SUMIFS('01. Instal. Prediais e Civis'!$O$4:$O$588,'01. Instal. Prediais e Civis'!$A$4:$A$588,'00. Resumo'!$A21,'01. Instal. Prediais e Civis'!J$4:J$588,"X")</f>
        <v>0</v>
      </c>
      <c r="AK21" s="417">
        <f t="shared" si="5"/>
        <v>0</v>
      </c>
      <c r="AL21" s="418">
        <f>SUMIFS('01. Instal. Prediais e Civis'!$P$4:$P$588,'01. Instal. Prediais e Civis'!$A$4:$A$588,'00. Resumo'!$A21,'01. Instal. Prediais e Civis'!D$4:D$588,"X")</f>
        <v>0</v>
      </c>
      <c r="AM21" s="414">
        <f>SUMIFS('01. Instal. Prediais e Civis'!$P$4:$P$588,'01. Instal. Prediais e Civis'!$A$4:$A$588,'00. Resumo'!$A21,'01. Instal. Prediais e Civis'!E$4:E$588,"X")</f>
        <v>0</v>
      </c>
      <c r="AN21" s="415">
        <f>SUMIFS('01. Instal. Prediais e Civis'!$P$4:$P$588,'01. Instal. Prediais e Civis'!$A$4:$A$588,'00. Resumo'!$A21,'01. Instal. Prediais e Civis'!F$4:F$588,"X")</f>
        <v>0</v>
      </c>
      <c r="AO21" s="415">
        <f>SUMIFS('01. Instal. Prediais e Civis'!$P$4:$P$588,'01. Instal. Prediais e Civis'!$A$4:$A$588,'00. Resumo'!$A21,'01. Instal. Prediais e Civis'!G$4:G$588,"X")</f>
        <v>0</v>
      </c>
      <c r="AP21" s="415">
        <f>SUMIFS('01. Instal. Prediais e Civis'!$P$4:$P$588,'01. Instal. Prediais e Civis'!$A$4:$A$588,'00. Resumo'!$A21,'01. Instal. Prediais e Civis'!H$4:H$588,"X")</f>
        <v>0</v>
      </c>
      <c r="AQ21" s="415">
        <f>SUMIFS('01. Instal. Prediais e Civis'!$P$4:$P$588,'01. Instal. Prediais e Civis'!$A$4:$A$588,'00. Resumo'!$A21,'01. Instal. Prediais e Civis'!I$4:I$588,"X")</f>
        <v>0</v>
      </c>
      <c r="AR21" s="416">
        <f>SUMIFS('01. Instal. Prediais e Civis'!$P$4:$P$588,'01. Instal. Prediais e Civis'!$A$4:$A$588,'00. Resumo'!$A21,'01. Instal. Prediais e Civis'!J$4:J$588,"X")</f>
        <v>0</v>
      </c>
      <c r="AS21" s="417">
        <f t="shared" si="6"/>
        <v>0</v>
      </c>
      <c r="AT21" s="418">
        <f>SUMIFS('01. Instal. Prediais e Civis'!$Q$4:$Q$588,'01. Instal. Prediais e Civis'!$A$4:$A$588,'00. Resumo'!$A21,'01. Instal. Prediais e Civis'!D$4:D$588,"X")</f>
        <v>0</v>
      </c>
      <c r="AU21" s="414">
        <f>SUMIFS('01. Instal. Prediais e Civis'!$Q$4:$Q$588,'01. Instal. Prediais e Civis'!$A$4:$A$588,'00. Resumo'!$A21,'01. Instal. Prediais e Civis'!E$4:E$588,"X")</f>
        <v>0</v>
      </c>
      <c r="AV21" s="415">
        <f>SUMIFS('01. Instal. Prediais e Civis'!$Q$4:$Q$588,'01. Instal. Prediais e Civis'!$A$4:$A$588,'00. Resumo'!$A21,'01. Instal. Prediais e Civis'!F$4:F$588,"X")</f>
        <v>0</v>
      </c>
      <c r="AW21" s="415">
        <f>SUMIFS('01. Instal. Prediais e Civis'!$Q$4:$Q$588,'01. Instal. Prediais e Civis'!$A$4:$A$588,'00. Resumo'!$A21,'01. Instal. Prediais e Civis'!G$4:G$588,"X")</f>
        <v>0</v>
      </c>
      <c r="AX21" s="415">
        <f>SUMIFS('01. Instal. Prediais e Civis'!$Q$4:$Q$588,'01. Instal. Prediais e Civis'!$A$4:$A$588,'00. Resumo'!$A21,'01. Instal. Prediais e Civis'!H$4:H$588,"X")</f>
        <v>0</v>
      </c>
      <c r="AY21" s="415">
        <f>SUMIFS('01. Instal. Prediais e Civis'!$Q$4:$Q$588,'01. Instal. Prediais e Civis'!$A$4:$A$588,'00. Resumo'!$A21,'01. Instal. Prediais e Civis'!I$4:I$588,"X")</f>
        <v>0</v>
      </c>
      <c r="AZ21" s="416">
        <f>SUMIFS('01. Instal. Prediais e Civis'!$Q$4:$Q$588,'01. Instal. Prediais e Civis'!$A$4:$A$588,'00. Resumo'!$A21,'01. Instal. Prediais e Civis'!J$4:J$588,"X")</f>
        <v>0</v>
      </c>
      <c r="BA21" s="417">
        <f t="shared" si="7"/>
        <v>0</v>
      </c>
      <c r="BB21" s="418">
        <f>SUMIFS('01. Instal. Prediais e Civis'!$R$4:$R$588,'01. Instal. Prediais e Civis'!$A$4:$A$588,'00. Resumo'!$A21,'01. Instal. Prediais e Civis'!D$4:D$588,"X")</f>
        <v>0</v>
      </c>
      <c r="BC21" s="414">
        <f>SUMIFS('01. Instal. Prediais e Civis'!$R$4:$R$588,'01. Instal. Prediais e Civis'!$A$4:$A$588,'00. Resumo'!$A21,'01. Instal. Prediais e Civis'!E$4:E$588,"X")</f>
        <v>0</v>
      </c>
      <c r="BD21" s="415">
        <f>SUMIFS('01. Instal. Prediais e Civis'!$R$4:$R$588,'01. Instal. Prediais e Civis'!$A$4:$A$588,'00. Resumo'!$A21,'01. Instal. Prediais e Civis'!F$4:F$588,"X")</f>
        <v>0</v>
      </c>
      <c r="BE21" s="415">
        <f>SUMIFS('01. Instal. Prediais e Civis'!$R$4:$R$588,'01. Instal. Prediais e Civis'!$A$4:$A$588,'00. Resumo'!$A21,'01. Instal. Prediais e Civis'!G$4:G$588,"X")</f>
        <v>0</v>
      </c>
      <c r="BF21" s="415">
        <f>SUMIFS('01. Instal. Prediais e Civis'!$R$4:$R$588,'01. Instal. Prediais e Civis'!$A$4:$A$588,'00. Resumo'!$A21,'01. Instal. Prediais e Civis'!H$4:H$588,"X")</f>
        <v>0</v>
      </c>
      <c r="BG21" s="415">
        <f>SUMIFS('01. Instal. Prediais e Civis'!$R$4:$R$588,'01. Instal. Prediais e Civis'!$A$4:$A$588,'00. Resumo'!$A21,'01. Instal. Prediais e Civis'!I$4:I$588,"X")</f>
        <v>0</v>
      </c>
      <c r="BH21" s="416">
        <f>SUMIFS('01. Instal. Prediais e Civis'!$R$4:$R$588,'01. Instal. Prediais e Civis'!$A$4:$A$588,'00. Resumo'!$A21,'01. Instal. Prediais e Civis'!J$4:J$588,"X")</f>
        <v>0</v>
      </c>
      <c r="BI21" s="417">
        <f t="shared" si="8"/>
        <v>0</v>
      </c>
      <c r="BJ21" s="413">
        <f>SUMIFS('01. Instal. Prediais e Civis'!$S$4:$S$588,'01. Instal. Prediais e Civis'!$A$4:$A$588,'00. Resumo'!$A21,'01. Instal. Prediais e Civis'!D$4:D$588,"X")</f>
        <v>0</v>
      </c>
      <c r="BK21" s="414">
        <f>SUMIFS('01. Instal. Prediais e Civis'!$S$4:$S$588,'01. Instal. Prediais e Civis'!$A$4:$A$588,'00. Resumo'!$A21,'01. Instal. Prediais e Civis'!E$4:E$588,"X")</f>
        <v>0</v>
      </c>
      <c r="BL21" s="415">
        <f>SUMIFS('01. Instal. Prediais e Civis'!$S$4:$S$588,'01. Instal. Prediais e Civis'!$A$4:$A$588,'00. Resumo'!$A21,'01. Instal. Prediais e Civis'!F$4:F$588,"X")</f>
        <v>0</v>
      </c>
      <c r="BM21" s="415">
        <f>SUMIFS('01. Instal. Prediais e Civis'!$S$4:$S$588,'01. Instal. Prediais e Civis'!$A$4:$A$588,'00. Resumo'!$A21,'01. Instal. Prediais e Civis'!G$4:G$588,"X")</f>
        <v>0</v>
      </c>
      <c r="BN21" s="415">
        <f>SUMIFS('01. Instal. Prediais e Civis'!$S$4:$S$588,'01. Instal. Prediais e Civis'!$A$4:$A$588,'00. Resumo'!$A21,'01. Instal. Prediais e Civis'!H$4:H$588,"X")</f>
        <v>0</v>
      </c>
      <c r="BO21" s="415">
        <f>SUMIFS('01. Instal. Prediais e Civis'!$S$4:$S$588,'01. Instal. Prediais e Civis'!$A$4:$A$588,'00. Resumo'!$A21,'01. Instal. Prediais e Civis'!I$4:I$588,"X")</f>
        <v>0</v>
      </c>
      <c r="BP21" s="416">
        <f>SUMIFS('01. Instal. Prediais e Civis'!$S$4:$S$588,'01. Instal. Prediais e Civis'!$A$4:$A$588,'00. Resumo'!$A21,'01. Instal. Prediais e Civis'!J$4:J$588,"X")</f>
        <v>0</v>
      </c>
      <c r="BQ21" s="417">
        <f t="shared" si="9"/>
        <v>0</v>
      </c>
      <c r="BR21" s="413">
        <f>SUMIFS('01. Instal. Prediais e Civis'!$T$4:$T$588,'01. Instal. Prediais e Civis'!$A$4:$A$588,'00. Resumo'!$A21,'01. Instal. Prediais e Civis'!D$4:D$588,"X")</f>
        <v>0</v>
      </c>
      <c r="BS21" s="414">
        <f>SUMIFS('01. Instal. Prediais e Civis'!$T$4:$T$588,'01. Instal. Prediais e Civis'!$A$4:$A$588,'00. Resumo'!$A21,'01. Instal. Prediais e Civis'!E$4:E$588,"X")</f>
        <v>0</v>
      </c>
      <c r="BT21" s="415">
        <f>SUMIFS('01. Instal. Prediais e Civis'!$T$4:$T$588,'01. Instal. Prediais e Civis'!$A$4:$A$588,'00. Resumo'!$A21,'01. Instal. Prediais e Civis'!F$4:F$588,"X")</f>
        <v>0</v>
      </c>
      <c r="BU21" s="415">
        <f>SUMIFS('01. Instal. Prediais e Civis'!$T$4:$T$588,'01. Instal. Prediais e Civis'!$A$4:$A$588,'00. Resumo'!$A21,'01. Instal. Prediais e Civis'!G$4:G$588,"X")</f>
        <v>0</v>
      </c>
      <c r="BV21" s="415">
        <f>SUMIFS('01. Instal. Prediais e Civis'!$T$4:$T$588,'01. Instal. Prediais e Civis'!$A$4:$A$588,'00. Resumo'!$A21,'01. Instal. Prediais e Civis'!H$4:H$588,"X")</f>
        <v>0</v>
      </c>
      <c r="BW21" s="415">
        <f>SUMIFS('01. Instal. Prediais e Civis'!$T$4:$T$588,'01. Instal. Prediais e Civis'!$A$4:$A$588,'00. Resumo'!$A21,'01. Instal. Prediais e Civis'!I$4:I$588,"X")</f>
        <v>0</v>
      </c>
      <c r="BX21" s="416">
        <f>SUMIFS('01. Instal. Prediais e Civis'!$T$4:$T$588,'01. Instal. Prediais e Civis'!$A$4:$A$588,'00. Resumo'!$A21,'01. Instal. Prediais e Civis'!J$4:J$588,"X")</f>
        <v>0</v>
      </c>
      <c r="BY21" s="417">
        <f t="shared" si="10"/>
        <v>0</v>
      </c>
      <c r="BZ21" s="413">
        <f>SUMIFS('01. Instal. Prediais e Civis'!$U$4:$U$588,'01. Instal. Prediais e Civis'!$A$4:$A$588,'00. Resumo'!$A21,'01. Instal. Prediais e Civis'!D$4:D$588,"X")</f>
        <v>0</v>
      </c>
      <c r="CA21" s="414">
        <f>SUMIFS('01. Instal. Prediais e Civis'!$U$4:$U$588,'01. Instal. Prediais e Civis'!$A$4:$A$588,'00. Resumo'!$A21,'01. Instal. Prediais e Civis'!E$4:E$588,"X")</f>
        <v>0</v>
      </c>
      <c r="CB21" s="415">
        <f>SUMIFS('01. Instal. Prediais e Civis'!$U$4:$U$588,'01. Instal. Prediais e Civis'!$A$4:$A$588,'00. Resumo'!$A21,'01. Instal. Prediais e Civis'!F$4:F$588,"X")</f>
        <v>0</v>
      </c>
      <c r="CC21" s="415">
        <f>SUMIFS('01. Instal. Prediais e Civis'!$U$4:$U$588,'01. Instal. Prediais e Civis'!$A$4:$A$588,'00. Resumo'!$A21,'01. Instal. Prediais e Civis'!G$4:G$588,"X")</f>
        <v>0</v>
      </c>
      <c r="CD21" s="415">
        <f>SUMIFS('01. Instal. Prediais e Civis'!$U$4:$U$588,'01. Instal. Prediais e Civis'!$A$4:$A$588,'00. Resumo'!$A21,'01. Instal. Prediais e Civis'!H$4:H$588,"X")</f>
        <v>0</v>
      </c>
      <c r="CE21" s="415">
        <f>SUMIFS('01. Instal. Prediais e Civis'!$U$4:$U$588,'01. Instal. Prediais e Civis'!$A$4:$A$588,'00. Resumo'!$A21,'01. Instal. Prediais e Civis'!I$4:I$588,"X")</f>
        <v>0</v>
      </c>
      <c r="CF21" s="416">
        <f>SUMIFS('01. Instal. Prediais e Civis'!$U$4:$U$588,'01. Instal. Prediais e Civis'!$A$4:$A$588,'00. Resumo'!$A21,'01. Instal. Prediais e Civis'!J$4:J$588,"X")</f>
        <v>0</v>
      </c>
      <c r="CG21" s="417">
        <f t="shared" si="11"/>
        <v>0</v>
      </c>
      <c r="CH21" s="413">
        <f>SUMIFS('01. Instal. Prediais e Civis'!$V$4:$V$588,'01. Instal. Prediais e Civis'!$A$4:$A$588,'00. Resumo'!$A21,'01. Instal. Prediais e Civis'!D$4:D$588,"X")</f>
        <v>0</v>
      </c>
      <c r="CI21" s="414">
        <f>SUMIFS('01. Instal. Prediais e Civis'!$V$4:$V$588,'01. Instal. Prediais e Civis'!$A$4:$A$588,'00. Resumo'!$A21,'01. Instal. Prediais e Civis'!E$4:E$588,"X")</f>
        <v>0</v>
      </c>
      <c r="CJ21" s="415">
        <f>SUMIFS('01. Instal. Prediais e Civis'!$V$4:$V$588,'01. Instal. Prediais e Civis'!$A$4:$A$588,'00. Resumo'!$A21,'01. Instal. Prediais e Civis'!F$4:F$588,"X")</f>
        <v>0</v>
      </c>
      <c r="CK21" s="415">
        <f>SUMIFS('01. Instal. Prediais e Civis'!$V$4:$V$588,'01. Instal. Prediais e Civis'!$A$4:$A$588,'00. Resumo'!$A21,'01. Instal. Prediais e Civis'!G$4:G$588,"X")</f>
        <v>0</v>
      </c>
      <c r="CL21" s="415">
        <f>SUMIFS('01. Instal. Prediais e Civis'!$V$4:$V$588,'01. Instal. Prediais e Civis'!$A$4:$A$588,'00. Resumo'!$A21,'01. Instal. Prediais e Civis'!H$4:H$588,"X")</f>
        <v>0</v>
      </c>
      <c r="CM21" s="415">
        <f>SUMIFS('01. Instal. Prediais e Civis'!$V$4:$V$588,'01. Instal. Prediais e Civis'!$A$4:$A$588,'00. Resumo'!$A21,'01. Instal. Prediais e Civis'!I$4:I$588,"X")</f>
        <v>0</v>
      </c>
      <c r="CN21" s="416">
        <f>SUMIFS('01. Instal. Prediais e Civis'!$V$4:$V$588,'01. Instal. Prediais e Civis'!$A$4:$A$588,'00. Resumo'!$A21,'01. Instal. Prediais e Civis'!J$4:J$588,"X")</f>
        <v>0</v>
      </c>
      <c r="CO21" s="419">
        <f t="shared" si="12"/>
        <v>0</v>
      </c>
      <c r="CP21" s="418">
        <f>SUMIFS('01. Instal. Prediais e Civis'!$W$4:$W$588,'01. Instal. Prediais e Civis'!$A$4:$A$588,'00. Resumo'!$A21,'01. Instal. Prediais e Civis'!D$4:D$588,"X")</f>
        <v>0</v>
      </c>
      <c r="CQ21" s="414">
        <f>SUMIFS('01. Instal. Prediais e Civis'!$W$4:$W$588,'01. Instal. Prediais e Civis'!$A$4:$A$588,'00. Resumo'!$A21,'01. Instal. Prediais e Civis'!E$4:E$588,"X")</f>
        <v>0</v>
      </c>
      <c r="CR21" s="415">
        <f>SUMIFS('01. Instal. Prediais e Civis'!$W$4:$W$588,'01. Instal. Prediais e Civis'!$A$4:$A$588,'00. Resumo'!$A21,'01. Instal. Prediais e Civis'!F$4:F$588,"X")</f>
        <v>0</v>
      </c>
      <c r="CS21" s="415">
        <f>SUMIFS('01. Instal. Prediais e Civis'!$W$4:$W$588,'01. Instal. Prediais e Civis'!$A$4:$A$588,'00. Resumo'!$A21,'01. Instal. Prediais e Civis'!G$4:G$588,"X")</f>
        <v>0</v>
      </c>
      <c r="CT21" s="415">
        <f>SUMIFS('01. Instal. Prediais e Civis'!$W$4:$W$588,'01. Instal. Prediais e Civis'!$A$4:$A$588,'00. Resumo'!$A21,'01. Instal. Prediais e Civis'!H$4:H$588,"X")</f>
        <v>0</v>
      </c>
      <c r="CU21" s="415">
        <f>SUMIFS('01. Instal. Prediais e Civis'!$W$4:$W$588,'01. Instal. Prediais e Civis'!$A$4:$A$588,'00. Resumo'!$A21,'01. Instal. Prediais e Civis'!I$4:I$588,"X")</f>
        <v>0</v>
      </c>
      <c r="CV21" s="416">
        <f>SUMIFS('01. Instal. Prediais e Civis'!$W$4:$W$588,'01. Instal. Prediais e Civis'!$A$4:$A$588,'00. Resumo'!$A21,'01. Instal. Prediais e Civis'!J$4:J$588,"X")</f>
        <v>0</v>
      </c>
      <c r="CW21" s="419">
        <f t="shared" si="13"/>
        <v>0</v>
      </c>
      <c r="CX21" s="418">
        <f>SUMIFS('01. Instal. Prediais e Civis'!$X$4:$X$588,'01. Instal. Prediais e Civis'!$A$4:$A$588,'00. Resumo'!$A21,'01. Instal. Prediais e Civis'!D$4:D$588,"X")</f>
        <v>0</v>
      </c>
      <c r="CY21" s="414">
        <f>SUMIFS('01. Instal. Prediais e Civis'!$X$4:$X$588,'01. Instal. Prediais e Civis'!$A$4:$A$588,'00. Resumo'!$A21,'01. Instal. Prediais e Civis'!E$4:E$588,"X")</f>
        <v>0</v>
      </c>
      <c r="CZ21" s="415">
        <f>SUMIFS('01. Instal. Prediais e Civis'!$X$4:$X$588,'01. Instal. Prediais e Civis'!$A$4:$A$588,'00. Resumo'!$A21,'01. Instal. Prediais e Civis'!F$4:F$588,"X")</f>
        <v>0</v>
      </c>
      <c r="DA21" s="415">
        <f>SUMIFS('01. Instal. Prediais e Civis'!$X$4:$X$588,'01. Instal. Prediais e Civis'!$A$4:$A$588,'00. Resumo'!$A21,'01. Instal. Prediais e Civis'!G$4:G$588,"X")</f>
        <v>0</v>
      </c>
      <c r="DB21" s="415">
        <f>SUMIFS('01. Instal. Prediais e Civis'!$X$4:$X$588,'01. Instal. Prediais e Civis'!$A$4:$A$588,'00. Resumo'!$A21,'01. Instal. Prediais e Civis'!H$4:H$588,"X")</f>
        <v>0</v>
      </c>
      <c r="DC21" s="415">
        <f>SUMIFS('01. Instal. Prediais e Civis'!$X$4:$X$588,'01. Instal. Prediais e Civis'!$A$4:$A$588,'00. Resumo'!$A21,'01. Instal. Prediais e Civis'!I$4:I$588,"X")</f>
        <v>0</v>
      </c>
      <c r="DD21" s="416">
        <f>SUMIFS('01. Instal. Prediais e Civis'!$X$4:$X$588,'01. Instal. Prediais e Civis'!$A$4:$A$588,'00. Resumo'!$A21,'01. Instal. Prediais e Civis'!J$4:J$588,"X")</f>
        <v>0</v>
      </c>
      <c r="DE21" s="419">
        <f t="shared" si="14"/>
        <v>0</v>
      </c>
      <c r="DF21" s="418">
        <f>SUMIFS('01. Instal. Prediais e Civis'!$Y$4:$Y$588,'01. Instal. Prediais e Civis'!$A$4:$A$588,'00. Resumo'!$A21,'01. Instal. Prediais e Civis'!D$4:D$588,"X")</f>
        <v>0</v>
      </c>
      <c r="DG21" s="414">
        <f>SUMIFS('01. Instal. Prediais e Civis'!$Y$4:$Y$588,'01. Instal. Prediais e Civis'!$A$4:$A$588,'00. Resumo'!$A21,'01. Instal. Prediais e Civis'!E$4:E$588,"X")</f>
        <v>0</v>
      </c>
      <c r="DH21" s="415">
        <f>SUMIFS('01. Instal. Prediais e Civis'!$Y$4:$Y$588,'01. Instal. Prediais e Civis'!$A$4:$A$588,'00. Resumo'!$A21,'01. Instal. Prediais e Civis'!F$4:F$588,"X")</f>
        <v>0</v>
      </c>
      <c r="DI21" s="415">
        <f>SUMIFS('01. Instal. Prediais e Civis'!$Y$4:$Y$588,'01. Instal. Prediais e Civis'!$A$4:$A$588,'00. Resumo'!$A21,'01. Instal. Prediais e Civis'!G$4:G$588,"X")</f>
        <v>0</v>
      </c>
      <c r="DJ21" s="415">
        <f>SUMIFS('01. Instal. Prediais e Civis'!$Y$4:$Y$588,'01. Instal. Prediais e Civis'!$A$4:$A$588,'00. Resumo'!$A21,'01. Instal. Prediais e Civis'!H$4:H$588,"X")</f>
        <v>0</v>
      </c>
      <c r="DK21" s="415">
        <f>SUMIFS('01. Instal. Prediais e Civis'!$Y$4:$Y$588,'01. Instal. Prediais e Civis'!$A$4:$A$588,'00. Resumo'!$A21,'01. Instal. Prediais e Civis'!I$4:I$588,"X")</f>
        <v>0</v>
      </c>
      <c r="DL21" s="416">
        <f>SUMIFS('01. Instal. Prediais e Civis'!$Y$4:$Y$588,'01. Instal. Prediais e Civis'!$A$4:$A$588,'00. Resumo'!$A21,'01. Instal. Prediais e Civis'!J$4:J$588,"X")</f>
        <v>0</v>
      </c>
      <c r="DM21" s="419">
        <f t="shared" si="0"/>
        <v>0</v>
      </c>
      <c r="DN21" s="420"/>
      <c r="DO21" s="421"/>
      <c r="DP21" s="422"/>
      <c r="DQ21" s="422"/>
      <c r="DR21" s="422"/>
      <c r="DS21" s="422"/>
      <c r="DT21" s="422"/>
      <c r="DU21" s="423"/>
      <c r="DV21" s="421"/>
      <c r="DW21" s="421"/>
      <c r="DX21" s="422"/>
      <c r="DY21" s="422"/>
      <c r="DZ21" s="422"/>
      <c r="EA21" s="422"/>
      <c r="EB21" s="422"/>
      <c r="EC21" s="423"/>
      <c r="ED21" s="421"/>
      <c r="EE21" s="421"/>
      <c r="EF21" s="422"/>
      <c r="EG21" s="422"/>
      <c r="EH21" s="422"/>
      <c r="EI21" s="422"/>
      <c r="EJ21" s="422"/>
      <c r="EK21" s="423"/>
      <c r="EL21" s="421"/>
      <c r="EM21" s="421"/>
      <c r="EN21" s="422"/>
      <c r="EO21" s="422"/>
      <c r="EP21" s="422"/>
      <c r="EQ21" s="422"/>
      <c r="ER21" s="422"/>
      <c r="ES21" s="423"/>
      <c r="ET21" s="421"/>
      <c r="EU21" s="421"/>
      <c r="EV21" s="422"/>
      <c r="EW21" s="422"/>
      <c r="EX21" s="422"/>
      <c r="EY21" s="422"/>
      <c r="EZ21" s="422"/>
      <c r="FA21" s="423"/>
      <c r="FB21" s="421"/>
      <c r="FC21" s="421"/>
      <c r="FD21" s="422"/>
      <c r="FE21" s="422"/>
      <c r="FF21" s="422"/>
      <c r="FG21" s="422"/>
      <c r="FH21" s="422"/>
      <c r="FI21" s="424"/>
    </row>
    <row r="22" spans="1:165" ht="15" outlineLevel="2" x14ac:dyDescent="0.2">
      <c r="A22" s="387" t="s">
        <v>58</v>
      </c>
      <c r="B22" s="388" t="s">
        <v>59</v>
      </c>
      <c r="C22" s="426">
        <f t="shared" si="1"/>
        <v>1.4285714285714286</v>
      </c>
      <c r="D22" s="427">
        <v>0.7</v>
      </c>
      <c r="E22" s="428">
        <v>0.5</v>
      </c>
      <c r="F22" s="413">
        <f>SUMIFS('01. Instal. Prediais e Civis'!$L$4:$L$588,'01. Instal. Prediais e Civis'!$A$4:$A$588,'00. Resumo'!$A22,'01. Instal. Prediais e Civis'!D$4:D$588,"X")</f>
        <v>0</v>
      </c>
      <c r="G22" s="414">
        <f>SUMIFS('01. Instal. Prediais e Civis'!$L$4:$L$588,'01. Instal. Prediais e Civis'!$A$4:$A$588,'00. Resumo'!$A22,'01. Instal. Prediais e Civis'!E$4:E$588,"X")</f>
        <v>0</v>
      </c>
      <c r="H22" s="415">
        <f>SUMIFS('01. Instal. Prediais e Civis'!$L$4:$L$588,'01. Instal. Prediais e Civis'!$A$4:$A$588,'00. Resumo'!$A22,'01. Instal. Prediais e Civis'!F$4:F$588,"X")</f>
        <v>0</v>
      </c>
      <c r="I22" s="415">
        <f>SUMIFS('01. Instal. Prediais e Civis'!$L$4:$L$588,'01. Instal. Prediais e Civis'!$A$4:$A$588,'00. Resumo'!$A22,'01. Instal. Prediais e Civis'!G$4:G$588,"X")</f>
        <v>0</v>
      </c>
      <c r="J22" s="415">
        <f>SUMIFS('01. Instal. Prediais e Civis'!$L$4:$L$588,'01. Instal. Prediais e Civis'!$A$4:$A$588,'00. Resumo'!$A22,'01. Instal. Prediais e Civis'!H$4:H$588,"X")</f>
        <v>0</v>
      </c>
      <c r="K22" s="415">
        <f>SUMIFS('01. Instal. Prediais e Civis'!$L$4:$L$588,'01. Instal. Prediais e Civis'!$A$4:$A$588,'00. Resumo'!$A22,'01. Instal. Prediais e Civis'!I$4:I$588,"X")</f>
        <v>0</v>
      </c>
      <c r="L22" s="416">
        <f>SUMIFS('01. Instal. Prediais e Civis'!$L$4:$L$588,'01. Instal. Prediais e Civis'!$A$4:$A$588,'00. Resumo'!$A22,'01. Instal. Prediais e Civis'!J$4:J$588,"X")</f>
        <v>0</v>
      </c>
      <c r="M22" s="417">
        <f t="shared" si="2"/>
        <v>0</v>
      </c>
      <c r="N22" s="413">
        <f>SUMIFS('01. Instal. Prediais e Civis'!$M$4:$M$588,'01. Instal. Prediais e Civis'!$A$4:$A$588,'00. Resumo'!$A22,'01. Instal. Prediais e Civis'!D$4:D$588,"X")</f>
        <v>0</v>
      </c>
      <c r="O22" s="414">
        <f>SUMIFS('01. Instal. Prediais e Civis'!$M$4:$M$588,'01. Instal. Prediais e Civis'!$A$4:$A$588,'00. Resumo'!$A22,'01. Instal. Prediais e Civis'!E$4:E$588,"X")</f>
        <v>0</v>
      </c>
      <c r="P22" s="415">
        <f>SUMIFS('01. Instal. Prediais e Civis'!$M$4:$M$588,'01. Instal. Prediais e Civis'!$A$4:$A$588,'00. Resumo'!$A22,'01. Instal. Prediais e Civis'!F$4:F$588,"X")</f>
        <v>0</v>
      </c>
      <c r="Q22" s="415">
        <f>SUMIFS('01. Instal. Prediais e Civis'!$M$4:$M$588,'01. Instal. Prediais e Civis'!$A$4:$A$588,'00. Resumo'!$A22,'01. Instal. Prediais e Civis'!G$4:G$588,"X")</f>
        <v>0</v>
      </c>
      <c r="R22" s="415">
        <f>SUMIFS('01. Instal. Prediais e Civis'!$M$4:$M$588,'01. Instal. Prediais e Civis'!$A$4:$A$588,'00. Resumo'!$A22,'01. Instal. Prediais e Civis'!H$4:H$588,"X")</f>
        <v>0</v>
      </c>
      <c r="S22" s="415">
        <f>SUMIFS('01. Instal. Prediais e Civis'!$M$4:$M$588,'01. Instal. Prediais e Civis'!$A$4:$A$588,'00. Resumo'!$A22,'01. Instal. Prediais e Civis'!I$4:I$588,"X")</f>
        <v>0</v>
      </c>
      <c r="T22" s="416">
        <f>SUMIFS('01. Instal. Prediais e Civis'!$M$4:$M$588,'01. Instal. Prediais e Civis'!$A$4:$A$588,'00. Resumo'!$A22,'01. Instal. Prediais e Civis'!J$4:J$588,"X")</f>
        <v>0</v>
      </c>
      <c r="U22" s="417">
        <f t="shared" si="3"/>
        <v>0</v>
      </c>
      <c r="V22" s="418">
        <f>SUMIFS('01. Instal. Prediais e Civis'!$N$4:$N$588,'01. Instal. Prediais e Civis'!$A$4:$A$588,'00. Resumo'!$A22,'01. Instal. Prediais e Civis'!D$4:D$588,"X")</f>
        <v>0</v>
      </c>
      <c r="W22" s="414">
        <f>SUMIFS('01. Instal. Prediais e Civis'!$N$4:$N$588,'01. Instal. Prediais e Civis'!$A$4:$A$588,'00. Resumo'!$A22,'01. Instal. Prediais e Civis'!E$4:E$588,"X")</f>
        <v>0</v>
      </c>
      <c r="X22" s="415">
        <f>SUMIFS('01. Instal. Prediais e Civis'!$N$4:$N$588,'01. Instal. Prediais e Civis'!$A$4:$A$588,'00. Resumo'!$A22,'01. Instal. Prediais e Civis'!F$4:F$588,"X")</f>
        <v>0</v>
      </c>
      <c r="Y22" s="415">
        <f>SUMIFS('01. Instal. Prediais e Civis'!$N$4:$N$588,'01. Instal. Prediais e Civis'!$A$4:$A$588,'00. Resumo'!$A22,'01. Instal. Prediais e Civis'!G$4:G$588,"X")</f>
        <v>0</v>
      </c>
      <c r="Z22" s="415">
        <f>SUMIFS('01. Instal. Prediais e Civis'!$N$4:$N$588,'01. Instal. Prediais e Civis'!$A$4:$A$588,'00. Resumo'!$A22,'01. Instal. Prediais e Civis'!H$4:H$588,"X")</f>
        <v>0</v>
      </c>
      <c r="AA22" s="415">
        <f>SUMIFS('01. Instal. Prediais e Civis'!$N$4:$N$588,'01. Instal. Prediais e Civis'!$A$4:$A$588,'00. Resumo'!$A22,'01. Instal. Prediais e Civis'!I$4:I$588,"X")</f>
        <v>0</v>
      </c>
      <c r="AB22" s="416">
        <f>SUMIFS('01. Instal. Prediais e Civis'!$N$4:$N$588,'01. Instal. Prediais e Civis'!$A$4:$A$588,'00. Resumo'!$A22,'01. Instal. Prediais e Civis'!J$4:J$588,"X")</f>
        <v>0</v>
      </c>
      <c r="AC22" s="417">
        <f t="shared" si="4"/>
        <v>0</v>
      </c>
      <c r="AD22" s="418">
        <f>SUMIFS('01. Instal. Prediais e Civis'!$O$4:$O$588,'01. Instal. Prediais e Civis'!$A$4:$A$588,'00. Resumo'!$A22,'01. Instal. Prediais e Civis'!D$4:D$588,"X")</f>
        <v>0</v>
      </c>
      <c r="AE22" s="414">
        <f>SUMIFS('01. Instal. Prediais e Civis'!$O$4:$O$588,'01. Instal. Prediais e Civis'!$A$4:$A$588,'00. Resumo'!$A22,'01. Instal. Prediais e Civis'!E$4:E$588,"X")</f>
        <v>0</v>
      </c>
      <c r="AF22" s="415">
        <f>SUMIFS('01. Instal. Prediais e Civis'!$O$4:$O$588,'01. Instal. Prediais e Civis'!$A$4:$A$588,'00. Resumo'!$A22,'01. Instal. Prediais e Civis'!F$4:F$588,"X")</f>
        <v>0</v>
      </c>
      <c r="AG22" s="415">
        <f>SUMIFS('01. Instal. Prediais e Civis'!$O$4:$O$588,'01. Instal. Prediais e Civis'!$A$4:$A$588,'00. Resumo'!$A22,'01. Instal. Prediais e Civis'!G$4:G$588,"X")</f>
        <v>0</v>
      </c>
      <c r="AH22" s="415">
        <f>SUMIFS('01. Instal. Prediais e Civis'!$O$4:$O$588,'01. Instal. Prediais e Civis'!$A$4:$A$588,'00. Resumo'!$A22,'01. Instal. Prediais e Civis'!H$4:H$588,"X")</f>
        <v>0</v>
      </c>
      <c r="AI22" s="415">
        <f>SUMIFS('01. Instal. Prediais e Civis'!$O$4:$O$588,'01. Instal. Prediais e Civis'!$A$4:$A$588,'00. Resumo'!$A22,'01. Instal. Prediais e Civis'!I$4:I$588,"X")</f>
        <v>0</v>
      </c>
      <c r="AJ22" s="416">
        <f>SUMIFS('01. Instal. Prediais e Civis'!$O$4:$O$588,'01. Instal. Prediais e Civis'!$A$4:$A$588,'00. Resumo'!$A22,'01. Instal. Prediais e Civis'!J$4:J$588,"X")</f>
        <v>0</v>
      </c>
      <c r="AK22" s="417">
        <f t="shared" si="5"/>
        <v>0</v>
      </c>
      <c r="AL22" s="418">
        <f>SUMIFS('01. Instal. Prediais e Civis'!$P$4:$P$588,'01. Instal. Prediais e Civis'!$A$4:$A$588,'00. Resumo'!$A22,'01. Instal. Prediais e Civis'!D$4:D$588,"X")</f>
        <v>0</v>
      </c>
      <c r="AM22" s="414">
        <f>SUMIFS('01. Instal. Prediais e Civis'!$P$4:$P$588,'01. Instal. Prediais e Civis'!$A$4:$A$588,'00. Resumo'!$A22,'01. Instal. Prediais e Civis'!E$4:E$588,"X")</f>
        <v>0</v>
      </c>
      <c r="AN22" s="415">
        <f>SUMIFS('01. Instal. Prediais e Civis'!$P$4:$P$588,'01. Instal. Prediais e Civis'!$A$4:$A$588,'00. Resumo'!$A22,'01. Instal. Prediais e Civis'!F$4:F$588,"X")</f>
        <v>0</v>
      </c>
      <c r="AO22" s="415">
        <f>SUMIFS('01. Instal. Prediais e Civis'!$P$4:$P$588,'01. Instal. Prediais e Civis'!$A$4:$A$588,'00. Resumo'!$A22,'01. Instal. Prediais e Civis'!G$4:G$588,"X")</f>
        <v>0</v>
      </c>
      <c r="AP22" s="415">
        <f>SUMIFS('01. Instal. Prediais e Civis'!$P$4:$P$588,'01. Instal. Prediais e Civis'!$A$4:$A$588,'00. Resumo'!$A22,'01. Instal. Prediais e Civis'!H$4:H$588,"X")</f>
        <v>0</v>
      </c>
      <c r="AQ22" s="415">
        <f>SUMIFS('01. Instal. Prediais e Civis'!$P$4:$P$588,'01. Instal. Prediais e Civis'!$A$4:$A$588,'00. Resumo'!$A22,'01. Instal. Prediais e Civis'!I$4:I$588,"X")</f>
        <v>0</v>
      </c>
      <c r="AR22" s="416">
        <f>SUMIFS('01. Instal. Prediais e Civis'!$P$4:$P$588,'01. Instal. Prediais e Civis'!$A$4:$A$588,'00. Resumo'!$A22,'01. Instal. Prediais e Civis'!J$4:J$588,"X")</f>
        <v>0</v>
      </c>
      <c r="AS22" s="417">
        <f t="shared" si="6"/>
        <v>0</v>
      </c>
      <c r="AT22" s="418">
        <f>SUMIFS('01. Instal. Prediais e Civis'!$Q$4:$Q$588,'01. Instal. Prediais e Civis'!$A$4:$A$588,'00. Resumo'!$A22,'01. Instal. Prediais e Civis'!D$4:D$588,"X")</f>
        <v>0</v>
      </c>
      <c r="AU22" s="414">
        <f>SUMIFS('01. Instal. Prediais e Civis'!$Q$4:$Q$588,'01. Instal. Prediais e Civis'!$A$4:$A$588,'00. Resumo'!$A22,'01. Instal. Prediais e Civis'!E$4:E$588,"X")</f>
        <v>0</v>
      </c>
      <c r="AV22" s="415">
        <f>SUMIFS('01. Instal. Prediais e Civis'!$Q$4:$Q$588,'01. Instal. Prediais e Civis'!$A$4:$A$588,'00. Resumo'!$A22,'01. Instal. Prediais e Civis'!F$4:F$588,"X")</f>
        <v>0</v>
      </c>
      <c r="AW22" s="415">
        <f>SUMIFS('01. Instal. Prediais e Civis'!$Q$4:$Q$588,'01. Instal. Prediais e Civis'!$A$4:$A$588,'00. Resumo'!$A22,'01. Instal. Prediais e Civis'!G$4:G$588,"X")</f>
        <v>0</v>
      </c>
      <c r="AX22" s="415">
        <f>SUMIFS('01. Instal. Prediais e Civis'!$Q$4:$Q$588,'01. Instal. Prediais e Civis'!$A$4:$A$588,'00. Resumo'!$A22,'01. Instal. Prediais e Civis'!H$4:H$588,"X")</f>
        <v>0</v>
      </c>
      <c r="AY22" s="415">
        <f>SUMIFS('01. Instal. Prediais e Civis'!$Q$4:$Q$588,'01. Instal. Prediais e Civis'!$A$4:$A$588,'00. Resumo'!$A22,'01. Instal. Prediais e Civis'!I$4:I$588,"X")</f>
        <v>0</v>
      </c>
      <c r="AZ22" s="416">
        <f>SUMIFS('01. Instal. Prediais e Civis'!$Q$4:$Q$588,'01. Instal. Prediais e Civis'!$A$4:$A$588,'00. Resumo'!$A22,'01. Instal. Prediais e Civis'!J$4:J$588,"X")</f>
        <v>0</v>
      </c>
      <c r="BA22" s="417">
        <f t="shared" si="7"/>
        <v>0</v>
      </c>
      <c r="BB22" s="418">
        <f>SUMIFS('01. Instal. Prediais e Civis'!$R$4:$R$588,'01. Instal. Prediais e Civis'!$A$4:$A$588,'00. Resumo'!$A22,'01. Instal. Prediais e Civis'!D$4:D$588,"X")</f>
        <v>0</v>
      </c>
      <c r="BC22" s="414">
        <f>SUMIFS('01. Instal. Prediais e Civis'!$R$4:$R$588,'01. Instal. Prediais e Civis'!$A$4:$A$588,'00. Resumo'!$A22,'01. Instal. Prediais e Civis'!E$4:E$588,"X")</f>
        <v>0</v>
      </c>
      <c r="BD22" s="415">
        <f>SUMIFS('01. Instal. Prediais e Civis'!$R$4:$R$588,'01. Instal. Prediais e Civis'!$A$4:$A$588,'00. Resumo'!$A22,'01. Instal. Prediais e Civis'!F$4:F$588,"X")</f>
        <v>0</v>
      </c>
      <c r="BE22" s="415">
        <f>SUMIFS('01. Instal. Prediais e Civis'!$R$4:$R$588,'01. Instal. Prediais e Civis'!$A$4:$A$588,'00. Resumo'!$A22,'01. Instal. Prediais e Civis'!G$4:G$588,"X")</f>
        <v>0</v>
      </c>
      <c r="BF22" s="415">
        <f>SUMIFS('01. Instal. Prediais e Civis'!$R$4:$R$588,'01. Instal. Prediais e Civis'!$A$4:$A$588,'00. Resumo'!$A22,'01. Instal. Prediais e Civis'!H$4:H$588,"X")</f>
        <v>0</v>
      </c>
      <c r="BG22" s="415">
        <f>SUMIFS('01. Instal. Prediais e Civis'!$R$4:$R$588,'01. Instal. Prediais e Civis'!$A$4:$A$588,'00. Resumo'!$A22,'01. Instal. Prediais e Civis'!I$4:I$588,"X")</f>
        <v>0</v>
      </c>
      <c r="BH22" s="416">
        <f>SUMIFS('01. Instal. Prediais e Civis'!$R$4:$R$588,'01. Instal. Prediais e Civis'!$A$4:$A$588,'00. Resumo'!$A22,'01. Instal. Prediais e Civis'!J$4:J$588,"X")</f>
        <v>0</v>
      </c>
      <c r="BI22" s="417">
        <f t="shared" si="8"/>
        <v>0</v>
      </c>
      <c r="BJ22" s="413">
        <f>SUMIFS('01. Instal. Prediais e Civis'!$S$4:$S$588,'01. Instal. Prediais e Civis'!$A$4:$A$588,'00. Resumo'!$A22,'01. Instal. Prediais e Civis'!D$4:D$588,"X")</f>
        <v>0</v>
      </c>
      <c r="BK22" s="414">
        <f>SUMIFS('01. Instal. Prediais e Civis'!$S$4:$S$588,'01. Instal. Prediais e Civis'!$A$4:$A$588,'00. Resumo'!$A22,'01. Instal. Prediais e Civis'!E$4:E$588,"X")</f>
        <v>0</v>
      </c>
      <c r="BL22" s="415">
        <f>SUMIFS('01. Instal. Prediais e Civis'!$S$4:$S$588,'01. Instal. Prediais e Civis'!$A$4:$A$588,'00. Resumo'!$A22,'01. Instal. Prediais e Civis'!F$4:F$588,"X")</f>
        <v>0</v>
      </c>
      <c r="BM22" s="415">
        <f>SUMIFS('01. Instal. Prediais e Civis'!$S$4:$S$588,'01. Instal. Prediais e Civis'!$A$4:$A$588,'00. Resumo'!$A22,'01. Instal. Prediais e Civis'!G$4:G$588,"X")</f>
        <v>0</v>
      </c>
      <c r="BN22" s="415">
        <f>SUMIFS('01. Instal. Prediais e Civis'!$S$4:$S$588,'01. Instal. Prediais e Civis'!$A$4:$A$588,'00. Resumo'!$A22,'01. Instal. Prediais e Civis'!H$4:H$588,"X")</f>
        <v>0</v>
      </c>
      <c r="BO22" s="415">
        <f>SUMIFS('01. Instal. Prediais e Civis'!$S$4:$S$588,'01. Instal. Prediais e Civis'!$A$4:$A$588,'00. Resumo'!$A22,'01. Instal. Prediais e Civis'!I$4:I$588,"X")</f>
        <v>0</v>
      </c>
      <c r="BP22" s="416">
        <f>SUMIFS('01. Instal. Prediais e Civis'!$S$4:$S$588,'01. Instal. Prediais e Civis'!$A$4:$A$588,'00. Resumo'!$A22,'01. Instal. Prediais e Civis'!J$4:J$588,"X")</f>
        <v>0</v>
      </c>
      <c r="BQ22" s="417">
        <f t="shared" si="9"/>
        <v>0</v>
      </c>
      <c r="BR22" s="413">
        <f>SUMIFS('01. Instal. Prediais e Civis'!$T$4:$T$588,'01. Instal. Prediais e Civis'!$A$4:$A$588,'00. Resumo'!$A22,'01. Instal. Prediais e Civis'!D$4:D$588,"X")</f>
        <v>0</v>
      </c>
      <c r="BS22" s="414">
        <f>SUMIFS('01. Instal. Prediais e Civis'!$T$4:$T$588,'01. Instal. Prediais e Civis'!$A$4:$A$588,'00. Resumo'!$A22,'01. Instal. Prediais e Civis'!E$4:E$588,"X")</f>
        <v>0</v>
      </c>
      <c r="BT22" s="415">
        <f>SUMIFS('01. Instal. Prediais e Civis'!$T$4:$T$588,'01. Instal. Prediais e Civis'!$A$4:$A$588,'00. Resumo'!$A22,'01. Instal. Prediais e Civis'!F$4:F$588,"X")</f>
        <v>0</v>
      </c>
      <c r="BU22" s="415">
        <f>SUMIFS('01. Instal. Prediais e Civis'!$T$4:$T$588,'01. Instal. Prediais e Civis'!$A$4:$A$588,'00. Resumo'!$A22,'01. Instal. Prediais e Civis'!G$4:G$588,"X")</f>
        <v>0</v>
      </c>
      <c r="BV22" s="415">
        <f>SUMIFS('01. Instal. Prediais e Civis'!$T$4:$T$588,'01. Instal. Prediais e Civis'!$A$4:$A$588,'00. Resumo'!$A22,'01. Instal. Prediais e Civis'!H$4:H$588,"X")</f>
        <v>0</v>
      </c>
      <c r="BW22" s="415">
        <f>SUMIFS('01. Instal. Prediais e Civis'!$T$4:$T$588,'01. Instal. Prediais e Civis'!$A$4:$A$588,'00. Resumo'!$A22,'01. Instal. Prediais e Civis'!I$4:I$588,"X")</f>
        <v>0</v>
      </c>
      <c r="BX22" s="416">
        <f>SUMIFS('01. Instal. Prediais e Civis'!$T$4:$T$588,'01. Instal. Prediais e Civis'!$A$4:$A$588,'00. Resumo'!$A22,'01. Instal. Prediais e Civis'!J$4:J$588,"X")</f>
        <v>0</v>
      </c>
      <c r="BY22" s="417">
        <f t="shared" si="10"/>
        <v>0</v>
      </c>
      <c r="BZ22" s="413">
        <f>SUMIFS('01. Instal. Prediais e Civis'!$U$4:$U$588,'01. Instal. Prediais e Civis'!$A$4:$A$588,'00. Resumo'!$A22,'01. Instal. Prediais e Civis'!D$4:D$588,"X")</f>
        <v>0</v>
      </c>
      <c r="CA22" s="414">
        <f>SUMIFS('01. Instal. Prediais e Civis'!$U$4:$U$588,'01. Instal. Prediais e Civis'!$A$4:$A$588,'00. Resumo'!$A22,'01. Instal. Prediais e Civis'!E$4:E$588,"X")</f>
        <v>0</v>
      </c>
      <c r="CB22" s="415">
        <f>SUMIFS('01. Instal. Prediais e Civis'!$U$4:$U$588,'01. Instal. Prediais e Civis'!$A$4:$A$588,'00. Resumo'!$A22,'01. Instal. Prediais e Civis'!F$4:F$588,"X")</f>
        <v>0</v>
      </c>
      <c r="CC22" s="415">
        <f>SUMIFS('01. Instal. Prediais e Civis'!$U$4:$U$588,'01. Instal. Prediais e Civis'!$A$4:$A$588,'00. Resumo'!$A22,'01. Instal. Prediais e Civis'!G$4:G$588,"X")</f>
        <v>0</v>
      </c>
      <c r="CD22" s="415">
        <f>SUMIFS('01. Instal. Prediais e Civis'!$U$4:$U$588,'01. Instal. Prediais e Civis'!$A$4:$A$588,'00. Resumo'!$A22,'01. Instal. Prediais e Civis'!H$4:H$588,"X")</f>
        <v>0</v>
      </c>
      <c r="CE22" s="415">
        <f>SUMIFS('01. Instal. Prediais e Civis'!$U$4:$U$588,'01. Instal. Prediais e Civis'!$A$4:$A$588,'00. Resumo'!$A22,'01. Instal. Prediais e Civis'!I$4:I$588,"X")</f>
        <v>0</v>
      </c>
      <c r="CF22" s="416">
        <f>SUMIFS('01. Instal. Prediais e Civis'!$U$4:$U$588,'01. Instal. Prediais e Civis'!$A$4:$A$588,'00. Resumo'!$A22,'01. Instal. Prediais e Civis'!J$4:J$588,"X")</f>
        <v>0</v>
      </c>
      <c r="CG22" s="417">
        <f t="shared" si="11"/>
        <v>0</v>
      </c>
      <c r="CH22" s="413">
        <f>SUMIFS('01. Instal. Prediais e Civis'!$V$4:$V$588,'01. Instal. Prediais e Civis'!$A$4:$A$588,'00. Resumo'!$A22,'01. Instal. Prediais e Civis'!D$4:D$588,"X")</f>
        <v>0</v>
      </c>
      <c r="CI22" s="414">
        <f>SUMIFS('01. Instal. Prediais e Civis'!$V$4:$V$588,'01. Instal. Prediais e Civis'!$A$4:$A$588,'00. Resumo'!$A22,'01. Instal. Prediais e Civis'!E$4:E$588,"X")</f>
        <v>0</v>
      </c>
      <c r="CJ22" s="415">
        <f>SUMIFS('01. Instal. Prediais e Civis'!$V$4:$V$588,'01. Instal. Prediais e Civis'!$A$4:$A$588,'00. Resumo'!$A22,'01. Instal. Prediais e Civis'!F$4:F$588,"X")</f>
        <v>0</v>
      </c>
      <c r="CK22" s="415">
        <f>SUMIFS('01. Instal. Prediais e Civis'!$V$4:$V$588,'01. Instal. Prediais e Civis'!$A$4:$A$588,'00. Resumo'!$A22,'01. Instal. Prediais e Civis'!G$4:G$588,"X")</f>
        <v>0</v>
      </c>
      <c r="CL22" s="415">
        <f>SUMIFS('01. Instal. Prediais e Civis'!$V$4:$V$588,'01. Instal. Prediais e Civis'!$A$4:$A$588,'00. Resumo'!$A22,'01. Instal. Prediais e Civis'!H$4:H$588,"X")</f>
        <v>0</v>
      </c>
      <c r="CM22" s="415">
        <f>SUMIFS('01. Instal. Prediais e Civis'!$V$4:$V$588,'01. Instal. Prediais e Civis'!$A$4:$A$588,'00. Resumo'!$A22,'01. Instal. Prediais e Civis'!I$4:I$588,"X")</f>
        <v>0</v>
      </c>
      <c r="CN22" s="416">
        <f>SUMIFS('01. Instal. Prediais e Civis'!$V$4:$V$588,'01. Instal. Prediais e Civis'!$A$4:$A$588,'00. Resumo'!$A22,'01. Instal. Prediais e Civis'!J$4:J$588,"X")</f>
        <v>0</v>
      </c>
      <c r="CO22" s="419">
        <f t="shared" si="12"/>
        <v>0</v>
      </c>
      <c r="CP22" s="418">
        <f>SUMIFS('01. Instal. Prediais e Civis'!$W$4:$W$588,'01. Instal. Prediais e Civis'!$A$4:$A$588,'00. Resumo'!$A22,'01. Instal. Prediais e Civis'!D$4:D$588,"X")</f>
        <v>0</v>
      </c>
      <c r="CQ22" s="414">
        <f>SUMIFS('01. Instal. Prediais e Civis'!$W$4:$W$588,'01. Instal. Prediais e Civis'!$A$4:$A$588,'00. Resumo'!$A22,'01. Instal. Prediais e Civis'!E$4:E$588,"X")</f>
        <v>0</v>
      </c>
      <c r="CR22" s="415">
        <f>SUMIFS('01. Instal. Prediais e Civis'!$W$4:$W$588,'01. Instal. Prediais e Civis'!$A$4:$A$588,'00. Resumo'!$A22,'01. Instal. Prediais e Civis'!F$4:F$588,"X")</f>
        <v>0</v>
      </c>
      <c r="CS22" s="415">
        <f>SUMIFS('01. Instal. Prediais e Civis'!$W$4:$W$588,'01. Instal. Prediais e Civis'!$A$4:$A$588,'00. Resumo'!$A22,'01. Instal. Prediais e Civis'!G$4:G$588,"X")</f>
        <v>0</v>
      </c>
      <c r="CT22" s="415">
        <f>SUMIFS('01. Instal. Prediais e Civis'!$W$4:$W$588,'01. Instal. Prediais e Civis'!$A$4:$A$588,'00. Resumo'!$A22,'01. Instal. Prediais e Civis'!H$4:H$588,"X")</f>
        <v>0</v>
      </c>
      <c r="CU22" s="415">
        <f>SUMIFS('01. Instal. Prediais e Civis'!$W$4:$W$588,'01. Instal. Prediais e Civis'!$A$4:$A$588,'00. Resumo'!$A22,'01. Instal. Prediais e Civis'!I$4:I$588,"X")</f>
        <v>0</v>
      </c>
      <c r="CV22" s="416">
        <f>SUMIFS('01. Instal. Prediais e Civis'!$W$4:$W$588,'01. Instal. Prediais e Civis'!$A$4:$A$588,'00. Resumo'!$A22,'01. Instal. Prediais e Civis'!J$4:J$588,"X")</f>
        <v>0</v>
      </c>
      <c r="CW22" s="419">
        <f t="shared" si="13"/>
        <v>0</v>
      </c>
      <c r="CX22" s="418">
        <f>SUMIFS('01. Instal. Prediais e Civis'!$X$4:$X$588,'01. Instal. Prediais e Civis'!$A$4:$A$588,'00. Resumo'!$A22,'01. Instal. Prediais e Civis'!D$4:D$588,"X")</f>
        <v>0</v>
      </c>
      <c r="CY22" s="414">
        <f>SUMIFS('01. Instal. Prediais e Civis'!$X$4:$X$588,'01. Instal. Prediais e Civis'!$A$4:$A$588,'00. Resumo'!$A22,'01. Instal. Prediais e Civis'!E$4:E$588,"X")</f>
        <v>0</v>
      </c>
      <c r="CZ22" s="415">
        <f>SUMIFS('01. Instal. Prediais e Civis'!$X$4:$X$588,'01. Instal. Prediais e Civis'!$A$4:$A$588,'00. Resumo'!$A22,'01. Instal. Prediais e Civis'!F$4:F$588,"X")</f>
        <v>0</v>
      </c>
      <c r="DA22" s="415">
        <f>SUMIFS('01. Instal. Prediais e Civis'!$X$4:$X$588,'01. Instal. Prediais e Civis'!$A$4:$A$588,'00. Resumo'!$A22,'01. Instal. Prediais e Civis'!G$4:G$588,"X")</f>
        <v>0</v>
      </c>
      <c r="DB22" s="415">
        <f>SUMIFS('01. Instal. Prediais e Civis'!$X$4:$X$588,'01. Instal. Prediais e Civis'!$A$4:$A$588,'00. Resumo'!$A22,'01. Instal. Prediais e Civis'!H$4:H$588,"X")</f>
        <v>0</v>
      </c>
      <c r="DC22" s="415">
        <f>SUMIFS('01. Instal. Prediais e Civis'!$X$4:$X$588,'01. Instal. Prediais e Civis'!$A$4:$A$588,'00. Resumo'!$A22,'01. Instal. Prediais e Civis'!I$4:I$588,"X")</f>
        <v>0</v>
      </c>
      <c r="DD22" s="416">
        <f>SUMIFS('01. Instal. Prediais e Civis'!$X$4:$X$588,'01. Instal. Prediais e Civis'!$A$4:$A$588,'00. Resumo'!$A22,'01. Instal. Prediais e Civis'!J$4:J$588,"X")</f>
        <v>0</v>
      </c>
      <c r="DE22" s="419">
        <f t="shared" si="14"/>
        <v>0</v>
      </c>
      <c r="DF22" s="418">
        <f>SUMIFS('01. Instal. Prediais e Civis'!$Y$4:$Y$588,'01. Instal. Prediais e Civis'!$A$4:$A$588,'00. Resumo'!$A22,'01. Instal. Prediais e Civis'!D$4:D$588,"X")</f>
        <v>0</v>
      </c>
      <c r="DG22" s="414">
        <f>SUMIFS('01. Instal. Prediais e Civis'!$Y$4:$Y$588,'01. Instal. Prediais e Civis'!$A$4:$A$588,'00. Resumo'!$A22,'01. Instal. Prediais e Civis'!E$4:E$588,"X")</f>
        <v>0</v>
      </c>
      <c r="DH22" s="415">
        <f>SUMIFS('01. Instal. Prediais e Civis'!$Y$4:$Y$588,'01. Instal. Prediais e Civis'!$A$4:$A$588,'00. Resumo'!$A22,'01. Instal. Prediais e Civis'!F$4:F$588,"X")</f>
        <v>0</v>
      </c>
      <c r="DI22" s="415">
        <f>SUMIFS('01. Instal. Prediais e Civis'!$Y$4:$Y$588,'01. Instal. Prediais e Civis'!$A$4:$A$588,'00. Resumo'!$A22,'01. Instal. Prediais e Civis'!G$4:G$588,"X")</f>
        <v>0</v>
      </c>
      <c r="DJ22" s="415">
        <f>SUMIFS('01. Instal. Prediais e Civis'!$Y$4:$Y$588,'01. Instal. Prediais e Civis'!$A$4:$A$588,'00. Resumo'!$A22,'01. Instal. Prediais e Civis'!H$4:H$588,"X")</f>
        <v>0</v>
      </c>
      <c r="DK22" s="415">
        <f>SUMIFS('01. Instal. Prediais e Civis'!$Y$4:$Y$588,'01. Instal. Prediais e Civis'!$A$4:$A$588,'00. Resumo'!$A22,'01. Instal. Prediais e Civis'!I$4:I$588,"X")</f>
        <v>0</v>
      </c>
      <c r="DL22" s="416">
        <f>SUMIFS('01. Instal. Prediais e Civis'!$Y$4:$Y$588,'01. Instal. Prediais e Civis'!$A$4:$A$588,'00. Resumo'!$A22,'01. Instal. Prediais e Civis'!J$4:J$588,"X")</f>
        <v>0</v>
      </c>
      <c r="DM22" s="419">
        <f t="shared" si="0"/>
        <v>0</v>
      </c>
      <c r="DN22" s="420"/>
      <c r="DO22" s="421"/>
      <c r="DP22" s="422"/>
      <c r="DQ22" s="422"/>
      <c r="DR22" s="422"/>
      <c r="DS22" s="422"/>
      <c r="DT22" s="422"/>
      <c r="DU22" s="423"/>
      <c r="DV22" s="421"/>
      <c r="DW22" s="421"/>
      <c r="DX22" s="422"/>
      <c r="DY22" s="422"/>
      <c r="DZ22" s="422"/>
      <c r="EA22" s="422"/>
      <c r="EB22" s="422"/>
      <c r="EC22" s="423"/>
      <c r="ED22" s="421"/>
      <c r="EE22" s="421"/>
      <c r="EF22" s="422"/>
      <c r="EG22" s="422"/>
      <c r="EH22" s="422"/>
      <c r="EI22" s="422"/>
      <c r="EJ22" s="422"/>
      <c r="EK22" s="423"/>
      <c r="EL22" s="421"/>
      <c r="EM22" s="421"/>
      <c r="EN22" s="422"/>
      <c r="EO22" s="422"/>
      <c r="EP22" s="422"/>
      <c r="EQ22" s="422"/>
      <c r="ER22" s="422"/>
      <c r="ES22" s="423"/>
      <c r="ET22" s="421"/>
      <c r="EU22" s="421"/>
      <c r="EV22" s="422"/>
      <c r="EW22" s="422"/>
      <c r="EX22" s="422"/>
      <c r="EY22" s="422"/>
      <c r="EZ22" s="422"/>
      <c r="FA22" s="423"/>
      <c r="FB22" s="421"/>
      <c r="FC22" s="421"/>
      <c r="FD22" s="422"/>
      <c r="FE22" s="422"/>
      <c r="FF22" s="422"/>
      <c r="FG22" s="422"/>
      <c r="FH22" s="422"/>
      <c r="FI22" s="424"/>
    </row>
    <row r="23" spans="1:165" ht="15" outlineLevel="2" x14ac:dyDescent="0.2">
      <c r="A23" s="387" t="s">
        <v>60</v>
      </c>
      <c r="B23" s="425" t="s">
        <v>61</v>
      </c>
      <c r="C23" s="426">
        <f t="shared" si="1"/>
        <v>1.4285714285714286</v>
      </c>
      <c r="D23" s="427">
        <v>0.7</v>
      </c>
      <c r="E23" s="428">
        <v>0.5</v>
      </c>
      <c r="F23" s="413">
        <f>SUMIFS('01. Instal. Prediais e Civis'!$L$4:$L$588,'01. Instal. Prediais e Civis'!$A$4:$A$588,'00. Resumo'!$A23,'01. Instal. Prediais e Civis'!D$4:D$588,"X")</f>
        <v>0</v>
      </c>
      <c r="G23" s="414">
        <f>SUMIFS('01. Instal. Prediais e Civis'!$L$4:$L$588,'01. Instal. Prediais e Civis'!$A$4:$A$588,'00. Resumo'!$A23,'01. Instal. Prediais e Civis'!E$4:E$588,"X")</f>
        <v>0</v>
      </c>
      <c r="H23" s="415">
        <f>SUMIFS('01. Instal. Prediais e Civis'!$L$4:$L$588,'01. Instal. Prediais e Civis'!$A$4:$A$588,'00. Resumo'!$A23,'01. Instal. Prediais e Civis'!F$4:F$588,"X")</f>
        <v>0</v>
      </c>
      <c r="I23" s="415">
        <f>SUMIFS('01. Instal. Prediais e Civis'!$L$4:$L$588,'01. Instal. Prediais e Civis'!$A$4:$A$588,'00. Resumo'!$A23,'01. Instal. Prediais e Civis'!G$4:G$588,"X")</f>
        <v>0</v>
      </c>
      <c r="J23" s="415">
        <f>SUMIFS('01. Instal. Prediais e Civis'!$L$4:$L$588,'01. Instal. Prediais e Civis'!$A$4:$A$588,'00. Resumo'!$A23,'01. Instal. Prediais e Civis'!H$4:H$588,"X")</f>
        <v>0</v>
      </c>
      <c r="K23" s="415">
        <f>SUMIFS('01. Instal. Prediais e Civis'!$L$4:$L$588,'01. Instal. Prediais e Civis'!$A$4:$A$588,'00. Resumo'!$A23,'01. Instal. Prediais e Civis'!I$4:I$588,"X")</f>
        <v>0</v>
      </c>
      <c r="L23" s="416">
        <f>SUMIFS('01. Instal. Prediais e Civis'!$L$4:$L$588,'01. Instal. Prediais e Civis'!$A$4:$A$588,'00. Resumo'!$A23,'01. Instal. Prediais e Civis'!J$4:J$588,"X")</f>
        <v>0</v>
      </c>
      <c r="M23" s="417">
        <f t="shared" si="2"/>
        <v>0</v>
      </c>
      <c r="N23" s="413">
        <f>SUMIFS('01. Instal. Prediais e Civis'!$M$4:$M$588,'01. Instal. Prediais e Civis'!$A$4:$A$588,'00. Resumo'!$A23,'01. Instal. Prediais e Civis'!D$4:D$588,"X")</f>
        <v>0</v>
      </c>
      <c r="O23" s="414">
        <f>SUMIFS('01. Instal. Prediais e Civis'!$M$4:$M$588,'01. Instal. Prediais e Civis'!$A$4:$A$588,'00. Resumo'!$A23,'01. Instal. Prediais e Civis'!E$4:E$588,"X")</f>
        <v>0</v>
      </c>
      <c r="P23" s="415">
        <f>SUMIFS('01. Instal. Prediais e Civis'!$M$4:$M$588,'01. Instal. Prediais e Civis'!$A$4:$A$588,'00. Resumo'!$A23,'01. Instal. Prediais e Civis'!F$4:F$588,"X")</f>
        <v>0</v>
      </c>
      <c r="Q23" s="415">
        <f>SUMIFS('01. Instal. Prediais e Civis'!$M$4:$M$588,'01. Instal. Prediais e Civis'!$A$4:$A$588,'00. Resumo'!$A23,'01. Instal. Prediais e Civis'!G$4:G$588,"X")</f>
        <v>0</v>
      </c>
      <c r="R23" s="415">
        <f>SUMIFS('01. Instal. Prediais e Civis'!$M$4:$M$588,'01. Instal. Prediais e Civis'!$A$4:$A$588,'00. Resumo'!$A23,'01. Instal. Prediais e Civis'!H$4:H$588,"X")</f>
        <v>0</v>
      </c>
      <c r="S23" s="415">
        <f>SUMIFS('01. Instal. Prediais e Civis'!$M$4:$M$588,'01. Instal. Prediais e Civis'!$A$4:$A$588,'00. Resumo'!$A23,'01. Instal. Prediais e Civis'!I$4:I$588,"X")</f>
        <v>0</v>
      </c>
      <c r="T23" s="416">
        <f>SUMIFS('01. Instal. Prediais e Civis'!$M$4:$M$588,'01. Instal. Prediais e Civis'!$A$4:$A$588,'00. Resumo'!$A23,'01. Instal. Prediais e Civis'!J$4:J$588,"X")</f>
        <v>0</v>
      </c>
      <c r="U23" s="417">
        <f t="shared" si="3"/>
        <v>0</v>
      </c>
      <c r="V23" s="418">
        <f>SUMIFS('01. Instal. Prediais e Civis'!$N$4:$N$588,'01. Instal. Prediais e Civis'!$A$4:$A$588,'00. Resumo'!$A23,'01. Instal. Prediais e Civis'!D$4:D$588,"X")</f>
        <v>0</v>
      </c>
      <c r="W23" s="414">
        <f>SUMIFS('01. Instal. Prediais e Civis'!$N$4:$N$588,'01. Instal. Prediais e Civis'!$A$4:$A$588,'00. Resumo'!$A23,'01. Instal. Prediais e Civis'!E$4:E$588,"X")</f>
        <v>0</v>
      </c>
      <c r="X23" s="415">
        <f>SUMIFS('01. Instal. Prediais e Civis'!$N$4:$N$588,'01. Instal. Prediais e Civis'!$A$4:$A$588,'00. Resumo'!$A23,'01. Instal. Prediais e Civis'!F$4:F$588,"X")</f>
        <v>0</v>
      </c>
      <c r="Y23" s="415">
        <f>SUMIFS('01. Instal. Prediais e Civis'!$N$4:$N$588,'01. Instal. Prediais e Civis'!$A$4:$A$588,'00. Resumo'!$A23,'01. Instal. Prediais e Civis'!G$4:G$588,"X")</f>
        <v>0</v>
      </c>
      <c r="Z23" s="415">
        <f>SUMIFS('01. Instal. Prediais e Civis'!$N$4:$N$588,'01. Instal. Prediais e Civis'!$A$4:$A$588,'00. Resumo'!$A23,'01. Instal. Prediais e Civis'!H$4:H$588,"X")</f>
        <v>0</v>
      </c>
      <c r="AA23" s="415">
        <f>SUMIFS('01. Instal. Prediais e Civis'!$N$4:$N$588,'01. Instal. Prediais e Civis'!$A$4:$A$588,'00. Resumo'!$A23,'01. Instal. Prediais e Civis'!I$4:I$588,"X")</f>
        <v>0</v>
      </c>
      <c r="AB23" s="416">
        <f>SUMIFS('01. Instal. Prediais e Civis'!$N$4:$N$588,'01. Instal. Prediais e Civis'!$A$4:$A$588,'00. Resumo'!$A23,'01. Instal. Prediais e Civis'!J$4:J$588,"X")</f>
        <v>0</v>
      </c>
      <c r="AC23" s="417">
        <f t="shared" si="4"/>
        <v>0</v>
      </c>
      <c r="AD23" s="418">
        <f>SUMIFS('01. Instal. Prediais e Civis'!$O$4:$O$588,'01. Instal. Prediais e Civis'!$A$4:$A$588,'00. Resumo'!$A23,'01. Instal. Prediais e Civis'!D$4:D$588,"X")</f>
        <v>0</v>
      </c>
      <c r="AE23" s="414">
        <f>SUMIFS('01. Instal. Prediais e Civis'!$O$4:$O$588,'01. Instal. Prediais e Civis'!$A$4:$A$588,'00. Resumo'!$A23,'01. Instal. Prediais e Civis'!E$4:E$588,"X")</f>
        <v>0</v>
      </c>
      <c r="AF23" s="415">
        <f>SUMIFS('01. Instal. Prediais e Civis'!$O$4:$O$588,'01. Instal. Prediais e Civis'!$A$4:$A$588,'00. Resumo'!$A23,'01. Instal. Prediais e Civis'!F$4:F$588,"X")</f>
        <v>0</v>
      </c>
      <c r="AG23" s="415">
        <f>SUMIFS('01. Instal. Prediais e Civis'!$O$4:$O$588,'01. Instal. Prediais e Civis'!$A$4:$A$588,'00. Resumo'!$A23,'01. Instal. Prediais e Civis'!G$4:G$588,"X")</f>
        <v>0</v>
      </c>
      <c r="AH23" s="415">
        <f>SUMIFS('01. Instal. Prediais e Civis'!$O$4:$O$588,'01. Instal. Prediais e Civis'!$A$4:$A$588,'00. Resumo'!$A23,'01. Instal. Prediais e Civis'!H$4:H$588,"X")</f>
        <v>0</v>
      </c>
      <c r="AI23" s="415">
        <f>SUMIFS('01. Instal. Prediais e Civis'!$O$4:$O$588,'01. Instal. Prediais e Civis'!$A$4:$A$588,'00. Resumo'!$A23,'01. Instal. Prediais e Civis'!I$4:I$588,"X")</f>
        <v>0</v>
      </c>
      <c r="AJ23" s="416">
        <f>SUMIFS('01. Instal. Prediais e Civis'!$O$4:$O$588,'01. Instal. Prediais e Civis'!$A$4:$A$588,'00. Resumo'!$A23,'01. Instal. Prediais e Civis'!J$4:J$588,"X")</f>
        <v>0</v>
      </c>
      <c r="AK23" s="417">
        <f t="shared" si="5"/>
        <v>0</v>
      </c>
      <c r="AL23" s="418">
        <f>SUMIFS('01. Instal. Prediais e Civis'!$P$4:$P$588,'01. Instal. Prediais e Civis'!$A$4:$A$588,'00. Resumo'!$A23,'01. Instal. Prediais e Civis'!D$4:D$588,"X")</f>
        <v>0</v>
      </c>
      <c r="AM23" s="414">
        <f>SUMIFS('01. Instal. Prediais e Civis'!$P$4:$P$588,'01. Instal. Prediais e Civis'!$A$4:$A$588,'00. Resumo'!$A23,'01. Instal. Prediais e Civis'!E$4:E$588,"X")</f>
        <v>0</v>
      </c>
      <c r="AN23" s="415">
        <f>SUMIFS('01. Instal. Prediais e Civis'!$P$4:$P$588,'01. Instal. Prediais e Civis'!$A$4:$A$588,'00. Resumo'!$A23,'01. Instal. Prediais e Civis'!F$4:F$588,"X")</f>
        <v>0</v>
      </c>
      <c r="AO23" s="415">
        <f>SUMIFS('01. Instal. Prediais e Civis'!$P$4:$P$588,'01. Instal. Prediais e Civis'!$A$4:$A$588,'00. Resumo'!$A23,'01. Instal. Prediais e Civis'!G$4:G$588,"X")</f>
        <v>0</v>
      </c>
      <c r="AP23" s="415">
        <f>SUMIFS('01. Instal. Prediais e Civis'!$P$4:$P$588,'01. Instal. Prediais e Civis'!$A$4:$A$588,'00. Resumo'!$A23,'01. Instal. Prediais e Civis'!H$4:H$588,"X")</f>
        <v>0</v>
      </c>
      <c r="AQ23" s="415">
        <f>SUMIFS('01. Instal. Prediais e Civis'!$P$4:$P$588,'01. Instal. Prediais e Civis'!$A$4:$A$588,'00. Resumo'!$A23,'01. Instal. Prediais e Civis'!I$4:I$588,"X")</f>
        <v>0</v>
      </c>
      <c r="AR23" s="416">
        <f>SUMIFS('01. Instal. Prediais e Civis'!$P$4:$P$588,'01. Instal. Prediais e Civis'!$A$4:$A$588,'00. Resumo'!$A23,'01. Instal. Prediais e Civis'!J$4:J$588,"X")</f>
        <v>0</v>
      </c>
      <c r="AS23" s="417">
        <f t="shared" si="6"/>
        <v>0</v>
      </c>
      <c r="AT23" s="418">
        <f>SUMIFS('01. Instal. Prediais e Civis'!$Q$4:$Q$588,'01. Instal. Prediais e Civis'!$A$4:$A$588,'00. Resumo'!$A23,'01. Instal. Prediais e Civis'!D$4:D$588,"X")</f>
        <v>0</v>
      </c>
      <c r="AU23" s="414">
        <f>SUMIFS('01. Instal. Prediais e Civis'!$Q$4:$Q$588,'01. Instal. Prediais e Civis'!$A$4:$A$588,'00. Resumo'!$A23,'01. Instal. Prediais e Civis'!E$4:E$588,"X")</f>
        <v>0</v>
      </c>
      <c r="AV23" s="415">
        <f>SUMIFS('01. Instal. Prediais e Civis'!$Q$4:$Q$588,'01. Instal. Prediais e Civis'!$A$4:$A$588,'00. Resumo'!$A23,'01. Instal. Prediais e Civis'!F$4:F$588,"X")</f>
        <v>0</v>
      </c>
      <c r="AW23" s="415">
        <f>SUMIFS('01. Instal. Prediais e Civis'!$Q$4:$Q$588,'01. Instal. Prediais e Civis'!$A$4:$A$588,'00. Resumo'!$A23,'01. Instal. Prediais e Civis'!G$4:G$588,"X")</f>
        <v>0</v>
      </c>
      <c r="AX23" s="415">
        <f>SUMIFS('01. Instal. Prediais e Civis'!$Q$4:$Q$588,'01. Instal. Prediais e Civis'!$A$4:$A$588,'00. Resumo'!$A23,'01. Instal. Prediais e Civis'!H$4:H$588,"X")</f>
        <v>0</v>
      </c>
      <c r="AY23" s="415">
        <f>SUMIFS('01. Instal. Prediais e Civis'!$Q$4:$Q$588,'01. Instal. Prediais e Civis'!$A$4:$A$588,'00. Resumo'!$A23,'01. Instal. Prediais e Civis'!I$4:I$588,"X")</f>
        <v>0</v>
      </c>
      <c r="AZ23" s="416">
        <f>SUMIFS('01. Instal. Prediais e Civis'!$Q$4:$Q$588,'01. Instal. Prediais e Civis'!$A$4:$A$588,'00. Resumo'!$A23,'01. Instal. Prediais e Civis'!J$4:J$588,"X")</f>
        <v>0</v>
      </c>
      <c r="BA23" s="417">
        <f t="shared" si="7"/>
        <v>0</v>
      </c>
      <c r="BB23" s="418">
        <f>SUMIFS('01. Instal. Prediais e Civis'!$R$4:$R$588,'01. Instal. Prediais e Civis'!$A$4:$A$588,'00. Resumo'!$A23,'01. Instal. Prediais e Civis'!D$4:D$588,"X")</f>
        <v>0</v>
      </c>
      <c r="BC23" s="414">
        <f>SUMIFS('01. Instal. Prediais e Civis'!$R$4:$R$588,'01. Instal. Prediais e Civis'!$A$4:$A$588,'00. Resumo'!$A23,'01. Instal. Prediais e Civis'!E$4:E$588,"X")</f>
        <v>0</v>
      </c>
      <c r="BD23" s="415">
        <f>SUMIFS('01. Instal. Prediais e Civis'!$R$4:$R$588,'01. Instal. Prediais e Civis'!$A$4:$A$588,'00. Resumo'!$A23,'01. Instal. Prediais e Civis'!F$4:F$588,"X")</f>
        <v>0</v>
      </c>
      <c r="BE23" s="415">
        <f>SUMIFS('01. Instal. Prediais e Civis'!$R$4:$R$588,'01. Instal. Prediais e Civis'!$A$4:$A$588,'00. Resumo'!$A23,'01. Instal. Prediais e Civis'!G$4:G$588,"X")</f>
        <v>0</v>
      </c>
      <c r="BF23" s="415">
        <f>SUMIFS('01. Instal. Prediais e Civis'!$R$4:$R$588,'01. Instal. Prediais e Civis'!$A$4:$A$588,'00. Resumo'!$A23,'01. Instal. Prediais e Civis'!H$4:H$588,"X")</f>
        <v>0</v>
      </c>
      <c r="BG23" s="415">
        <f>SUMIFS('01. Instal. Prediais e Civis'!$R$4:$R$588,'01. Instal. Prediais e Civis'!$A$4:$A$588,'00. Resumo'!$A23,'01. Instal. Prediais e Civis'!I$4:I$588,"X")</f>
        <v>0</v>
      </c>
      <c r="BH23" s="416">
        <f>SUMIFS('01. Instal. Prediais e Civis'!$R$4:$R$588,'01. Instal. Prediais e Civis'!$A$4:$A$588,'00. Resumo'!$A23,'01. Instal. Prediais e Civis'!J$4:J$588,"X")</f>
        <v>0</v>
      </c>
      <c r="BI23" s="417">
        <f t="shared" si="8"/>
        <v>0</v>
      </c>
      <c r="BJ23" s="413">
        <f>SUMIFS('01. Instal. Prediais e Civis'!$S$4:$S$588,'01. Instal. Prediais e Civis'!$A$4:$A$588,'00. Resumo'!$A23,'01. Instal. Prediais e Civis'!D$4:D$588,"X")</f>
        <v>0</v>
      </c>
      <c r="BK23" s="414">
        <f>SUMIFS('01. Instal. Prediais e Civis'!$S$4:$S$588,'01. Instal. Prediais e Civis'!$A$4:$A$588,'00. Resumo'!$A23,'01. Instal. Prediais e Civis'!E$4:E$588,"X")</f>
        <v>0</v>
      </c>
      <c r="BL23" s="415">
        <f>SUMIFS('01. Instal. Prediais e Civis'!$S$4:$S$588,'01. Instal. Prediais e Civis'!$A$4:$A$588,'00. Resumo'!$A23,'01. Instal. Prediais e Civis'!F$4:F$588,"X")</f>
        <v>0</v>
      </c>
      <c r="BM23" s="415">
        <f>SUMIFS('01. Instal. Prediais e Civis'!$S$4:$S$588,'01. Instal. Prediais e Civis'!$A$4:$A$588,'00. Resumo'!$A23,'01. Instal. Prediais e Civis'!G$4:G$588,"X")</f>
        <v>0</v>
      </c>
      <c r="BN23" s="415">
        <f>SUMIFS('01. Instal. Prediais e Civis'!$S$4:$S$588,'01. Instal. Prediais e Civis'!$A$4:$A$588,'00. Resumo'!$A23,'01. Instal. Prediais e Civis'!H$4:H$588,"X")</f>
        <v>0</v>
      </c>
      <c r="BO23" s="415">
        <f>SUMIFS('01. Instal. Prediais e Civis'!$S$4:$S$588,'01. Instal. Prediais e Civis'!$A$4:$A$588,'00. Resumo'!$A23,'01. Instal. Prediais e Civis'!I$4:I$588,"X")</f>
        <v>0</v>
      </c>
      <c r="BP23" s="416">
        <f>SUMIFS('01. Instal. Prediais e Civis'!$S$4:$S$588,'01. Instal. Prediais e Civis'!$A$4:$A$588,'00. Resumo'!$A23,'01. Instal. Prediais e Civis'!J$4:J$588,"X")</f>
        <v>0</v>
      </c>
      <c r="BQ23" s="417">
        <f t="shared" si="9"/>
        <v>0</v>
      </c>
      <c r="BR23" s="413">
        <f>SUMIFS('01. Instal. Prediais e Civis'!$T$4:$T$588,'01. Instal. Prediais e Civis'!$A$4:$A$588,'00. Resumo'!$A23,'01. Instal. Prediais e Civis'!D$4:D$588,"X")</f>
        <v>0</v>
      </c>
      <c r="BS23" s="414">
        <f>SUMIFS('01. Instal. Prediais e Civis'!$T$4:$T$588,'01. Instal. Prediais e Civis'!$A$4:$A$588,'00. Resumo'!$A23,'01. Instal. Prediais e Civis'!E$4:E$588,"X")</f>
        <v>0</v>
      </c>
      <c r="BT23" s="415">
        <f>SUMIFS('01. Instal. Prediais e Civis'!$T$4:$T$588,'01. Instal. Prediais e Civis'!$A$4:$A$588,'00. Resumo'!$A23,'01. Instal. Prediais e Civis'!F$4:F$588,"X")</f>
        <v>0</v>
      </c>
      <c r="BU23" s="415">
        <f>SUMIFS('01. Instal. Prediais e Civis'!$T$4:$T$588,'01. Instal. Prediais e Civis'!$A$4:$A$588,'00. Resumo'!$A23,'01. Instal. Prediais e Civis'!G$4:G$588,"X")</f>
        <v>0</v>
      </c>
      <c r="BV23" s="415">
        <f>SUMIFS('01. Instal. Prediais e Civis'!$T$4:$T$588,'01. Instal. Prediais e Civis'!$A$4:$A$588,'00. Resumo'!$A23,'01. Instal. Prediais e Civis'!H$4:H$588,"X")</f>
        <v>0</v>
      </c>
      <c r="BW23" s="415">
        <f>SUMIFS('01. Instal. Prediais e Civis'!$T$4:$T$588,'01. Instal. Prediais e Civis'!$A$4:$A$588,'00. Resumo'!$A23,'01. Instal. Prediais e Civis'!I$4:I$588,"X")</f>
        <v>0</v>
      </c>
      <c r="BX23" s="416">
        <f>SUMIFS('01. Instal. Prediais e Civis'!$T$4:$T$588,'01. Instal. Prediais e Civis'!$A$4:$A$588,'00. Resumo'!$A23,'01. Instal. Prediais e Civis'!J$4:J$588,"X")</f>
        <v>0</v>
      </c>
      <c r="BY23" s="417">
        <f t="shared" si="10"/>
        <v>0</v>
      </c>
      <c r="BZ23" s="413">
        <f>SUMIFS('01. Instal. Prediais e Civis'!$U$4:$U$588,'01. Instal. Prediais e Civis'!$A$4:$A$588,'00. Resumo'!$A23,'01. Instal. Prediais e Civis'!D$4:D$588,"X")</f>
        <v>0</v>
      </c>
      <c r="CA23" s="414">
        <f>SUMIFS('01. Instal. Prediais e Civis'!$U$4:$U$588,'01. Instal. Prediais e Civis'!$A$4:$A$588,'00. Resumo'!$A23,'01. Instal. Prediais e Civis'!E$4:E$588,"X")</f>
        <v>0</v>
      </c>
      <c r="CB23" s="415">
        <f>SUMIFS('01. Instal. Prediais e Civis'!$U$4:$U$588,'01. Instal. Prediais e Civis'!$A$4:$A$588,'00. Resumo'!$A23,'01. Instal. Prediais e Civis'!F$4:F$588,"X")</f>
        <v>0</v>
      </c>
      <c r="CC23" s="415">
        <f>SUMIFS('01. Instal. Prediais e Civis'!$U$4:$U$588,'01. Instal. Prediais e Civis'!$A$4:$A$588,'00. Resumo'!$A23,'01. Instal. Prediais e Civis'!G$4:G$588,"X")</f>
        <v>0</v>
      </c>
      <c r="CD23" s="415">
        <f>SUMIFS('01. Instal. Prediais e Civis'!$U$4:$U$588,'01. Instal. Prediais e Civis'!$A$4:$A$588,'00. Resumo'!$A23,'01. Instal. Prediais e Civis'!H$4:H$588,"X")</f>
        <v>0</v>
      </c>
      <c r="CE23" s="415">
        <f>SUMIFS('01. Instal. Prediais e Civis'!$U$4:$U$588,'01. Instal. Prediais e Civis'!$A$4:$A$588,'00. Resumo'!$A23,'01. Instal. Prediais e Civis'!I$4:I$588,"X")</f>
        <v>0</v>
      </c>
      <c r="CF23" s="416">
        <f>SUMIFS('01. Instal. Prediais e Civis'!$U$4:$U$588,'01. Instal. Prediais e Civis'!$A$4:$A$588,'00. Resumo'!$A23,'01. Instal. Prediais e Civis'!J$4:J$588,"X")</f>
        <v>0</v>
      </c>
      <c r="CG23" s="417">
        <f t="shared" si="11"/>
        <v>0</v>
      </c>
      <c r="CH23" s="413">
        <f>SUMIFS('01. Instal. Prediais e Civis'!$V$4:$V$588,'01. Instal. Prediais e Civis'!$A$4:$A$588,'00. Resumo'!$A23,'01. Instal. Prediais e Civis'!D$4:D$588,"X")</f>
        <v>0</v>
      </c>
      <c r="CI23" s="414">
        <f>SUMIFS('01. Instal. Prediais e Civis'!$V$4:$V$588,'01. Instal. Prediais e Civis'!$A$4:$A$588,'00. Resumo'!$A23,'01. Instal. Prediais e Civis'!E$4:E$588,"X")</f>
        <v>0</v>
      </c>
      <c r="CJ23" s="415">
        <f>SUMIFS('01. Instal. Prediais e Civis'!$V$4:$V$588,'01. Instal. Prediais e Civis'!$A$4:$A$588,'00. Resumo'!$A23,'01. Instal. Prediais e Civis'!F$4:F$588,"X")</f>
        <v>0</v>
      </c>
      <c r="CK23" s="415">
        <f>SUMIFS('01. Instal. Prediais e Civis'!$V$4:$V$588,'01. Instal. Prediais e Civis'!$A$4:$A$588,'00. Resumo'!$A23,'01. Instal. Prediais e Civis'!G$4:G$588,"X")</f>
        <v>0</v>
      </c>
      <c r="CL23" s="415">
        <f>SUMIFS('01. Instal. Prediais e Civis'!$V$4:$V$588,'01. Instal. Prediais e Civis'!$A$4:$A$588,'00. Resumo'!$A23,'01. Instal. Prediais e Civis'!H$4:H$588,"X")</f>
        <v>0</v>
      </c>
      <c r="CM23" s="415">
        <f>SUMIFS('01. Instal. Prediais e Civis'!$V$4:$V$588,'01. Instal. Prediais e Civis'!$A$4:$A$588,'00. Resumo'!$A23,'01. Instal. Prediais e Civis'!I$4:I$588,"X")</f>
        <v>0</v>
      </c>
      <c r="CN23" s="416">
        <f>SUMIFS('01. Instal. Prediais e Civis'!$V$4:$V$588,'01. Instal. Prediais e Civis'!$A$4:$A$588,'00. Resumo'!$A23,'01. Instal. Prediais e Civis'!J$4:J$588,"X")</f>
        <v>0</v>
      </c>
      <c r="CO23" s="419">
        <f t="shared" si="12"/>
        <v>0</v>
      </c>
      <c r="CP23" s="418">
        <f>SUMIFS('01. Instal. Prediais e Civis'!$W$4:$W$588,'01. Instal. Prediais e Civis'!$A$4:$A$588,'00. Resumo'!$A23,'01. Instal. Prediais e Civis'!D$4:D$588,"X")</f>
        <v>0</v>
      </c>
      <c r="CQ23" s="414">
        <f>SUMIFS('01. Instal. Prediais e Civis'!$W$4:$W$588,'01. Instal. Prediais e Civis'!$A$4:$A$588,'00. Resumo'!$A23,'01. Instal. Prediais e Civis'!E$4:E$588,"X")</f>
        <v>0</v>
      </c>
      <c r="CR23" s="415">
        <f>SUMIFS('01. Instal. Prediais e Civis'!$W$4:$W$588,'01. Instal. Prediais e Civis'!$A$4:$A$588,'00. Resumo'!$A23,'01. Instal. Prediais e Civis'!F$4:F$588,"X")</f>
        <v>0</v>
      </c>
      <c r="CS23" s="415">
        <f>SUMIFS('01. Instal. Prediais e Civis'!$W$4:$W$588,'01. Instal. Prediais e Civis'!$A$4:$A$588,'00. Resumo'!$A23,'01. Instal. Prediais e Civis'!G$4:G$588,"X")</f>
        <v>0</v>
      </c>
      <c r="CT23" s="415">
        <f>SUMIFS('01. Instal. Prediais e Civis'!$W$4:$W$588,'01. Instal. Prediais e Civis'!$A$4:$A$588,'00. Resumo'!$A23,'01. Instal. Prediais e Civis'!H$4:H$588,"X")</f>
        <v>0</v>
      </c>
      <c r="CU23" s="415">
        <f>SUMIFS('01. Instal. Prediais e Civis'!$W$4:$W$588,'01. Instal. Prediais e Civis'!$A$4:$A$588,'00. Resumo'!$A23,'01. Instal. Prediais e Civis'!I$4:I$588,"X")</f>
        <v>0</v>
      </c>
      <c r="CV23" s="416">
        <f>SUMIFS('01. Instal. Prediais e Civis'!$W$4:$W$588,'01. Instal. Prediais e Civis'!$A$4:$A$588,'00. Resumo'!$A23,'01. Instal. Prediais e Civis'!J$4:J$588,"X")</f>
        <v>0</v>
      </c>
      <c r="CW23" s="419">
        <f t="shared" si="13"/>
        <v>0</v>
      </c>
      <c r="CX23" s="418">
        <f>SUMIFS('01. Instal. Prediais e Civis'!$X$4:$X$588,'01. Instal. Prediais e Civis'!$A$4:$A$588,'00. Resumo'!$A23,'01. Instal. Prediais e Civis'!D$4:D$588,"X")</f>
        <v>0</v>
      </c>
      <c r="CY23" s="414">
        <f>SUMIFS('01. Instal. Prediais e Civis'!$X$4:$X$588,'01. Instal. Prediais e Civis'!$A$4:$A$588,'00. Resumo'!$A23,'01. Instal. Prediais e Civis'!E$4:E$588,"X")</f>
        <v>0</v>
      </c>
      <c r="CZ23" s="415">
        <f>SUMIFS('01. Instal. Prediais e Civis'!$X$4:$X$588,'01. Instal. Prediais e Civis'!$A$4:$A$588,'00. Resumo'!$A23,'01. Instal. Prediais e Civis'!F$4:F$588,"X")</f>
        <v>0</v>
      </c>
      <c r="DA23" s="415">
        <f>SUMIFS('01. Instal. Prediais e Civis'!$X$4:$X$588,'01. Instal. Prediais e Civis'!$A$4:$A$588,'00. Resumo'!$A23,'01. Instal. Prediais e Civis'!G$4:G$588,"X")</f>
        <v>0</v>
      </c>
      <c r="DB23" s="415">
        <f>SUMIFS('01. Instal. Prediais e Civis'!$X$4:$X$588,'01. Instal. Prediais e Civis'!$A$4:$A$588,'00. Resumo'!$A23,'01. Instal. Prediais e Civis'!H$4:H$588,"X")</f>
        <v>0</v>
      </c>
      <c r="DC23" s="415">
        <f>SUMIFS('01. Instal. Prediais e Civis'!$X$4:$X$588,'01. Instal. Prediais e Civis'!$A$4:$A$588,'00. Resumo'!$A23,'01. Instal. Prediais e Civis'!I$4:I$588,"X")</f>
        <v>0</v>
      </c>
      <c r="DD23" s="416">
        <f>SUMIFS('01. Instal. Prediais e Civis'!$X$4:$X$588,'01. Instal. Prediais e Civis'!$A$4:$A$588,'00. Resumo'!$A23,'01. Instal. Prediais e Civis'!J$4:J$588,"X")</f>
        <v>0</v>
      </c>
      <c r="DE23" s="419">
        <f t="shared" si="14"/>
        <v>0</v>
      </c>
      <c r="DF23" s="418">
        <f>SUMIFS('01. Instal. Prediais e Civis'!$Y$4:$Y$588,'01. Instal. Prediais e Civis'!$A$4:$A$588,'00. Resumo'!$A23,'01. Instal. Prediais e Civis'!D$4:D$588,"X")</f>
        <v>0</v>
      </c>
      <c r="DG23" s="414">
        <f>SUMIFS('01. Instal. Prediais e Civis'!$Y$4:$Y$588,'01. Instal. Prediais e Civis'!$A$4:$A$588,'00. Resumo'!$A23,'01. Instal. Prediais e Civis'!E$4:E$588,"X")</f>
        <v>0</v>
      </c>
      <c r="DH23" s="415">
        <f>SUMIFS('01. Instal. Prediais e Civis'!$Y$4:$Y$588,'01. Instal. Prediais e Civis'!$A$4:$A$588,'00. Resumo'!$A23,'01. Instal. Prediais e Civis'!F$4:F$588,"X")</f>
        <v>0</v>
      </c>
      <c r="DI23" s="415">
        <f>SUMIFS('01. Instal. Prediais e Civis'!$Y$4:$Y$588,'01. Instal. Prediais e Civis'!$A$4:$A$588,'00. Resumo'!$A23,'01. Instal. Prediais e Civis'!G$4:G$588,"X")</f>
        <v>0</v>
      </c>
      <c r="DJ23" s="415">
        <f>SUMIFS('01. Instal. Prediais e Civis'!$Y$4:$Y$588,'01. Instal. Prediais e Civis'!$A$4:$A$588,'00. Resumo'!$A23,'01. Instal. Prediais e Civis'!H$4:H$588,"X")</f>
        <v>0</v>
      </c>
      <c r="DK23" s="415">
        <f>SUMIFS('01. Instal. Prediais e Civis'!$Y$4:$Y$588,'01. Instal. Prediais e Civis'!$A$4:$A$588,'00. Resumo'!$A23,'01. Instal. Prediais e Civis'!I$4:I$588,"X")</f>
        <v>0</v>
      </c>
      <c r="DL23" s="416">
        <f>SUMIFS('01. Instal. Prediais e Civis'!$Y$4:$Y$588,'01. Instal. Prediais e Civis'!$A$4:$A$588,'00. Resumo'!$A23,'01. Instal. Prediais e Civis'!J$4:J$588,"X")</f>
        <v>0</v>
      </c>
      <c r="DM23" s="419">
        <f t="shared" si="0"/>
        <v>0</v>
      </c>
      <c r="DN23" s="420"/>
      <c r="DO23" s="421"/>
      <c r="DP23" s="422"/>
      <c r="DQ23" s="422"/>
      <c r="DR23" s="422"/>
      <c r="DS23" s="422"/>
      <c r="DT23" s="422"/>
      <c r="DU23" s="423"/>
      <c r="DV23" s="421"/>
      <c r="DW23" s="421"/>
      <c r="DX23" s="422"/>
      <c r="DY23" s="422"/>
      <c r="DZ23" s="422"/>
      <c r="EA23" s="422"/>
      <c r="EB23" s="422"/>
      <c r="EC23" s="423"/>
      <c r="ED23" s="421"/>
      <c r="EE23" s="421"/>
      <c r="EF23" s="422"/>
      <c r="EG23" s="422"/>
      <c r="EH23" s="422"/>
      <c r="EI23" s="422"/>
      <c r="EJ23" s="422"/>
      <c r="EK23" s="423"/>
      <c r="EL23" s="421"/>
      <c r="EM23" s="421"/>
      <c r="EN23" s="422"/>
      <c r="EO23" s="422"/>
      <c r="EP23" s="422"/>
      <c r="EQ23" s="422"/>
      <c r="ER23" s="422"/>
      <c r="ES23" s="423"/>
      <c r="ET23" s="421"/>
      <c r="EU23" s="421"/>
      <c r="EV23" s="422"/>
      <c r="EW23" s="422"/>
      <c r="EX23" s="422"/>
      <c r="EY23" s="422"/>
      <c r="EZ23" s="422"/>
      <c r="FA23" s="423"/>
      <c r="FB23" s="421"/>
      <c r="FC23" s="421"/>
      <c r="FD23" s="422"/>
      <c r="FE23" s="422"/>
      <c r="FF23" s="422"/>
      <c r="FG23" s="422"/>
      <c r="FH23" s="422"/>
      <c r="FI23" s="424"/>
    </row>
    <row r="24" spans="1:165" ht="15" outlineLevel="2" x14ac:dyDescent="0.2">
      <c r="A24" s="387" t="s">
        <v>62</v>
      </c>
      <c r="B24" s="425" t="s">
        <v>63</v>
      </c>
      <c r="C24" s="426">
        <f t="shared" si="1"/>
        <v>1.4285714285714286</v>
      </c>
      <c r="D24" s="427">
        <v>0.7</v>
      </c>
      <c r="E24" s="428">
        <v>0.5</v>
      </c>
      <c r="F24" s="413">
        <f>SUMIFS('01. Instal. Prediais e Civis'!$L$4:$L$588,'01. Instal. Prediais e Civis'!$A$4:$A$588,'00. Resumo'!$A24,'01. Instal. Prediais e Civis'!D$4:D$588,"X")</f>
        <v>0</v>
      </c>
      <c r="G24" s="414">
        <f>SUMIFS('01. Instal. Prediais e Civis'!$L$4:$L$588,'01. Instal. Prediais e Civis'!$A$4:$A$588,'00. Resumo'!$A24,'01. Instal. Prediais e Civis'!E$4:E$588,"X")</f>
        <v>0</v>
      </c>
      <c r="H24" s="415">
        <f>SUMIFS('01. Instal. Prediais e Civis'!$L$4:$L$588,'01. Instal. Prediais e Civis'!$A$4:$A$588,'00. Resumo'!$A24,'01. Instal. Prediais e Civis'!F$4:F$588,"X")</f>
        <v>0</v>
      </c>
      <c r="I24" s="415">
        <f>SUMIFS('01. Instal. Prediais e Civis'!$L$4:$L$588,'01. Instal. Prediais e Civis'!$A$4:$A$588,'00. Resumo'!$A24,'01. Instal. Prediais e Civis'!G$4:G$588,"X")</f>
        <v>0</v>
      </c>
      <c r="J24" s="415">
        <f>SUMIFS('01. Instal. Prediais e Civis'!$L$4:$L$588,'01. Instal. Prediais e Civis'!$A$4:$A$588,'00. Resumo'!$A24,'01. Instal. Prediais e Civis'!H$4:H$588,"X")</f>
        <v>0</v>
      </c>
      <c r="K24" s="415">
        <f>SUMIFS('01. Instal. Prediais e Civis'!$L$4:$L$588,'01. Instal. Prediais e Civis'!$A$4:$A$588,'00. Resumo'!$A24,'01. Instal. Prediais e Civis'!I$4:I$588,"X")</f>
        <v>0</v>
      </c>
      <c r="L24" s="416">
        <f>SUMIFS('01. Instal. Prediais e Civis'!$L$4:$L$588,'01. Instal. Prediais e Civis'!$A$4:$A$588,'00. Resumo'!$A24,'01. Instal. Prediais e Civis'!J$4:J$588,"X")</f>
        <v>0</v>
      </c>
      <c r="M24" s="417">
        <f t="shared" si="2"/>
        <v>0</v>
      </c>
      <c r="N24" s="413">
        <f>SUMIFS('01. Instal. Prediais e Civis'!$M$4:$M$588,'01. Instal. Prediais e Civis'!$A$4:$A$588,'00. Resumo'!$A24,'01. Instal. Prediais e Civis'!D$4:D$588,"X")</f>
        <v>0</v>
      </c>
      <c r="O24" s="414">
        <f>SUMIFS('01. Instal. Prediais e Civis'!$M$4:$M$588,'01. Instal. Prediais e Civis'!$A$4:$A$588,'00. Resumo'!$A24,'01. Instal. Prediais e Civis'!E$4:E$588,"X")</f>
        <v>0</v>
      </c>
      <c r="P24" s="415">
        <f>SUMIFS('01. Instal. Prediais e Civis'!$M$4:$M$588,'01. Instal. Prediais e Civis'!$A$4:$A$588,'00. Resumo'!$A24,'01. Instal. Prediais e Civis'!F$4:F$588,"X")</f>
        <v>0</v>
      </c>
      <c r="Q24" s="415">
        <f>SUMIFS('01. Instal. Prediais e Civis'!$M$4:$M$588,'01. Instal. Prediais e Civis'!$A$4:$A$588,'00. Resumo'!$A24,'01. Instal. Prediais e Civis'!G$4:G$588,"X")</f>
        <v>0</v>
      </c>
      <c r="R24" s="415">
        <f>SUMIFS('01. Instal. Prediais e Civis'!$M$4:$M$588,'01. Instal. Prediais e Civis'!$A$4:$A$588,'00. Resumo'!$A24,'01. Instal. Prediais e Civis'!H$4:H$588,"X")</f>
        <v>0</v>
      </c>
      <c r="S24" s="415">
        <f>SUMIFS('01. Instal. Prediais e Civis'!$M$4:$M$588,'01. Instal. Prediais e Civis'!$A$4:$A$588,'00. Resumo'!$A24,'01. Instal. Prediais e Civis'!I$4:I$588,"X")</f>
        <v>0</v>
      </c>
      <c r="T24" s="416">
        <f>SUMIFS('01. Instal. Prediais e Civis'!$M$4:$M$588,'01. Instal. Prediais e Civis'!$A$4:$A$588,'00. Resumo'!$A24,'01. Instal. Prediais e Civis'!J$4:J$588,"X")</f>
        <v>0</v>
      </c>
      <c r="U24" s="417">
        <f t="shared" si="3"/>
        <v>0</v>
      </c>
      <c r="V24" s="418">
        <f>SUMIFS('01. Instal. Prediais e Civis'!$N$4:$N$588,'01. Instal. Prediais e Civis'!$A$4:$A$588,'00. Resumo'!$A24,'01. Instal. Prediais e Civis'!D$4:D$588,"X")</f>
        <v>0</v>
      </c>
      <c r="W24" s="414">
        <f>SUMIFS('01. Instal. Prediais e Civis'!$N$4:$N$588,'01. Instal. Prediais e Civis'!$A$4:$A$588,'00. Resumo'!$A24,'01. Instal. Prediais e Civis'!E$4:E$588,"X")</f>
        <v>0</v>
      </c>
      <c r="X24" s="415">
        <f>SUMIFS('01. Instal. Prediais e Civis'!$N$4:$N$588,'01. Instal. Prediais e Civis'!$A$4:$A$588,'00. Resumo'!$A24,'01. Instal. Prediais e Civis'!F$4:F$588,"X")</f>
        <v>0</v>
      </c>
      <c r="Y24" s="415">
        <f>SUMIFS('01. Instal. Prediais e Civis'!$N$4:$N$588,'01. Instal. Prediais e Civis'!$A$4:$A$588,'00. Resumo'!$A24,'01. Instal. Prediais e Civis'!G$4:G$588,"X")</f>
        <v>0</v>
      </c>
      <c r="Z24" s="415">
        <f>SUMIFS('01. Instal. Prediais e Civis'!$N$4:$N$588,'01. Instal. Prediais e Civis'!$A$4:$A$588,'00. Resumo'!$A24,'01. Instal. Prediais e Civis'!H$4:H$588,"X")</f>
        <v>0</v>
      </c>
      <c r="AA24" s="415">
        <f>SUMIFS('01. Instal. Prediais e Civis'!$N$4:$N$588,'01. Instal. Prediais e Civis'!$A$4:$A$588,'00. Resumo'!$A24,'01. Instal. Prediais e Civis'!I$4:I$588,"X")</f>
        <v>0</v>
      </c>
      <c r="AB24" s="416">
        <f>SUMIFS('01. Instal. Prediais e Civis'!$N$4:$N$588,'01. Instal. Prediais e Civis'!$A$4:$A$588,'00. Resumo'!$A24,'01. Instal. Prediais e Civis'!J$4:J$588,"X")</f>
        <v>0</v>
      </c>
      <c r="AC24" s="417">
        <f t="shared" si="4"/>
        <v>0</v>
      </c>
      <c r="AD24" s="418">
        <f>SUMIFS('01. Instal. Prediais e Civis'!$O$4:$O$588,'01. Instal. Prediais e Civis'!$A$4:$A$588,'00. Resumo'!$A24,'01. Instal. Prediais e Civis'!D$4:D$588,"X")</f>
        <v>0</v>
      </c>
      <c r="AE24" s="414">
        <f>SUMIFS('01. Instal. Prediais e Civis'!$O$4:$O$588,'01. Instal. Prediais e Civis'!$A$4:$A$588,'00. Resumo'!$A24,'01. Instal. Prediais e Civis'!E$4:E$588,"X")</f>
        <v>0</v>
      </c>
      <c r="AF24" s="415">
        <f>SUMIFS('01. Instal. Prediais e Civis'!$O$4:$O$588,'01. Instal. Prediais e Civis'!$A$4:$A$588,'00. Resumo'!$A24,'01. Instal. Prediais e Civis'!F$4:F$588,"X")</f>
        <v>0</v>
      </c>
      <c r="AG24" s="415">
        <f>SUMIFS('01. Instal. Prediais e Civis'!$O$4:$O$588,'01. Instal. Prediais e Civis'!$A$4:$A$588,'00. Resumo'!$A24,'01. Instal. Prediais e Civis'!G$4:G$588,"X")</f>
        <v>0</v>
      </c>
      <c r="AH24" s="415">
        <f>SUMIFS('01. Instal. Prediais e Civis'!$O$4:$O$588,'01. Instal. Prediais e Civis'!$A$4:$A$588,'00. Resumo'!$A24,'01. Instal. Prediais e Civis'!H$4:H$588,"X")</f>
        <v>0</v>
      </c>
      <c r="AI24" s="415">
        <f>SUMIFS('01. Instal. Prediais e Civis'!$O$4:$O$588,'01. Instal. Prediais e Civis'!$A$4:$A$588,'00. Resumo'!$A24,'01. Instal. Prediais e Civis'!I$4:I$588,"X")</f>
        <v>0</v>
      </c>
      <c r="AJ24" s="416">
        <f>SUMIFS('01. Instal. Prediais e Civis'!$O$4:$O$588,'01. Instal. Prediais e Civis'!$A$4:$A$588,'00. Resumo'!$A24,'01. Instal. Prediais e Civis'!J$4:J$588,"X")</f>
        <v>0</v>
      </c>
      <c r="AK24" s="417">
        <f t="shared" si="5"/>
        <v>0</v>
      </c>
      <c r="AL24" s="418">
        <f>SUMIFS('01. Instal. Prediais e Civis'!$P$4:$P$588,'01. Instal. Prediais e Civis'!$A$4:$A$588,'00. Resumo'!$A24,'01. Instal. Prediais e Civis'!D$4:D$588,"X")</f>
        <v>0</v>
      </c>
      <c r="AM24" s="414">
        <f>SUMIFS('01. Instal. Prediais e Civis'!$P$4:$P$588,'01. Instal. Prediais e Civis'!$A$4:$A$588,'00. Resumo'!$A24,'01. Instal. Prediais e Civis'!E$4:E$588,"X")</f>
        <v>0</v>
      </c>
      <c r="AN24" s="415">
        <f>SUMIFS('01. Instal. Prediais e Civis'!$P$4:$P$588,'01. Instal. Prediais e Civis'!$A$4:$A$588,'00. Resumo'!$A24,'01. Instal. Prediais e Civis'!F$4:F$588,"X")</f>
        <v>0</v>
      </c>
      <c r="AO24" s="415">
        <f>SUMIFS('01. Instal. Prediais e Civis'!$P$4:$P$588,'01. Instal. Prediais e Civis'!$A$4:$A$588,'00. Resumo'!$A24,'01. Instal. Prediais e Civis'!G$4:G$588,"X")</f>
        <v>0</v>
      </c>
      <c r="AP24" s="415">
        <f>SUMIFS('01. Instal. Prediais e Civis'!$P$4:$P$588,'01. Instal. Prediais e Civis'!$A$4:$A$588,'00. Resumo'!$A24,'01. Instal. Prediais e Civis'!H$4:H$588,"X")</f>
        <v>0</v>
      </c>
      <c r="AQ24" s="415">
        <f>SUMIFS('01. Instal. Prediais e Civis'!$P$4:$P$588,'01. Instal. Prediais e Civis'!$A$4:$A$588,'00. Resumo'!$A24,'01. Instal. Prediais e Civis'!I$4:I$588,"X")</f>
        <v>0</v>
      </c>
      <c r="AR24" s="416">
        <f>SUMIFS('01. Instal. Prediais e Civis'!$P$4:$P$588,'01. Instal. Prediais e Civis'!$A$4:$A$588,'00. Resumo'!$A24,'01. Instal. Prediais e Civis'!J$4:J$588,"X")</f>
        <v>0</v>
      </c>
      <c r="AS24" s="417">
        <f t="shared" si="6"/>
        <v>0</v>
      </c>
      <c r="AT24" s="418">
        <f>SUMIFS('01. Instal. Prediais e Civis'!$Q$4:$Q$588,'01. Instal. Prediais e Civis'!$A$4:$A$588,'00. Resumo'!$A24,'01. Instal. Prediais e Civis'!D$4:D$588,"X")</f>
        <v>0</v>
      </c>
      <c r="AU24" s="414">
        <f>SUMIFS('01. Instal. Prediais e Civis'!$Q$4:$Q$588,'01. Instal. Prediais e Civis'!$A$4:$A$588,'00. Resumo'!$A24,'01. Instal. Prediais e Civis'!E$4:E$588,"X")</f>
        <v>0</v>
      </c>
      <c r="AV24" s="415">
        <f>SUMIFS('01. Instal. Prediais e Civis'!$Q$4:$Q$588,'01. Instal. Prediais e Civis'!$A$4:$A$588,'00. Resumo'!$A24,'01. Instal. Prediais e Civis'!F$4:F$588,"X")</f>
        <v>0</v>
      </c>
      <c r="AW24" s="415">
        <f>SUMIFS('01. Instal. Prediais e Civis'!$Q$4:$Q$588,'01. Instal. Prediais e Civis'!$A$4:$A$588,'00. Resumo'!$A24,'01. Instal. Prediais e Civis'!G$4:G$588,"X")</f>
        <v>0</v>
      </c>
      <c r="AX24" s="415">
        <f>SUMIFS('01. Instal. Prediais e Civis'!$Q$4:$Q$588,'01. Instal. Prediais e Civis'!$A$4:$A$588,'00. Resumo'!$A24,'01. Instal. Prediais e Civis'!H$4:H$588,"X")</f>
        <v>0</v>
      </c>
      <c r="AY24" s="415">
        <f>SUMIFS('01. Instal. Prediais e Civis'!$Q$4:$Q$588,'01. Instal. Prediais e Civis'!$A$4:$A$588,'00. Resumo'!$A24,'01. Instal. Prediais e Civis'!I$4:I$588,"X")</f>
        <v>0</v>
      </c>
      <c r="AZ24" s="416">
        <f>SUMIFS('01. Instal. Prediais e Civis'!$Q$4:$Q$588,'01. Instal. Prediais e Civis'!$A$4:$A$588,'00. Resumo'!$A24,'01. Instal. Prediais e Civis'!J$4:J$588,"X")</f>
        <v>0</v>
      </c>
      <c r="BA24" s="417">
        <f t="shared" si="7"/>
        <v>0</v>
      </c>
      <c r="BB24" s="418">
        <f>SUMIFS('01. Instal. Prediais e Civis'!$R$4:$R$588,'01. Instal. Prediais e Civis'!$A$4:$A$588,'00. Resumo'!$A24,'01. Instal. Prediais e Civis'!D$4:D$588,"X")</f>
        <v>0</v>
      </c>
      <c r="BC24" s="414">
        <f>SUMIFS('01. Instal. Prediais e Civis'!$R$4:$R$588,'01. Instal. Prediais e Civis'!$A$4:$A$588,'00. Resumo'!$A24,'01. Instal. Prediais e Civis'!E$4:E$588,"X")</f>
        <v>0</v>
      </c>
      <c r="BD24" s="415">
        <f>SUMIFS('01. Instal. Prediais e Civis'!$R$4:$R$588,'01. Instal. Prediais e Civis'!$A$4:$A$588,'00. Resumo'!$A24,'01. Instal. Prediais e Civis'!F$4:F$588,"X")</f>
        <v>0</v>
      </c>
      <c r="BE24" s="415">
        <f>SUMIFS('01. Instal. Prediais e Civis'!$R$4:$R$588,'01. Instal. Prediais e Civis'!$A$4:$A$588,'00. Resumo'!$A24,'01. Instal. Prediais e Civis'!G$4:G$588,"X")</f>
        <v>0</v>
      </c>
      <c r="BF24" s="415">
        <f>SUMIFS('01. Instal. Prediais e Civis'!$R$4:$R$588,'01. Instal. Prediais e Civis'!$A$4:$A$588,'00. Resumo'!$A24,'01. Instal. Prediais e Civis'!H$4:H$588,"X")</f>
        <v>0</v>
      </c>
      <c r="BG24" s="415">
        <f>SUMIFS('01. Instal. Prediais e Civis'!$R$4:$R$588,'01. Instal. Prediais e Civis'!$A$4:$A$588,'00. Resumo'!$A24,'01. Instal. Prediais e Civis'!I$4:I$588,"X")</f>
        <v>0</v>
      </c>
      <c r="BH24" s="416">
        <f>SUMIFS('01. Instal. Prediais e Civis'!$R$4:$R$588,'01. Instal. Prediais e Civis'!$A$4:$A$588,'00. Resumo'!$A24,'01. Instal. Prediais e Civis'!J$4:J$588,"X")</f>
        <v>0</v>
      </c>
      <c r="BI24" s="417">
        <f t="shared" si="8"/>
        <v>0</v>
      </c>
      <c r="BJ24" s="413">
        <f>SUMIFS('01. Instal. Prediais e Civis'!$S$4:$S$588,'01. Instal. Prediais e Civis'!$A$4:$A$588,'00. Resumo'!$A24,'01. Instal. Prediais e Civis'!D$4:D$588,"X")</f>
        <v>0</v>
      </c>
      <c r="BK24" s="414">
        <f>SUMIFS('01. Instal. Prediais e Civis'!$S$4:$S$588,'01. Instal. Prediais e Civis'!$A$4:$A$588,'00. Resumo'!$A24,'01. Instal. Prediais e Civis'!E$4:E$588,"X")</f>
        <v>0</v>
      </c>
      <c r="BL24" s="415">
        <f>SUMIFS('01. Instal. Prediais e Civis'!$S$4:$S$588,'01. Instal. Prediais e Civis'!$A$4:$A$588,'00. Resumo'!$A24,'01. Instal. Prediais e Civis'!F$4:F$588,"X")</f>
        <v>0</v>
      </c>
      <c r="BM24" s="415">
        <f>SUMIFS('01. Instal. Prediais e Civis'!$S$4:$S$588,'01. Instal. Prediais e Civis'!$A$4:$A$588,'00. Resumo'!$A24,'01. Instal. Prediais e Civis'!G$4:G$588,"X")</f>
        <v>0</v>
      </c>
      <c r="BN24" s="415">
        <f>SUMIFS('01. Instal. Prediais e Civis'!$S$4:$S$588,'01. Instal. Prediais e Civis'!$A$4:$A$588,'00. Resumo'!$A24,'01. Instal. Prediais e Civis'!H$4:H$588,"X")</f>
        <v>0</v>
      </c>
      <c r="BO24" s="415">
        <f>SUMIFS('01. Instal. Prediais e Civis'!$S$4:$S$588,'01. Instal. Prediais e Civis'!$A$4:$A$588,'00. Resumo'!$A24,'01. Instal. Prediais e Civis'!I$4:I$588,"X")</f>
        <v>0</v>
      </c>
      <c r="BP24" s="416">
        <f>SUMIFS('01. Instal. Prediais e Civis'!$S$4:$S$588,'01. Instal. Prediais e Civis'!$A$4:$A$588,'00. Resumo'!$A24,'01. Instal. Prediais e Civis'!J$4:J$588,"X")</f>
        <v>0</v>
      </c>
      <c r="BQ24" s="417">
        <f t="shared" si="9"/>
        <v>0</v>
      </c>
      <c r="BR24" s="413">
        <f>SUMIFS('01. Instal. Prediais e Civis'!$T$4:$T$588,'01. Instal. Prediais e Civis'!$A$4:$A$588,'00. Resumo'!$A24,'01. Instal. Prediais e Civis'!D$4:D$588,"X")</f>
        <v>0</v>
      </c>
      <c r="BS24" s="414">
        <f>SUMIFS('01. Instal. Prediais e Civis'!$T$4:$T$588,'01. Instal. Prediais e Civis'!$A$4:$A$588,'00. Resumo'!$A24,'01. Instal. Prediais e Civis'!E$4:E$588,"X")</f>
        <v>0</v>
      </c>
      <c r="BT24" s="415">
        <f>SUMIFS('01. Instal. Prediais e Civis'!$T$4:$T$588,'01. Instal. Prediais e Civis'!$A$4:$A$588,'00. Resumo'!$A24,'01. Instal. Prediais e Civis'!F$4:F$588,"X")</f>
        <v>0</v>
      </c>
      <c r="BU24" s="415">
        <f>SUMIFS('01. Instal. Prediais e Civis'!$T$4:$T$588,'01. Instal. Prediais e Civis'!$A$4:$A$588,'00. Resumo'!$A24,'01. Instal. Prediais e Civis'!G$4:G$588,"X")</f>
        <v>0</v>
      </c>
      <c r="BV24" s="415">
        <f>SUMIFS('01. Instal. Prediais e Civis'!$T$4:$T$588,'01. Instal. Prediais e Civis'!$A$4:$A$588,'00. Resumo'!$A24,'01. Instal. Prediais e Civis'!H$4:H$588,"X")</f>
        <v>0</v>
      </c>
      <c r="BW24" s="415">
        <f>SUMIFS('01. Instal. Prediais e Civis'!$T$4:$T$588,'01. Instal. Prediais e Civis'!$A$4:$A$588,'00. Resumo'!$A24,'01. Instal. Prediais e Civis'!I$4:I$588,"X")</f>
        <v>0</v>
      </c>
      <c r="BX24" s="416">
        <f>SUMIFS('01. Instal. Prediais e Civis'!$T$4:$T$588,'01. Instal. Prediais e Civis'!$A$4:$A$588,'00. Resumo'!$A24,'01. Instal. Prediais e Civis'!J$4:J$588,"X")</f>
        <v>0</v>
      </c>
      <c r="BY24" s="417">
        <f t="shared" si="10"/>
        <v>0</v>
      </c>
      <c r="BZ24" s="413">
        <f>SUMIFS('01. Instal. Prediais e Civis'!$U$4:$U$588,'01. Instal. Prediais e Civis'!$A$4:$A$588,'00. Resumo'!$A24,'01. Instal. Prediais e Civis'!D$4:D$588,"X")</f>
        <v>0</v>
      </c>
      <c r="CA24" s="414">
        <f>SUMIFS('01. Instal. Prediais e Civis'!$U$4:$U$588,'01. Instal. Prediais e Civis'!$A$4:$A$588,'00. Resumo'!$A24,'01. Instal. Prediais e Civis'!E$4:E$588,"X")</f>
        <v>0</v>
      </c>
      <c r="CB24" s="415">
        <f>SUMIFS('01. Instal. Prediais e Civis'!$U$4:$U$588,'01. Instal. Prediais e Civis'!$A$4:$A$588,'00. Resumo'!$A24,'01. Instal. Prediais e Civis'!F$4:F$588,"X")</f>
        <v>0</v>
      </c>
      <c r="CC24" s="415">
        <f>SUMIFS('01. Instal. Prediais e Civis'!$U$4:$U$588,'01. Instal. Prediais e Civis'!$A$4:$A$588,'00. Resumo'!$A24,'01. Instal. Prediais e Civis'!G$4:G$588,"X")</f>
        <v>0</v>
      </c>
      <c r="CD24" s="415">
        <f>SUMIFS('01. Instal. Prediais e Civis'!$U$4:$U$588,'01. Instal. Prediais e Civis'!$A$4:$A$588,'00. Resumo'!$A24,'01. Instal. Prediais e Civis'!H$4:H$588,"X")</f>
        <v>0</v>
      </c>
      <c r="CE24" s="415">
        <f>SUMIFS('01. Instal. Prediais e Civis'!$U$4:$U$588,'01. Instal. Prediais e Civis'!$A$4:$A$588,'00. Resumo'!$A24,'01. Instal. Prediais e Civis'!I$4:I$588,"X")</f>
        <v>0</v>
      </c>
      <c r="CF24" s="416">
        <f>SUMIFS('01. Instal. Prediais e Civis'!$U$4:$U$588,'01. Instal. Prediais e Civis'!$A$4:$A$588,'00. Resumo'!$A24,'01. Instal. Prediais e Civis'!J$4:J$588,"X")</f>
        <v>0</v>
      </c>
      <c r="CG24" s="417">
        <f t="shared" si="11"/>
        <v>0</v>
      </c>
      <c r="CH24" s="413">
        <f>SUMIFS('01. Instal. Prediais e Civis'!$V$4:$V$588,'01. Instal. Prediais e Civis'!$A$4:$A$588,'00. Resumo'!$A24,'01. Instal. Prediais e Civis'!D$4:D$588,"X")</f>
        <v>0</v>
      </c>
      <c r="CI24" s="414">
        <f>SUMIFS('01. Instal. Prediais e Civis'!$V$4:$V$588,'01. Instal. Prediais e Civis'!$A$4:$A$588,'00. Resumo'!$A24,'01. Instal. Prediais e Civis'!E$4:E$588,"X")</f>
        <v>0</v>
      </c>
      <c r="CJ24" s="415">
        <f>SUMIFS('01. Instal. Prediais e Civis'!$V$4:$V$588,'01. Instal. Prediais e Civis'!$A$4:$A$588,'00. Resumo'!$A24,'01. Instal. Prediais e Civis'!F$4:F$588,"X")</f>
        <v>0</v>
      </c>
      <c r="CK24" s="415">
        <f>SUMIFS('01. Instal. Prediais e Civis'!$V$4:$V$588,'01. Instal. Prediais e Civis'!$A$4:$A$588,'00. Resumo'!$A24,'01. Instal. Prediais e Civis'!G$4:G$588,"X")</f>
        <v>0</v>
      </c>
      <c r="CL24" s="415">
        <f>SUMIFS('01. Instal. Prediais e Civis'!$V$4:$V$588,'01. Instal. Prediais e Civis'!$A$4:$A$588,'00. Resumo'!$A24,'01. Instal. Prediais e Civis'!H$4:H$588,"X")</f>
        <v>0</v>
      </c>
      <c r="CM24" s="415">
        <f>SUMIFS('01. Instal. Prediais e Civis'!$V$4:$V$588,'01. Instal. Prediais e Civis'!$A$4:$A$588,'00. Resumo'!$A24,'01. Instal. Prediais e Civis'!I$4:I$588,"X")</f>
        <v>0</v>
      </c>
      <c r="CN24" s="416">
        <f>SUMIFS('01. Instal. Prediais e Civis'!$V$4:$V$588,'01. Instal. Prediais e Civis'!$A$4:$A$588,'00. Resumo'!$A24,'01. Instal. Prediais e Civis'!J$4:J$588,"X")</f>
        <v>0</v>
      </c>
      <c r="CO24" s="419">
        <f t="shared" si="12"/>
        <v>0</v>
      </c>
      <c r="CP24" s="418">
        <f>SUMIFS('01. Instal. Prediais e Civis'!$W$4:$W$588,'01. Instal. Prediais e Civis'!$A$4:$A$588,'00. Resumo'!$A24,'01. Instal. Prediais e Civis'!D$4:D$588,"X")</f>
        <v>0</v>
      </c>
      <c r="CQ24" s="414">
        <f>SUMIFS('01. Instal. Prediais e Civis'!$W$4:$W$588,'01. Instal. Prediais e Civis'!$A$4:$A$588,'00. Resumo'!$A24,'01. Instal. Prediais e Civis'!E$4:E$588,"X")</f>
        <v>0</v>
      </c>
      <c r="CR24" s="415">
        <f>SUMIFS('01. Instal. Prediais e Civis'!$W$4:$W$588,'01. Instal. Prediais e Civis'!$A$4:$A$588,'00. Resumo'!$A24,'01. Instal. Prediais e Civis'!F$4:F$588,"X")</f>
        <v>0</v>
      </c>
      <c r="CS24" s="415">
        <f>SUMIFS('01. Instal. Prediais e Civis'!$W$4:$W$588,'01. Instal. Prediais e Civis'!$A$4:$A$588,'00. Resumo'!$A24,'01. Instal. Prediais e Civis'!G$4:G$588,"X")</f>
        <v>0</v>
      </c>
      <c r="CT24" s="415">
        <f>SUMIFS('01. Instal. Prediais e Civis'!$W$4:$W$588,'01. Instal. Prediais e Civis'!$A$4:$A$588,'00. Resumo'!$A24,'01. Instal. Prediais e Civis'!H$4:H$588,"X")</f>
        <v>0</v>
      </c>
      <c r="CU24" s="415">
        <f>SUMIFS('01. Instal. Prediais e Civis'!$W$4:$W$588,'01. Instal. Prediais e Civis'!$A$4:$A$588,'00. Resumo'!$A24,'01. Instal. Prediais e Civis'!I$4:I$588,"X")</f>
        <v>0</v>
      </c>
      <c r="CV24" s="416">
        <f>SUMIFS('01. Instal. Prediais e Civis'!$W$4:$W$588,'01. Instal. Prediais e Civis'!$A$4:$A$588,'00. Resumo'!$A24,'01. Instal. Prediais e Civis'!J$4:J$588,"X")</f>
        <v>0</v>
      </c>
      <c r="CW24" s="419">
        <f t="shared" si="13"/>
        <v>0</v>
      </c>
      <c r="CX24" s="418">
        <f>SUMIFS('01. Instal. Prediais e Civis'!$X$4:$X$588,'01. Instal. Prediais e Civis'!$A$4:$A$588,'00. Resumo'!$A24,'01. Instal. Prediais e Civis'!D$4:D$588,"X")</f>
        <v>0</v>
      </c>
      <c r="CY24" s="414">
        <f>SUMIFS('01. Instal. Prediais e Civis'!$X$4:$X$588,'01. Instal. Prediais e Civis'!$A$4:$A$588,'00. Resumo'!$A24,'01. Instal. Prediais e Civis'!E$4:E$588,"X")</f>
        <v>0</v>
      </c>
      <c r="CZ24" s="415">
        <f>SUMIFS('01. Instal. Prediais e Civis'!$X$4:$X$588,'01. Instal. Prediais e Civis'!$A$4:$A$588,'00. Resumo'!$A24,'01. Instal. Prediais e Civis'!F$4:F$588,"X")</f>
        <v>0</v>
      </c>
      <c r="DA24" s="415">
        <f>SUMIFS('01. Instal. Prediais e Civis'!$X$4:$X$588,'01. Instal. Prediais e Civis'!$A$4:$A$588,'00. Resumo'!$A24,'01. Instal. Prediais e Civis'!G$4:G$588,"X")</f>
        <v>0</v>
      </c>
      <c r="DB24" s="415">
        <f>SUMIFS('01. Instal. Prediais e Civis'!$X$4:$X$588,'01. Instal. Prediais e Civis'!$A$4:$A$588,'00. Resumo'!$A24,'01. Instal. Prediais e Civis'!H$4:H$588,"X")</f>
        <v>0</v>
      </c>
      <c r="DC24" s="415">
        <f>SUMIFS('01. Instal. Prediais e Civis'!$X$4:$X$588,'01. Instal. Prediais e Civis'!$A$4:$A$588,'00. Resumo'!$A24,'01. Instal. Prediais e Civis'!I$4:I$588,"X")</f>
        <v>0</v>
      </c>
      <c r="DD24" s="416">
        <f>SUMIFS('01. Instal. Prediais e Civis'!$X$4:$X$588,'01. Instal. Prediais e Civis'!$A$4:$A$588,'00. Resumo'!$A24,'01. Instal. Prediais e Civis'!J$4:J$588,"X")</f>
        <v>0</v>
      </c>
      <c r="DE24" s="419">
        <f t="shared" si="14"/>
        <v>0</v>
      </c>
      <c r="DF24" s="418">
        <f>SUMIFS('01. Instal. Prediais e Civis'!$Y$4:$Y$588,'01. Instal. Prediais e Civis'!$A$4:$A$588,'00. Resumo'!$A24,'01. Instal. Prediais e Civis'!D$4:D$588,"X")</f>
        <v>0</v>
      </c>
      <c r="DG24" s="414">
        <f>SUMIFS('01. Instal. Prediais e Civis'!$Y$4:$Y$588,'01. Instal. Prediais e Civis'!$A$4:$A$588,'00. Resumo'!$A24,'01. Instal. Prediais e Civis'!E$4:E$588,"X")</f>
        <v>0</v>
      </c>
      <c r="DH24" s="415">
        <f>SUMIFS('01. Instal. Prediais e Civis'!$Y$4:$Y$588,'01. Instal. Prediais e Civis'!$A$4:$A$588,'00. Resumo'!$A24,'01. Instal. Prediais e Civis'!F$4:F$588,"X")</f>
        <v>0</v>
      </c>
      <c r="DI24" s="415">
        <f>SUMIFS('01. Instal. Prediais e Civis'!$Y$4:$Y$588,'01. Instal. Prediais e Civis'!$A$4:$A$588,'00. Resumo'!$A24,'01. Instal. Prediais e Civis'!G$4:G$588,"X")</f>
        <v>0</v>
      </c>
      <c r="DJ24" s="415">
        <f>SUMIFS('01. Instal. Prediais e Civis'!$Y$4:$Y$588,'01. Instal. Prediais e Civis'!$A$4:$A$588,'00. Resumo'!$A24,'01. Instal. Prediais e Civis'!H$4:H$588,"X")</f>
        <v>0</v>
      </c>
      <c r="DK24" s="415">
        <f>SUMIFS('01. Instal. Prediais e Civis'!$Y$4:$Y$588,'01. Instal. Prediais e Civis'!$A$4:$A$588,'00. Resumo'!$A24,'01. Instal. Prediais e Civis'!I$4:I$588,"X")</f>
        <v>0</v>
      </c>
      <c r="DL24" s="416">
        <f>SUMIFS('01. Instal. Prediais e Civis'!$Y$4:$Y$588,'01. Instal. Prediais e Civis'!$A$4:$A$588,'00. Resumo'!$A24,'01. Instal. Prediais e Civis'!J$4:J$588,"X")</f>
        <v>0</v>
      </c>
      <c r="DM24" s="419">
        <f t="shared" si="0"/>
        <v>0</v>
      </c>
      <c r="DN24" s="420"/>
      <c r="DO24" s="421"/>
      <c r="DP24" s="422"/>
      <c r="DQ24" s="422"/>
      <c r="DR24" s="422"/>
      <c r="DS24" s="422"/>
      <c r="DT24" s="422"/>
      <c r="DU24" s="423"/>
      <c r="DV24" s="421"/>
      <c r="DW24" s="421"/>
      <c r="DX24" s="422"/>
      <c r="DY24" s="422"/>
      <c r="DZ24" s="422"/>
      <c r="EA24" s="422"/>
      <c r="EB24" s="422"/>
      <c r="EC24" s="423"/>
      <c r="ED24" s="421"/>
      <c r="EE24" s="421"/>
      <c r="EF24" s="422"/>
      <c r="EG24" s="422"/>
      <c r="EH24" s="422"/>
      <c r="EI24" s="422"/>
      <c r="EJ24" s="422"/>
      <c r="EK24" s="423"/>
      <c r="EL24" s="421"/>
      <c r="EM24" s="421"/>
      <c r="EN24" s="422"/>
      <c r="EO24" s="422"/>
      <c r="EP24" s="422"/>
      <c r="EQ24" s="422"/>
      <c r="ER24" s="422"/>
      <c r="ES24" s="423"/>
      <c r="ET24" s="421"/>
      <c r="EU24" s="421"/>
      <c r="EV24" s="422"/>
      <c r="EW24" s="422"/>
      <c r="EX24" s="422"/>
      <c r="EY24" s="422"/>
      <c r="EZ24" s="422"/>
      <c r="FA24" s="423"/>
      <c r="FB24" s="421"/>
      <c r="FC24" s="421"/>
      <c r="FD24" s="422"/>
      <c r="FE24" s="422"/>
      <c r="FF24" s="422"/>
      <c r="FG24" s="422"/>
      <c r="FH24" s="422"/>
      <c r="FI24" s="424"/>
    </row>
    <row r="25" spans="1:165" ht="15" outlineLevel="2" x14ac:dyDescent="0.2">
      <c r="A25" s="387" t="s">
        <v>64</v>
      </c>
      <c r="B25" s="425" t="s">
        <v>65</v>
      </c>
      <c r="C25" s="426">
        <f t="shared" si="1"/>
        <v>1.4285714285714286</v>
      </c>
      <c r="D25" s="427">
        <v>0.7</v>
      </c>
      <c r="E25" s="428">
        <v>0.5</v>
      </c>
      <c r="F25" s="413">
        <f>SUMIFS('01. Instal. Prediais e Civis'!$L$4:$L$588,'01. Instal. Prediais e Civis'!$A$4:$A$588,'00. Resumo'!$A25,'01. Instal. Prediais e Civis'!D$4:D$588,"X")</f>
        <v>0</v>
      </c>
      <c r="G25" s="414">
        <f>SUMIFS('01. Instal. Prediais e Civis'!$L$4:$L$588,'01. Instal. Prediais e Civis'!$A$4:$A$588,'00. Resumo'!$A25,'01. Instal. Prediais e Civis'!E$4:E$588,"X")</f>
        <v>0</v>
      </c>
      <c r="H25" s="415">
        <f>SUMIFS('01. Instal. Prediais e Civis'!$L$4:$L$588,'01. Instal. Prediais e Civis'!$A$4:$A$588,'00. Resumo'!$A25,'01. Instal. Prediais e Civis'!F$4:F$588,"X")</f>
        <v>0</v>
      </c>
      <c r="I25" s="415">
        <f>SUMIFS('01. Instal. Prediais e Civis'!$L$4:$L$588,'01. Instal. Prediais e Civis'!$A$4:$A$588,'00. Resumo'!$A25,'01. Instal. Prediais e Civis'!G$4:G$588,"X")</f>
        <v>0</v>
      </c>
      <c r="J25" s="415">
        <f>SUMIFS('01. Instal. Prediais e Civis'!$L$4:$L$588,'01. Instal. Prediais e Civis'!$A$4:$A$588,'00. Resumo'!$A25,'01. Instal. Prediais e Civis'!H$4:H$588,"X")</f>
        <v>0</v>
      </c>
      <c r="K25" s="415">
        <f>SUMIFS('01. Instal. Prediais e Civis'!$L$4:$L$588,'01. Instal. Prediais e Civis'!$A$4:$A$588,'00. Resumo'!$A25,'01. Instal. Prediais e Civis'!I$4:I$588,"X")</f>
        <v>0</v>
      </c>
      <c r="L25" s="416">
        <f>SUMIFS('01. Instal. Prediais e Civis'!$L$4:$L$588,'01. Instal. Prediais e Civis'!$A$4:$A$588,'00. Resumo'!$A25,'01. Instal. Prediais e Civis'!J$4:J$588,"X")</f>
        <v>0</v>
      </c>
      <c r="M25" s="417">
        <f t="shared" si="2"/>
        <v>0</v>
      </c>
      <c r="N25" s="413">
        <f>SUMIFS('01. Instal. Prediais e Civis'!$M$4:$M$588,'01. Instal. Prediais e Civis'!$A$4:$A$588,'00. Resumo'!$A25,'01. Instal. Prediais e Civis'!D$4:D$588,"X")</f>
        <v>0</v>
      </c>
      <c r="O25" s="414">
        <f>SUMIFS('01. Instal. Prediais e Civis'!$M$4:$M$588,'01. Instal. Prediais e Civis'!$A$4:$A$588,'00. Resumo'!$A25,'01. Instal. Prediais e Civis'!E$4:E$588,"X")</f>
        <v>0</v>
      </c>
      <c r="P25" s="415">
        <f>SUMIFS('01. Instal. Prediais e Civis'!$M$4:$M$588,'01. Instal. Prediais e Civis'!$A$4:$A$588,'00. Resumo'!$A25,'01. Instal. Prediais e Civis'!F$4:F$588,"X")</f>
        <v>0</v>
      </c>
      <c r="Q25" s="415">
        <f>SUMIFS('01. Instal. Prediais e Civis'!$M$4:$M$588,'01. Instal. Prediais e Civis'!$A$4:$A$588,'00. Resumo'!$A25,'01. Instal. Prediais e Civis'!G$4:G$588,"X")</f>
        <v>0</v>
      </c>
      <c r="R25" s="415">
        <f>SUMIFS('01. Instal. Prediais e Civis'!$M$4:$M$588,'01. Instal. Prediais e Civis'!$A$4:$A$588,'00. Resumo'!$A25,'01. Instal. Prediais e Civis'!H$4:H$588,"X")</f>
        <v>0</v>
      </c>
      <c r="S25" s="415">
        <f>SUMIFS('01. Instal. Prediais e Civis'!$M$4:$M$588,'01. Instal. Prediais e Civis'!$A$4:$A$588,'00. Resumo'!$A25,'01. Instal. Prediais e Civis'!I$4:I$588,"X")</f>
        <v>0</v>
      </c>
      <c r="T25" s="416">
        <f>SUMIFS('01. Instal. Prediais e Civis'!$M$4:$M$588,'01. Instal. Prediais e Civis'!$A$4:$A$588,'00. Resumo'!$A25,'01. Instal. Prediais e Civis'!J$4:J$588,"X")</f>
        <v>0</v>
      </c>
      <c r="U25" s="417">
        <f t="shared" si="3"/>
        <v>0</v>
      </c>
      <c r="V25" s="418">
        <f>SUMIFS('01. Instal. Prediais e Civis'!$N$4:$N$588,'01. Instal. Prediais e Civis'!$A$4:$A$588,'00. Resumo'!$A25,'01. Instal. Prediais e Civis'!D$4:D$588,"X")</f>
        <v>0</v>
      </c>
      <c r="W25" s="414">
        <f>SUMIFS('01. Instal. Prediais e Civis'!$N$4:$N$588,'01. Instal. Prediais e Civis'!$A$4:$A$588,'00. Resumo'!$A25,'01. Instal. Prediais e Civis'!E$4:E$588,"X")</f>
        <v>0</v>
      </c>
      <c r="X25" s="415">
        <f>SUMIFS('01. Instal. Prediais e Civis'!$N$4:$N$588,'01. Instal. Prediais e Civis'!$A$4:$A$588,'00. Resumo'!$A25,'01. Instal. Prediais e Civis'!F$4:F$588,"X")</f>
        <v>0</v>
      </c>
      <c r="Y25" s="415">
        <f>SUMIFS('01. Instal. Prediais e Civis'!$N$4:$N$588,'01. Instal. Prediais e Civis'!$A$4:$A$588,'00. Resumo'!$A25,'01. Instal. Prediais e Civis'!G$4:G$588,"X")</f>
        <v>0</v>
      </c>
      <c r="Z25" s="415">
        <f>SUMIFS('01. Instal. Prediais e Civis'!$N$4:$N$588,'01. Instal. Prediais e Civis'!$A$4:$A$588,'00. Resumo'!$A25,'01. Instal. Prediais e Civis'!H$4:H$588,"X")</f>
        <v>0</v>
      </c>
      <c r="AA25" s="415">
        <f>SUMIFS('01. Instal. Prediais e Civis'!$N$4:$N$588,'01. Instal. Prediais e Civis'!$A$4:$A$588,'00. Resumo'!$A25,'01. Instal. Prediais e Civis'!I$4:I$588,"X")</f>
        <v>0</v>
      </c>
      <c r="AB25" s="416">
        <f>SUMIFS('01. Instal. Prediais e Civis'!$N$4:$N$588,'01. Instal. Prediais e Civis'!$A$4:$A$588,'00. Resumo'!$A25,'01. Instal. Prediais e Civis'!J$4:J$588,"X")</f>
        <v>0</v>
      </c>
      <c r="AC25" s="417">
        <f t="shared" si="4"/>
        <v>0</v>
      </c>
      <c r="AD25" s="418">
        <f>SUMIFS('01. Instal. Prediais e Civis'!$O$4:$O$588,'01. Instal. Prediais e Civis'!$A$4:$A$588,'00. Resumo'!$A25,'01. Instal. Prediais e Civis'!D$4:D$588,"X")</f>
        <v>0</v>
      </c>
      <c r="AE25" s="414">
        <f>SUMIFS('01. Instal. Prediais e Civis'!$O$4:$O$588,'01. Instal. Prediais e Civis'!$A$4:$A$588,'00. Resumo'!$A25,'01. Instal. Prediais e Civis'!E$4:E$588,"X")</f>
        <v>0</v>
      </c>
      <c r="AF25" s="415">
        <f>SUMIFS('01. Instal. Prediais e Civis'!$O$4:$O$588,'01. Instal. Prediais e Civis'!$A$4:$A$588,'00. Resumo'!$A25,'01. Instal. Prediais e Civis'!F$4:F$588,"X")</f>
        <v>0</v>
      </c>
      <c r="AG25" s="415">
        <f>SUMIFS('01. Instal. Prediais e Civis'!$O$4:$O$588,'01. Instal. Prediais e Civis'!$A$4:$A$588,'00. Resumo'!$A25,'01. Instal. Prediais e Civis'!G$4:G$588,"X")</f>
        <v>0</v>
      </c>
      <c r="AH25" s="415">
        <f>SUMIFS('01. Instal. Prediais e Civis'!$O$4:$O$588,'01. Instal. Prediais e Civis'!$A$4:$A$588,'00. Resumo'!$A25,'01. Instal. Prediais e Civis'!H$4:H$588,"X")</f>
        <v>0</v>
      </c>
      <c r="AI25" s="415">
        <f>SUMIFS('01. Instal. Prediais e Civis'!$O$4:$O$588,'01. Instal. Prediais e Civis'!$A$4:$A$588,'00. Resumo'!$A25,'01. Instal. Prediais e Civis'!I$4:I$588,"X")</f>
        <v>0</v>
      </c>
      <c r="AJ25" s="416">
        <f>SUMIFS('01. Instal. Prediais e Civis'!$O$4:$O$588,'01. Instal. Prediais e Civis'!$A$4:$A$588,'00. Resumo'!$A25,'01. Instal. Prediais e Civis'!J$4:J$588,"X")</f>
        <v>0</v>
      </c>
      <c r="AK25" s="417">
        <f t="shared" si="5"/>
        <v>0</v>
      </c>
      <c r="AL25" s="418">
        <f>SUMIFS('01. Instal. Prediais e Civis'!$P$4:$P$588,'01. Instal. Prediais e Civis'!$A$4:$A$588,'00. Resumo'!$A25,'01. Instal. Prediais e Civis'!D$4:D$588,"X")</f>
        <v>0</v>
      </c>
      <c r="AM25" s="414">
        <f>SUMIFS('01. Instal. Prediais e Civis'!$P$4:$P$588,'01. Instal. Prediais e Civis'!$A$4:$A$588,'00. Resumo'!$A25,'01. Instal. Prediais e Civis'!E$4:E$588,"X")</f>
        <v>0</v>
      </c>
      <c r="AN25" s="415">
        <f>SUMIFS('01. Instal. Prediais e Civis'!$P$4:$P$588,'01. Instal. Prediais e Civis'!$A$4:$A$588,'00. Resumo'!$A25,'01. Instal. Prediais e Civis'!F$4:F$588,"X")</f>
        <v>0</v>
      </c>
      <c r="AO25" s="415">
        <f>SUMIFS('01. Instal. Prediais e Civis'!$P$4:$P$588,'01. Instal. Prediais e Civis'!$A$4:$A$588,'00. Resumo'!$A25,'01. Instal. Prediais e Civis'!G$4:G$588,"X")</f>
        <v>0</v>
      </c>
      <c r="AP25" s="415">
        <f>SUMIFS('01. Instal. Prediais e Civis'!$P$4:$P$588,'01. Instal. Prediais e Civis'!$A$4:$A$588,'00. Resumo'!$A25,'01. Instal. Prediais e Civis'!H$4:H$588,"X")</f>
        <v>0</v>
      </c>
      <c r="AQ25" s="415">
        <f>SUMIFS('01. Instal. Prediais e Civis'!$P$4:$P$588,'01. Instal. Prediais e Civis'!$A$4:$A$588,'00. Resumo'!$A25,'01. Instal. Prediais e Civis'!I$4:I$588,"X")</f>
        <v>0</v>
      </c>
      <c r="AR25" s="416">
        <f>SUMIFS('01. Instal. Prediais e Civis'!$P$4:$P$588,'01. Instal. Prediais e Civis'!$A$4:$A$588,'00. Resumo'!$A25,'01. Instal. Prediais e Civis'!J$4:J$588,"X")</f>
        <v>0</v>
      </c>
      <c r="AS25" s="417">
        <f t="shared" si="6"/>
        <v>0</v>
      </c>
      <c r="AT25" s="418">
        <f>SUMIFS('01. Instal. Prediais e Civis'!$Q$4:$Q$588,'01. Instal. Prediais e Civis'!$A$4:$A$588,'00. Resumo'!$A25,'01. Instal. Prediais e Civis'!D$4:D$588,"X")</f>
        <v>0</v>
      </c>
      <c r="AU25" s="414">
        <f>SUMIFS('01. Instal. Prediais e Civis'!$Q$4:$Q$588,'01. Instal. Prediais e Civis'!$A$4:$A$588,'00. Resumo'!$A25,'01. Instal. Prediais e Civis'!E$4:E$588,"X")</f>
        <v>0</v>
      </c>
      <c r="AV25" s="415">
        <f>SUMIFS('01. Instal. Prediais e Civis'!$Q$4:$Q$588,'01. Instal. Prediais e Civis'!$A$4:$A$588,'00. Resumo'!$A25,'01. Instal. Prediais e Civis'!F$4:F$588,"X")</f>
        <v>0</v>
      </c>
      <c r="AW25" s="415">
        <f>SUMIFS('01. Instal. Prediais e Civis'!$Q$4:$Q$588,'01. Instal. Prediais e Civis'!$A$4:$A$588,'00. Resumo'!$A25,'01. Instal. Prediais e Civis'!G$4:G$588,"X")</f>
        <v>0</v>
      </c>
      <c r="AX25" s="415">
        <f>SUMIFS('01. Instal. Prediais e Civis'!$Q$4:$Q$588,'01. Instal. Prediais e Civis'!$A$4:$A$588,'00. Resumo'!$A25,'01. Instal. Prediais e Civis'!H$4:H$588,"X")</f>
        <v>0</v>
      </c>
      <c r="AY25" s="415">
        <f>SUMIFS('01. Instal. Prediais e Civis'!$Q$4:$Q$588,'01. Instal. Prediais e Civis'!$A$4:$A$588,'00. Resumo'!$A25,'01. Instal. Prediais e Civis'!I$4:I$588,"X")</f>
        <v>0</v>
      </c>
      <c r="AZ25" s="416">
        <f>SUMIFS('01. Instal. Prediais e Civis'!$Q$4:$Q$588,'01. Instal. Prediais e Civis'!$A$4:$A$588,'00. Resumo'!$A25,'01. Instal. Prediais e Civis'!J$4:J$588,"X")</f>
        <v>0</v>
      </c>
      <c r="BA25" s="417">
        <f t="shared" si="7"/>
        <v>0</v>
      </c>
      <c r="BB25" s="418">
        <f>SUMIFS('01. Instal. Prediais e Civis'!$R$4:$R$588,'01. Instal. Prediais e Civis'!$A$4:$A$588,'00. Resumo'!$A25,'01. Instal. Prediais e Civis'!D$4:D$588,"X")</f>
        <v>0</v>
      </c>
      <c r="BC25" s="414">
        <f>SUMIFS('01. Instal. Prediais e Civis'!$R$4:$R$588,'01. Instal. Prediais e Civis'!$A$4:$A$588,'00. Resumo'!$A25,'01. Instal. Prediais e Civis'!E$4:E$588,"X")</f>
        <v>0</v>
      </c>
      <c r="BD25" s="415">
        <f>SUMIFS('01. Instal. Prediais e Civis'!$R$4:$R$588,'01. Instal. Prediais e Civis'!$A$4:$A$588,'00. Resumo'!$A25,'01. Instal. Prediais e Civis'!F$4:F$588,"X")</f>
        <v>0</v>
      </c>
      <c r="BE25" s="415">
        <f>SUMIFS('01. Instal. Prediais e Civis'!$R$4:$R$588,'01. Instal. Prediais e Civis'!$A$4:$A$588,'00. Resumo'!$A25,'01. Instal. Prediais e Civis'!G$4:G$588,"X")</f>
        <v>0</v>
      </c>
      <c r="BF25" s="415">
        <f>SUMIFS('01. Instal. Prediais e Civis'!$R$4:$R$588,'01. Instal. Prediais e Civis'!$A$4:$A$588,'00. Resumo'!$A25,'01. Instal. Prediais e Civis'!H$4:H$588,"X")</f>
        <v>0</v>
      </c>
      <c r="BG25" s="415">
        <f>SUMIFS('01. Instal. Prediais e Civis'!$R$4:$R$588,'01. Instal. Prediais e Civis'!$A$4:$A$588,'00. Resumo'!$A25,'01. Instal. Prediais e Civis'!I$4:I$588,"X")</f>
        <v>0</v>
      </c>
      <c r="BH25" s="416">
        <f>SUMIFS('01. Instal. Prediais e Civis'!$R$4:$R$588,'01. Instal. Prediais e Civis'!$A$4:$A$588,'00. Resumo'!$A25,'01. Instal. Prediais e Civis'!J$4:J$588,"X")</f>
        <v>0</v>
      </c>
      <c r="BI25" s="417">
        <f t="shared" si="8"/>
        <v>0</v>
      </c>
      <c r="BJ25" s="413">
        <f>SUMIFS('01. Instal. Prediais e Civis'!$S$4:$S$588,'01. Instal. Prediais e Civis'!$A$4:$A$588,'00. Resumo'!$A25,'01. Instal. Prediais e Civis'!D$4:D$588,"X")</f>
        <v>0</v>
      </c>
      <c r="BK25" s="414">
        <f>SUMIFS('01. Instal. Prediais e Civis'!$S$4:$S$588,'01. Instal. Prediais e Civis'!$A$4:$A$588,'00. Resumo'!$A25,'01. Instal. Prediais e Civis'!E$4:E$588,"X")</f>
        <v>0</v>
      </c>
      <c r="BL25" s="415">
        <f>SUMIFS('01. Instal. Prediais e Civis'!$S$4:$S$588,'01. Instal. Prediais e Civis'!$A$4:$A$588,'00. Resumo'!$A25,'01. Instal. Prediais e Civis'!F$4:F$588,"X")</f>
        <v>0</v>
      </c>
      <c r="BM25" s="415">
        <f>SUMIFS('01. Instal. Prediais e Civis'!$S$4:$S$588,'01. Instal. Prediais e Civis'!$A$4:$A$588,'00. Resumo'!$A25,'01. Instal. Prediais e Civis'!G$4:G$588,"X")</f>
        <v>0</v>
      </c>
      <c r="BN25" s="415">
        <f>SUMIFS('01. Instal. Prediais e Civis'!$S$4:$S$588,'01. Instal. Prediais e Civis'!$A$4:$A$588,'00. Resumo'!$A25,'01. Instal. Prediais e Civis'!H$4:H$588,"X")</f>
        <v>0</v>
      </c>
      <c r="BO25" s="415">
        <f>SUMIFS('01. Instal. Prediais e Civis'!$S$4:$S$588,'01. Instal. Prediais e Civis'!$A$4:$A$588,'00. Resumo'!$A25,'01. Instal. Prediais e Civis'!I$4:I$588,"X")</f>
        <v>0</v>
      </c>
      <c r="BP25" s="416">
        <f>SUMIFS('01. Instal. Prediais e Civis'!$S$4:$S$588,'01. Instal. Prediais e Civis'!$A$4:$A$588,'00. Resumo'!$A25,'01. Instal. Prediais e Civis'!J$4:J$588,"X")</f>
        <v>0</v>
      </c>
      <c r="BQ25" s="417">
        <f t="shared" si="9"/>
        <v>0</v>
      </c>
      <c r="BR25" s="413">
        <f>SUMIFS('01. Instal. Prediais e Civis'!$T$4:$T$588,'01. Instal. Prediais e Civis'!$A$4:$A$588,'00. Resumo'!$A25,'01. Instal. Prediais e Civis'!D$4:D$588,"X")</f>
        <v>0</v>
      </c>
      <c r="BS25" s="414">
        <f>SUMIFS('01. Instal. Prediais e Civis'!$T$4:$T$588,'01. Instal. Prediais e Civis'!$A$4:$A$588,'00. Resumo'!$A25,'01. Instal. Prediais e Civis'!E$4:E$588,"X")</f>
        <v>0</v>
      </c>
      <c r="BT25" s="415">
        <f>SUMIFS('01. Instal. Prediais e Civis'!$T$4:$T$588,'01. Instal. Prediais e Civis'!$A$4:$A$588,'00. Resumo'!$A25,'01. Instal. Prediais e Civis'!F$4:F$588,"X")</f>
        <v>0</v>
      </c>
      <c r="BU25" s="415">
        <f>SUMIFS('01. Instal. Prediais e Civis'!$T$4:$T$588,'01. Instal. Prediais e Civis'!$A$4:$A$588,'00. Resumo'!$A25,'01. Instal. Prediais e Civis'!G$4:G$588,"X")</f>
        <v>0</v>
      </c>
      <c r="BV25" s="415">
        <f>SUMIFS('01. Instal. Prediais e Civis'!$T$4:$T$588,'01. Instal. Prediais e Civis'!$A$4:$A$588,'00. Resumo'!$A25,'01. Instal. Prediais e Civis'!H$4:H$588,"X")</f>
        <v>0</v>
      </c>
      <c r="BW25" s="415">
        <f>SUMIFS('01. Instal. Prediais e Civis'!$T$4:$T$588,'01. Instal. Prediais e Civis'!$A$4:$A$588,'00. Resumo'!$A25,'01. Instal. Prediais e Civis'!I$4:I$588,"X")</f>
        <v>0</v>
      </c>
      <c r="BX25" s="416">
        <f>SUMIFS('01. Instal. Prediais e Civis'!$T$4:$T$588,'01. Instal. Prediais e Civis'!$A$4:$A$588,'00. Resumo'!$A25,'01. Instal. Prediais e Civis'!J$4:J$588,"X")</f>
        <v>0</v>
      </c>
      <c r="BY25" s="417">
        <f t="shared" si="10"/>
        <v>0</v>
      </c>
      <c r="BZ25" s="413">
        <f>SUMIFS('01. Instal. Prediais e Civis'!$U$4:$U$588,'01. Instal. Prediais e Civis'!$A$4:$A$588,'00. Resumo'!$A25,'01. Instal. Prediais e Civis'!D$4:D$588,"X")</f>
        <v>0</v>
      </c>
      <c r="CA25" s="414">
        <f>SUMIFS('01. Instal. Prediais e Civis'!$U$4:$U$588,'01. Instal. Prediais e Civis'!$A$4:$A$588,'00. Resumo'!$A25,'01. Instal. Prediais e Civis'!E$4:E$588,"X")</f>
        <v>0</v>
      </c>
      <c r="CB25" s="415">
        <f>SUMIFS('01. Instal. Prediais e Civis'!$U$4:$U$588,'01. Instal. Prediais e Civis'!$A$4:$A$588,'00. Resumo'!$A25,'01. Instal. Prediais e Civis'!F$4:F$588,"X")</f>
        <v>0</v>
      </c>
      <c r="CC25" s="415">
        <f>SUMIFS('01. Instal. Prediais e Civis'!$U$4:$U$588,'01. Instal. Prediais e Civis'!$A$4:$A$588,'00. Resumo'!$A25,'01. Instal. Prediais e Civis'!G$4:G$588,"X")</f>
        <v>0</v>
      </c>
      <c r="CD25" s="415">
        <f>SUMIFS('01. Instal. Prediais e Civis'!$U$4:$U$588,'01. Instal. Prediais e Civis'!$A$4:$A$588,'00. Resumo'!$A25,'01. Instal. Prediais e Civis'!H$4:H$588,"X")</f>
        <v>0</v>
      </c>
      <c r="CE25" s="415">
        <f>SUMIFS('01. Instal. Prediais e Civis'!$U$4:$U$588,'01. Instal. Prediais e Civis'!$A$4:$A$588,'00. Resumo'!$A25,'01. Instal. Prediais e Civis'!I$4:I$588,"X")</f>
        <v>0</v>
      </c>
      <c r="CF25" s="416">
        <f>SUMIFS('01. Instal. Prediais e Civis'!$U$4:$U$588,'01. Instal. Prediais e Civis'!$A$4:$A$588,'00. Resumo'!$A25,'01. Instal. Prediais e Civis'!J$4:J$588,"X")</f>
        <v>0</v>
      </c>
      <c r="CG25" s="417">
        <f t="shared" si="11"/>
        <v>0</v>
      </c>
      <c r="CH25" s="413">
        <f>SUMIFS('01. Instal. Prediais e Civis'!$V$4:$V$588,'01. Instal. Prediais e Civis'!$A$4:$A$588,'00. Resumo'!$A25,'01. Instal. Prediais e Civis'!D$4:D$588,"X")</f>
        <v>0</v>
      </c>
      <c r="CI25" s="414">
        <f>SUMIFS('01. Instal. Prediais e Civis'!$V$4:$V$588,'01. Instal. Prediais e Civis'!$A$4:$A$588,'00. Resumo'!$A25,'01. Instal. Prediais e Civis'!E$4:E$588,"X")</f>
        <v>0</v>
      </c>
      <c r="CJ25" s="415">
        <f>SUMIFS('01. Instal. Prediais e Civis'!$V$4:$V$588,'01. Instal. Prediais e Civis'!$A$4:$A$588,'00. Resumo'!$A25,'01. Instal. Prediais e Civis'!F$4:F$588,"X")</f>
        <v>0</v>
      </c>
      <c r="CK25" s="415">
        <f>SUMIFS('01. Instal. Prediais e Civis'!$V$4:$V$588,'01. Instal. Prediais e Civis'!$A$4:$A$588,'00. Resumo'!$A25,'01. Instal. Prediais e Civis'!G$4:G$588,"X")</f>
        <v>0</v>
      </c>
      <c r="CL25" s="415">
        <f>SUMIFS('01. Instal. Prediais e Civis'!$V$4:$V$588,'01. Instal. Prediais e Civis'!$A$4:$A$588,'00. Resumo'!$A25,'01. Instal. Prediais e Civis'!H$4:H$588,"X")</f>
        <v>0</v>
      </c>
      <c r="CM25" s="415">
        <f>SUMIFS('01. Instal. Prediais e Civis'!$V$4:$V$588,'01. Instal. Prediais e Civis'!$A$4:$A$588,'00. Resumo'!$A25,'01. Instal. Prediais e Civis'!I$4:I$588,"X")</f>
        <v>0</v>
      </c>
      <c r="CN25" s="416">
        <f>SUMIFS('01. Instal. Prediais e Civis'!$V$4:$V$588,'01. Instal. Prediais e Civis'!$A$4:$A$588,'00. Resumo'!$A25,'01. Instal. Prediais e Civis'!J$4:J$588,"X")</f>
        <v>0</v>
      </c>
      <c r="CO25" s="419">
        <f t="shared" si="12"/>
        <v>0</v>
      </c>
      <c r="CP25" s="418">
        <f>SUMIFS('01. Instal. Prediais e Civis'!$W$4:$W$588,'01. Instal. Prediais e Civis'!$A$4:$A$588,'00. Resumo'!$A25,'01. Instal. Prediais e Civis'!D$4:D$588,"X")</f>
        <v>0</v>
      </c>
      <c r="CQ25" s="414">
        <f>SUMIFS('01. Instal. Prediais e Civis'!$W$4:$W$588,'01. Instal. Prediais e Civis'!$A$4:$A$588,'00. Resumo'!$A25,'01. Instal. Prediais e Civis'!E$4:E$588,"X")</f>
        <v>0</v>
      </c>
      <c r="CR25" s="415">
        <f>SUMIFS('01. Instal. Prediais e Civis'!$W$4:$W$588,'01. Instal. Prediais e Civis'!$A$4:$A$588,'00. Resumo'!$A25,'01. Instal. Prediais e Civis'!F$4:F$588,"X")</f>
        <v>0</v>
      </c>
      <c r="CS25" s="415">
        <f>SUMIFS('01. Instal. Prediais e Civis'!$W$4:$W$588,'01. Instal. Prediais e Civis'!$A$4:$A$588,'00. Resumo'!$A25,'01. Instal. Prediais e Civis'!G$4:G$588,"X")</f>
        <v>0</v>
      </c>
      <c r="CT25" s="415">
        <f>SUMIFS('01. Instal. Prediais e Civis'!$W$4:$W$588,'01. Instal. Prediais e Civis'!$A$4:$A$588,'00. Resumo'!$A25,'01. Instal. Prediais e Civis'!H$4:H$588,"X")</f>
        <v>0</v>
      </c>
      <c r="CU25" s="415">
        <f>SUMIFS('01. Instal. Prediais e Civis'!$W$4:$W$588,'01. Instal. Prediais e Civis'!$A$4:$A$588,'00. Resumo'!$A25,'01. Instal. Prediais e Civis'!I$4:I$588,"X")</f>
        <v>0</v>
      </c>
      <c r="CV25" s="416">
        <f>SUMIFS('01. Instal. Prediais e Civis'!$W$4:$W$588,'01. Instal. Prediais e Civis'!$A$4:$A$588,'00. Resumo'!$A25,'01. Instal. Prediais e Civis'!J$4:J$588,"X")</f>
        <v>0</v>
      </c>
      <c r="CW25" s="419">
        <f t="shared" si="13"/>
        <v>0</v>
      </c>
      <c r="CX25" s="418">
        <f>SUMIFS('01. Instal. Prediais e Civis'!$X$4:$X$588,'01. Instal. Prediais e Civis'!$A$4:$A$588,'00. Resumo'!$A25,'01. Instal. Prediais e Civis'!D$4:D$588,"X")</f>
        <v>0</v>
      </c>
      <c r="CY25" s="414">
        <f>SUMIFS('01. Instal. Prediais e Civis'!$X$4:$X$588,'01. Instal. Prediais e Civis'!$A$4:$A$588,'00. Resumo'!$A25,'01. Instal. Prediais e Civis'!E$4:E$588,"X")</f>
        <v>0</v>
      </c>
      <c r="CZ25" s="415">
        <f>SUMIFS('01. Instal. Prediais e Civis'!$X$4:$X$588,'01. Instal. Prediais e Civis'!$A$4:$A$588,'00. Resumo'!$A25,'01. Instal. Prediais e Civis'!F$4:F$588,"X")</f>
        <v>0</v>
      </c>
      <c r="DA25" s="415">
        <f>SUMIFS('01. Instal. Prediais e Civis'!$X$4:$X$588,'01. Instal. Prediais e Civis'!$A$4:$A$588,'00. Resumo'!$A25,'01. Instal. Prediais e Civis'!G$4:G$588,"X")</f>
        <v>0</v>
      </c>
      <c r="DB25" s="415">
        <f>SUMIFS('01. Instal. Prediais e Civis'!$X$4:$X$588,'01. Instal. Prediais e Civis'!$A$4:$A$588,'00. Resumo'!$A25,'01. Instal. Prediais e Civis'!H$4:H$588,"X")</f>
        <v>0</v>
      </c>
      <c r="DC25" s="415">
        <f>SUMIFS('01. Instal. Prediais e Civis'!$X$4:$X$588,'01. Instal. Prediais e Civis'!$A$4:$A$588,'00. Resumo'!$A25,'01. Instal. Prediais e Civis'!I$4:I$588,"X")</f>
        <v>0</v>
      </c>
      <c r="DD25" s="416">
        <f>SUMIFS('01. Instal. Prediais e Civis'!$X$4:$X$588,'01. Instal. Prediais e Civis'!$A$4:$A$588,'00. Resumo'!$A25,'01. Instal. Prediais e Civis'!J$4:J$588,"X")</f>
        <v>0</v>
      </c>
      <c r="DE25" s="419">
        <f t="shared" si="14"/>
        <v>0</v>
      </c>
      <c r="DF25" s="418">
        <f>SUMIFS('01. Instal. Prediais e Civis'!$Y$4:$Y$588,'01. Instal. Prediais e Civis'!$A$4:$A$588,'00. Resumo'!$A25,'01. Instal. Prediais e Civis'!D$4:D$588,"X")</f>
        <v>0</v>
      </c>
      <c r="DG25" s="414">
        <f>SUMIFS('01. Instal. Prediais e Civis'!$Y$4:$Y$588,'01. Instal. Prediais e Civis'!$A$4:$A$588,'00. Resumo'!$A25,'01. Instal. Prediais e Civis'!E$4:E$588,"X")</f>
        <v>0</v>
      </c>
      <c r="DH25" s="415">
        <f>SUMIFS('01. Instal. Prediais e Civis'!$Y$4:$Y$588,'01. Instal. Prediais e Civis'!$A$4:$A$588,'00. Resumo'!$A25,'01. Instal. Prediais e Civis'!F$4:F$588,"X")</f>
        <v>0</v>
      </c>
      <c r="DI25" s="415">
        <f>SUMIFS('01. Instal. Prediais e Civis'!$Y$4:$Y$588,'01. Instal. Prediais e Civis'!$A$4:$A$588,'00. Resumo'!$A25,'01. Instal. Prediais e Civis'!G$4:G$588,"X")</f>
        <v>0</v>
      </c>
      <c r="DJ25" s="415">
        <f>SUMIFS('01. Instal. Prediais e Civis'!$Y$4:$Y$588,'01. Instal. Prediais e Civis'!$A$4:$A$588,'00. Resumo'!$A25,'01. Instal. Prediais e Civis'!H$4:H$588,"X")</f>
        <v>0</v>
      </c>
      <c r="DK25" s="415">
        <f>SUMIFS('01. Instal. Prediais e Civis'!$Y$4:$Y$588,'01. Instal. Prediais e Civis'!$A$4:$A$588,'00. Resumo'!$A25,'01. Instal. Prediais e Civis'!I$4:I$588,"X")</f>
        <v>0</v>
      </c>
      <c r="DL25" s="416">
        <f>SUMIFS('01. Instal. Prediais e Civis'!$Y$4:$Y$588,'01. Instal. Prediais e Civis'!$A$4:$A$588,'00. Resumo'!$A25,'01. Instal. Prediais e Civis'!J$4:J$588,"X")</f>
        <v>0</v>
      </c>
      <c r="DM25" s="419">
        <f t="shared" si="0"/>
        <v>0</v>
      </c>
      <c r="DN25" s="420"/>
      <c r="DO25" s="421"/>
      <c r="DP25" s="422"/>
      <c r="DQ25" s="422"/>
      <c r="DR25" s="422"/>
      <c r="DS25" s="422"/>
      <c r="DT25" s="422"/>
      <c r="DU25" s="423"/>
      <c r="DV25" s="421"/>
      <c r="DW25" s="421"/>
      <c r="DX25" s="422"/>
      <c r="DY25" s="422"/>
      <c r="DZ25" s="422"/>
      <c r="EA25" s="422"/>
      <c r="EB25" s="422"/>
      <c r="EC25" s="423"/>
      <c r="ED25" s="421"/>
      <c r="EE25" s="421"/>
      <c r="EF25" s="422"/>
      <c r="EG25" s="422"/>
      <c r="EH25" s="422"/>
      <c r="EI25" s="422"/>
      <c r="EJ25" s="422"/>
      <c r="EK25" s="423"/>
      <c r="EL25" s="421"/>
      <c r="EM25" s="421"/>
      <c r="EN25" s="422"/>
      <c r="EO25" s="422"/>
      <c r="EP25" s="422"/>
      <c r="EQ25" s="422"/>
      <c r="ER25" s="422"/>
      <c r="ES25" s="423"/>
      <c r="ET25" s="421"/>
      <c r="EU25" s="421"/>
      <c r="EV25" s="422"/>
      <c r="EW25" s="422"/>
      <c r="EX25" s="422"/>
      <c r="EY25" s="422"/>
      <c r="EZ25" s="422"/>
      <c r="FA25" s="423"/>
      <c r="FB25" s="421"/>
      <c r="FC25" s="421"/>
      <c r="FD25" s="422"/>
      <c r="FE25" s="422"/>
      <c r="FF25" s="422"/>
      <c r="FG25" s="422"/>
      <c r="FH25" s="422"/>
      <c r="FI25" s="424"/>
    </row>
    <row r="26" spans="1:165" ht="15" outlineLevel="2" x14ac:dyDescent="0.2">
      <c r="A26" s="387" t="s">
        <v>66</v>
      </c>
      <c r="B26" s="425" t="s">
        <v>67</v>
      </c>
      <c r="C26" s="426">
        <f t="shared" si="1"/>
        <v>1.4285714285714286</v>
      </c>
      <c r="D26" s="427">
        <v>0.7</v>
      </c>
      <c r="E26" s="428">
        <v>0.5</v>
      </c>
      <c r="F26" s="413">
        <f>SUMIFS('01. Instal. Prediais e Civis'!$L$4:$L$588,'01. Instal. Prediais e Civis'!$A$4:$A$588,'00. Resumo'!$A26,'01. Instal. Prediais e Civis'!D$4:D$588,"X")</f>
        <v>0</v>
      </c>
      <c r="G26" s="414">
        <f>SUMIFS('01. Instal. Prediais e Civis'!$L$4:$L$588,'01. Instal. Prediais e Civis'!$A$4:$A$588,'00. Resumo'!$A26,'01. Instal. Prediais e Civis'!E$4:E$588,"X")</f>
        <v>0</v>
      </c>
      <c r="H26" s="415">
        <f>SUMIFS('01. Instal. Prediais e Civis'!$L$4:$L$588,'01. Instal. Prediais e Civis'!$A$4:$A$588,'00. Resumo'!$A26,'01. Instal. Prediais e Civis'!F$4:F$588,"X")</f>
        <v>0</v>
      </c>
      <c r="I26" s="415">
        <f>SUMIFS('01. Instal. Prediais e Civis'!$L$4:$L$588,'01. Instal. Prediais e Civis'!$A$4:$A$588,'00. Resumo'!$A26,'01. Instal. Prediais e Civis'!G$4:G$588,"X")</f>
        <v>0</v>
      </c>
      <c r="J26" s="415">
        <f>SUMIFS('01. Instal. Prediais e Civis'!$L$4:$L$588,'01. Instal. Prediais e Civis'!$A$4:$A$588,'00. Resumo'!$A26,'01. Instal. Prediais e Civis'!H$4:H$588,"X")</f>
        <v>0</v>
      </c>
      <c r="K26" s="415">
        <f>SUMIFS('01. Instal. Prediais e Civis'!$L$4:$L$588,'01. Instal. Prediais e Civis'!$A$4:$A$588,'00. Resumo'!$A26,'01. Instal. Prediais e Civis'!I$4:I$588,"X")</f>
        <v>0</v>
      </c>
      <c r="L26" s="416">
        <f>SUMIFS('01. Instal. Prediais e Civis'!$L$4:$L$588,'01. Instal. Prediais e Civis'!$A$4:$A$588,'00. Resumo'!$A26,'01. Instal. Prediais e Civis'!J$4:J$588,"X")</f>
        <v>0</v>
      </c>
      <c r="M26" s="417">
        <f t="shared" si="2"/>
        <v>0</v>
      </c>
      <c r="N26" s="413">
        <f>SUMIFS('01. Instal. Prediais e Civis'!$M$4:$M$588,'01. Instal. Prediais e Civis'!$A$4:$A$588,'00. Resumo'!$A26,'01. Instal. Prediais e Civis'!D$4:D$588,"X")</f>
        <v>0</v>
      </c>
      <c r="O26" s="414">
        <f>SUMIFS('01. Instal. Prediais e Civis'!$M$4:$M$588,'01. Instal. Prediais e Civis'!$A$4:$A$588,'00. Resumo'!$A26,'01. Instal. Prediais e Civis'!E$4:E$588,"X")</f>
        <v>0</v>
      </c>
      <c r="P26" s="415">
        <f>SUMIFS('01. Instal. Prediais e Civis'!$M$4:$M$588,'01. Instal. Prediais e Civis'!$A$4:$A$588,'00. Resumo'!$A26,'01. Instal. Prediais e Civis'!F$4:F$588,"X")</f>
        <v>0</v>
      </c>
      <c r="Q26" s="415">
        <f>SUMIFS('01. Instal. Prediais e Civis'!$M$4:$M$588,'01. Instal. Prediais e Civis'!$A$4:$A$588,'00. Resumo'!$A26,'01. Instal. Prediais e Civis'!G$4:G$588,"X")</f>
        <v>0</v>
      </c>
      <c r="R26" s="415">
        <f>SUMIFS('01. Instal. Prediais e Civis'!$M$4:$M$588,'01. Instal. Prediais e Civis'!$A$4:$A$588,'00. Resumo'!$A26,'01. Instal. Prediais e Civis'!H$4:H$588,"X")</f>
        <v>0</v>
      </c>
      <c r="S26" s="415">
        <f>SUMIFS('01. Instal. Prediais e Civis'!$M$4:$M$588,'01. Instal. Prediais e Civis'!$A$4:$A$588,'00. Resumo'!$A26,'01. Instal. Prediais e Civis'!I$4:I$588,"X")</f>
        <v>0</v>
      </c>
      <c r="T26" s="416">
        <f>SUMIFS('01. Instal. Prediais e Civis'!$M$4:$M$588,'01. Instal. Prediais e Civis'!$A$4:$A$588,'00. Resumo'!$A26,'01. Instal. Prediais e Civis'!J$4:J$588,"X")</f>
        <v>0</v>
      </c>
      <c r="U26" s="417">
        <f t="shared" si="3"/>
        <v>0</v>
      </c>
      <c r="V26" s="418">
        <f>SUMIFS('01. Instal. Prediais e Civis'!$N$4:$N$588,'01. Instal. Prediais e Civis'!$A$4:$A$588,'00. Resumo'!$A26,'01. Instal. Prediais e Civis'!D$4:D$588,"X")</f>
        <v>0</v>
      </c>
      <c r="W26" s="414">
        <f>SUMIFS('01. Instal. Prediais e Civis'!$N$4:$N$588,'01. Instal. Prediais e Civis'!$A$4:$A$588,'00. Resumo'!$A26,'01. Instal. Prediais e Civis'!E$4:E$588,"X")</f>
        <v>0</v>
      </c>
      <c r="X26" s="415">
        <f>SUMIFS('01. Instal. Prediais e Civis'!$N$4:$N$588,'01. Instal. Prediais e Civis'!$A$4:$A$588,'00. Resumo'!$A26,'01. Instal. Prediais e Civis'!F$4:F$588,"X")</f>
        <v>0</v>
      </c>
      <c r="Y26" s="415">
        <f>SUMIFS('01. Instal. Prediais e Civis'!$N$4:$N$588,'01. Instal. Prediais e Civis'!$A$4:$A$588,'00. Resumo'!$A26,'01. Instal. Prediais e Civis'!G$4:G$588,"X")</f>
        <v>0</v>
      </c>
      <c r="Z26" s="415">
        <f>SUMIFS('01. Instal. Prediais e Civis'!$N$4:$N$588,'01. Instal. Prediais e Civis'!$A$4:$A$588,'00. Resumo'!$A26,'01. Instal. Prediais e Civis'!H$4:H$588,"X")</f>
        <v>0</v>
      </c>
      <c r="AA26" s="415">
        <f>SUMIFS('01. Instal. Prediais e Civis'!$N$4:$N$588,'01. Instal. Prediais e Civis'!$A$4:$A$588,'00. Resumo'!$A26,'01. Instal. Prediais e Civis'!I$4:I$588,"X")</f>
        <v>0</v>
      </c>
      <c r="AB26" s="416">
        <f>SUMIFS('01. Instal. Prediais e Civis'!$N$4:$N$588,'01. Instal. Prediais e Civis'!$A$4:$A$588,'00. Resumo'!$A26,'01. Instal. Prediais e Civis'!J$4:J$588,"X")</f>
        <v>0</v>
      </c>
      <c r="AC26" s="417">
        <f t="shared" si="4"/>
        <v>0</v>
      </c>
      <c r="AD26" s="418">
        <f>SUMIFS('01. Instal. Prediais e Civis'!$O$4:$O$588,'01. Instal. Prediais e Civis'!$A$4:$A$588,'00. Resumo'!$A26,'01. Instal. Prediais e Civis'!D$4:D$588,"X")</f>
        <v>0</v>
      </c>
      <c r="AE26" s="414">
        <f>SUMIFS('01. Instal. Prediais e Civis'!$O$4:$O$588,'01. Instal. Prediais e Civis'!$A$4:$A$588,'00. Resumo'!$A26,'01. Instal. Prediais e Civis'!E$4:E$588,"X")</f>
        <v>0</v>
      </c>
      <c r="AF26" s="415">
        <f>SUMIFS('01. Instal. Prediais e Civis'!$O$4:$O$588,'01. Instal. Prediais e Civis'!$A$4:$A$588,'00. Resumo'!$A26,'01. Instal. Prediais e Civis'!F$4:F$588,"X")</f>
        <v>0</v>
      </c>
      <c r="AG26" s="415">
        <f>SUMIFS('01. Instal. Prediais e Civis'!$O$4:$O$588,'01. Instal. Prediais e Civis'!$A$4:$A$588,'00. Resumo'!$A26,'01. Instal. Prediais e Civis'!G$4:G$588,"X")</f>
        <v>0</v>
      </c>
      <c r="AH26" s="415">
        <f>SUMIFS('01. Instal. Prediais e Civis'!$O$4:$O$588,'01. Instal. Prediais e Civis'!$A$4:$A$588,'00. Resumo'!$A26,'01. Instal. Prediais e Civis'!H$4:H$588,"X")</f>
        <v>0</v>
      </c>
      <c r="AI26" s="415">
        <f>SUMIFS('01. Instal. Prediais e Civis'!$O$4:$O$588,'01. Instal. Prediais e Civis'!$A$4:$A$588,'00. Resumo'!$A26,'01. Instal. Prediais e Civis'!I$4:I$588,"X")</f>
        <v>0</v>
      </c>
      <c r="AJ26" s="416">
        <f>SUMIFS('01. Instal. Prediais e Civis'!$O$4:$O$588,'01. Instal. Prediais e Civis'!$A$4:$A$588,'00. Resumo'!$A26,'01. Instal. Prediais e Civis'!J$4:J$588,"X")</f>
        <v>0</v>
      </c>
      <c r="AK26" s="417">
        <f t="shared" si="5"/>
        <v>0</v>
      </c>
      <c r="AL26" s="418">
        <f>SUMIFS('01. Instal. Prediais e Civis'!$P$4:$P$588,'01. Instal. Prediais e Civis'!$A$4:$A$588,'00. Resumo'!$A26,'01. Instal. Prediais e Civis'!D$4:D$588,"X")</f>
        <v>0</v>
      </c>
      <c r="AM26" s="414">
        <f>SUMIFS('01. Instal. Prediais e Civis'!$P$4:$P$588,'01. Instal. Prediais e Civis'!$A$4:$A$588,'00. Resumo'!$A26,'01. Instal. Prediais e Civis'!E$4:E$588,"X")</f>
        <v>0</v>
      </c>
      <c r="AN26" s="415">
        <f>SUMIFS('01. Instal. Prediais e Civis'!$P$4:$P$588,'01. Instal. Prediais e Civis'!$A$4:$A$588,'00. Resumo'!$A26,'01. Instal. Prediais e Civis'!F$4:F$588,"X")</f>
        <v>0</v>
      </c>
      <c r="AO26" s="415">
        <f>SUMIFS('01. Instal. Prediais e Civis'!$P$4:$P$588,'01. Instal. Prediais e Civis'!$A$4:$A$588,'00. Resumo'!$A26,'01. Instal. Prediais e Civis'!G$4:G$588,"X")</f>
        <v>0</v>
      </c>
      <c r="AP26" s="415">
        <f>SUMIFS('01. Instal. Prediais e Civis'!$P$4:$P$588,'01. Instal. Prediais e Civis'!$A$4:$A$588,'00. Resumo'!$A26,'01. Instal. Prediais e Civis'!H$4:H$588,"X")</f>
        <v>0</v>
      </c>
      <c r="AQ26" s="415">
        <f>SUMIFS('01. Instal. Prediais e Civis'!$P$4:$P$588,'01. Instal. Prediais e Civis'!$A$4:$A$588,'00. Resumo'!$A26,'01. Instal. Prediais e Civis'!I$4:I$588,"X")</f>
        <v>0</v>
      </c>
      <c r="AR26" s="416">
        <f>SUMIFS('01. Instal. Prediais e Civis'!$P$4:$P$588,'01. Instal. Prediais e Civis'!$A$4:$A$588,'00. Resumo'!$A26,'01. Instal. Prediais e Civis'!J$4:J$588,"X")</f>
        <v>0</v>
      </c>
      <c r="AS26" s="417">
        <f t="shared" si="6"/>
        <v>0</v>
      </c>
      <c r="AT26" s="418">
        <f>SUMIFS('01. Instal. Prediais e Civis'!$Q$4:$Q$588,'01. Instal. Prediais e Civis'!$A$4:$A$588,'00. Resumo'!$A26,'01. Instal. Prediais e Civis'!D$4:D$588,"X")</f>
        <v>0</v>
      </c>
      <c r="AU26" s="414">
        <f>SUMIFS('01. Instal. Prediais e Civis'!$Q$4:$Q$588,'01. Instal. Prediais e Civis'!$A$4:$A$588,'00. Resumo'!$A26,'01. Instal. Prediais e Civis'!E$4:E$588,"X")</f>
        <v>0</v>
      </c>
      <c r="AV26" s="415">
        <f>SUMIFS('01. Instal. Prediais e Civis'!$Q$4:$Q$588,'01. Instal. Prediais e Civis'!$A$4:$A$588,'00. Resumo'!$A26,'01. Instal. Prediais e Civis'!F$4:F$588,"X")</f>
        <v>0</v>
      </c>
      <c r="AW26" s="415">
        <f>SUMIFS('01. Instal. Prediais e Civis'!$Q$4:$Q$588,'01. Instal. Prediais e Civis'!$A$4:$A$588,'00. Resumo'!$A26,'01. Instal. Prediais e Civis'!G$4:G$588,"X")</f>
        <v>0</v>
      </c>
      <c r="AX26" s="415">
        <f>SUMIFS('01. Instal. Prediais e Civis'!$Q$4:$Q$588,'01. Instal. Prediais e Civis'!$A$4:$A$588,'00. Resumo'!$A26,'01. Instal. Prediais e Civis'!H$4:H$588,"X")</f>
        <v>0</v>
      </c>
      <c r="AY26" s="415">
        <f>SUMIFS('01. Instal. Prediais e Civis'!$Q$4:$Q$588,'01. Instal. Prediais e Civis'!$A$4:$A$588,'00. Resumo'!$A26,'01. Instal. Prediais e Civis'!I$4:I$588,"X")</f>
        <v>0</v>
      </c>
      <c r="AZ26" s="416">
        <f>SUMIFS('01. Instal. Prediais e Civis'!$Q$4:$Q$588,'01. Instal. Prediais e Civis'!$A$4:$A$588,'00. Resumo'!$A26,'01. Instal. Prediais e Civis'!J$4:J$588,"X")</f>
        <v>0</v>
      </c>
      <c r="BA26" s="417">
        <f t="shared" si="7"/>
        <v>0</v>
      </c>
      <c r="BB26" s="418">
        <f>SUMIFS('01. Instal. Prediais e Civis'!$R$4:$R$588,'01. Instal. Prediais e Civis'!$A$4:$A$588,'00. Resumo'!$A26,'01. Instal. Prediais e Civis'!D$4:D$588,"X")</f>
        <v>0</v>
      </c>
      <c r="BC26" s="414">
        <f>SUMIFS('01. Instal. Prediais e Civis'!$R$4:$R$588,'01. Instal. Prediais e Civis'!$A$4:$A$588,'00. Resumo'!$A26,'01. Instal. Prediais e Civis'!E$4:E$588,"X")</f>
        <v>0</v>
      </c>
      <c r="BD26" s="415">
        <f>SUMIFS('01. Instal. Prediais e Civis'!$R$4:$R$588,'01. Instal. Prediais e Civis'!$A$4:$A$588,'00. Resumo'!$A26,'01. Instal. Prediais e Civis'!F$4:F$588,"X")</f>
        <v>0</v>
      </c>
      <c r="BE26" s="415">
        <f>SUMIFS('01. Instal. Prediais e Civis'!$R$4:$R$588,'01. Instal. Prediais e Civis'!$A$4:$A$588,'00. Resumo'!$A26,'01. Instal. Prediais e Civis'!G$4:G$588,"X")</f>
        <v>0</v>
      </c>
      <c r="BF26" s="415">
        <f>SUMIFS('01. Instal. Prediais e Civis'!$R$4:$R$588,'01. Instal. Prediais e Civis'!$A$4:$A$588,'00. Resumo'!$A26,'01. Instal. Prediais e Civis'!H$4:H$588,"X")</f>
        <v>0</v>
      </c>
      <c r="BG26" s="415">
        <f>SUMIFS('01. Instal. Prediais e Civis'!$R$4:$R$588,'01. Instal. Prediais e Civis'!$A$4:$A$588,'00. Resumo'!$A26,'01. Instal. Prediais e Civis'!I$4:I$588,"X")</f>
        <v>0</v>
      </c>
      <c r="BH26" s="416">
        <f>SUMIFS('01. Instal. Prediais e Civis'!$R$4:$R$588,'01. Instal. Prediais e Civis'!$A$4:$A$588,'00. Resumo'!$A26,'01. Instal. Prediais e Civis'!J$4:J$588,"X")</f>
        <v>0</v>
      </c>
      <c r="BI26" s="417">
        <f t="shared" si="8"/>
        <v>0</v>
      </c>
      <c r="BJ26" s="413">
        <f>SUMIFS('01. Instal. Prediais e Civis'!$S$4:$S$588,'01. Instal. Prediais e Civis'!$A$4:$A$588,'00. Resumo'!$A26,'01. Instal. Prediais e Civis'!D$4:D$588,"X")</f>
        <v>0</v>
      </c>
      <c r="BK26" s="414">
        <f>SUMIFS('01. Instal. Prediais e Civis'!$S$4:$S$588,'01. Instal. Prediais e Civis'!$A$4:$A$588,'00. Resumo'!$A26,'01. Instal. Prediais e Civis'!E$4:E$588,"X")</f>
        <v>0</v>
      </c>
      <c r="BL26" s="415">
        <f>SUMIFS('01. Instal. Prediais e Civis'!$S$4:$S$588,'01. Instal. Prediais e Civis'!$A$4:$A$588,'00. Resumo'!$A26,'01. Instal. Prediais e Civis'!F$4:F$588,"X")</f>
        <v>0</v>
      </c>
      <c r="BM26" s="415">
        <f>SUMIFS('01. Instal. Prediais e Civis'!$S$4:$S$588,'01. Instal. Prediais e Civis'!$A$4:$A$588,'00. Resumo'!$A26,'01. Instal. Prediais e Civis'!G$4:G$588,"X")</f>
        <v>0</v>
      </c>
      <c r="BN26" s="415">
        <f>SUMIFS('01. Instal. Prediais e Civis'!$S$4:$S$588,'01. Instal. Prediais e Civis'!$A$4:$A$588,'00. Resumo'!$A26,'01. Instal. Prediais e Civis'!H$4:H$588,"X")</f>
        <v>0</v>
      </c>
      <c r="BO26" s="415">
        <f>SUMIFS('01. Instal. Prediais e Civis'!$S$4:$S$588,'01. Instal. Prediais e Civis'!$A$4:$A$588,'00. Resumo'!$A26,'01. Instal. Prediais e Civis'!I$4:I$588,"X")</f>
        <v>0</v>
      </c>
      <c r="BP26" s="416">
        <f>SUMIFS('01. Instal. Prediais e Civis'!$S$4:$S$588,'01. Instal. Prediais e Civis'!$A$4:$A$588,'00. Resumo'!$A26,'01. Instal. Prediais e Civis'!J$4:J$588,"X")</f>
        <v>0</v>
      </c>
      <c r="BQ26" s="417">
        <f t="shared" si="9"/>
        <v>0</v>
      </c>
      <c r="BR26" s="413">
        <f>SUMIFS('01. Instal. Prediais e Civis'!$T$4:$T$588,'01. Instal. Prediais e Civis'!$A$4:$A$588,'00. Resumo'!$A26,'01. Instal. Prediais e Civis'!D$4:D$588,"X")</f>
        <v>0</v>
      </c>
      <c r="BS26" s="414">
        <f>SUMIFS('01. Instal. Prediais e Civis'!$T$4:$T$588,'01. Instal. Prediais e Civis'!$A$4:$A$588,'00. Resumo'!$A26,'01. Instal. Prediais e Civis'!E$4:E$588,"X")</f>
        <v>0</v>
      </c>
      <c r="BT26" s="415">
        <f>SUMIFS('01. Instal. Prediais e Civis'!$T$4:$T$588,'01. Instal. Prediais e Civis'!$A$4:$A$588,'00. Resumo'!$A26,'01. Instal. Prediais e Civis'!F$4:F$588,"X")</f>
        <v>0</v>
      </c>
      <c r="BU26" s="415">
        <f>SUMIFS('01. Instal. Prediais e Civis'!$T$4:$T$588,'01. Instal. Prediais e Civis'!$A$4:$A$588,'00. Resumo'!$A26,'01. Instal. Prediais e Civis'!G$4:G$588,"X")</f>
        <v>0</v>
      </c>
      <c r="BV26" s="415">
        <f>SUMIFS('01. Instal. Prediais e Civis'!$T$4:$T$588,'01. Instal. Prediais e Civis'!$A$4:$A$588,'00. Resumo'!$A26,'01. Instal. Prediais e Civis'!H$4:H$588,"X")</f>
        <v>0</v>
      </c>
      <c r="BW26" s="415">
        <f>SUMIFS('01. Instal. Prediais e Civis'!$T$4:$T$588,'01. Instal. Prediais e Civis'!$A$4:$A$588,'00. Resumo'!$A26,'01. Instal. Prediais e Civis'!I$4:I$588,"X")</f>
        <v>0</v>
      </c>
      <c r="BX26" s="416">
        <f>SUMIFS('01. Instal. Prediais e Civis'!$T$4:$T$588,'01. Instal. Prediais e Civis'!$A$4:$A$588,'00. Resumo'!$A26,'01. Instal. Prediais e Civis'!J$4:J$588,"X")</f>
        <v>0</v>
      </c>
      <c r="BY26" s="417">
        <f t="shared" si="10"/>
        <v>0</v>
      </c>
      <c r="BZ26" s="413">
        <f>SUMIFS('01. Instal. Prediais e Civis'!$U$4:$U$588,'01. Instal. Prediais e Civis'!$A$4:$A$588,'00. Resumo'!$A26,'01. Instal. Prediais e Civis'!D$4:D$588,"X")</f>
        <v>0</v>
      </c>
      <c r="CA26" s="414">
        <f>SUMIFS('01. Instal. Prediais e Civis'!$U$4:$U$588,'01. Instal. Prediais e Civis'!$A$4:$A$588,'00. Resumo'!$A26,'01. Instal. Prediais e Civis'!E$4:E$588,"X")</f>
        <v>0</v>
      </c>
      <c r="CB26" s="415">
        <f>SUMIFS('01. Instal. Prediais e Civis'!$U$4:$U$588,'01. Instal. Prediais e Civis'!$A$4:$A$588,'00. Resumo'!$A26,'01. Instal. Prediais e Civis'!F$4:F$588,"X")</f>
        <v>0</v>
      </c>
      <c r="CC26" s="415">
        <f>SUMIFS('01. Instal. Prediais e Civis'!$U$4:$U$588,'01. Instal. Prediais e Civis'!$A$4:$A$588,'00. Resumo'!$A26,'01. Instal. Prediais e Civis'!G$4:G$588,"X")</f>
        <v>0</v>
      </c>
      <c r="CD26" s="415">
        <f>SUMIFS('01. Instal. Prediais e Civis'!$U$4:$U$588,'01. Instal. Prediais e Civis'!$A$4:$A$588,'00. Resumo'!$A26,'01. Instal. Prediais e Civis'!H$4:H$588,"X")</f>
        <v>0</v>
      </c>
      <c r="CE26" s="415">
        <f>SUMIFS('01. Instal. Prediais e Civis'!$U$4:$U$588,'01. Instal. Prediais e Civis'!$A$4:$A$588,'00. Resumo'!$A26,'01. Instal. Prediais e Civis'!I$4:I$588,"X")</f>
        <v>0</v>
      </c>
      <c r="CF26" s="416">
        <f>SUMIFS('01. Instal. Prediais e Civis'!$U$4:$U$588,'01. Instal. Prediais e Civis'!$A$4:$A$588,'00. Resumo'!$A26,'01. Instal. Prediais e Civis'!J$4:J$588,"X")</f>
        <v>0</v>
      </c>
      <c r="CG26" s="417">
        <f t="shared" si="11"/>
        <v>0</v>
      </c>
      <c r="CH26" s="413">
        <f>SUMIFS('01. Instal. Prediais e Civis'!$V$4:$V$588,'01. Instal. Prediais e Civis'!$A$4:$A$588,'00. Resumo'!$A26,'01. Instal. Prediais e Civis'!D$4:D$588,"X")</f>
        <v>0</v>
      </c>
      <c r="CI26" s="414">
        <f>SUMIFS('01. Instal. Prediais e Civis'!$V$4:$V$588,'01. Instal. Prediais e Civis'!$A$4:$A$588,'00. Resumo'!$A26,'01. Instal. Prediais e Civis'!E$4:E$588,"X")</f>
        <v>0</v>
      </c>
      <c r="CJ26" s="415">
        <f>SUMIFS('01. Instal. Prediais e Civis'!$V$4:$V$588,'01. Instal. Prediais e Civis'!$A$4:$A$588,'00. Resumo'!$A26,'01. Instal. Prediais e Civis'!F$4:F$588,"X")</f>
        <v>0</v>
      </c>
      <c r="CK26" s="415">
        <f>SUMIFS('01. Instal. Prediais e Civis'!$V$4:$V$588,'01. Instal. Prediais e Civis'!$A$4:$A$588,'00. Resumo'!$A26,'01. Instal. Prediais e Civis'!G$4:G$588,"X")</f>
        <v>0</v>
      </c>
      <c r="CL26" s="415">
        <f>SUMIFS('01. Instal. Prediais e Civis'!$V$4:$V$588,'01. Instal. Prediais e Civis'!$A$4:$A$588,'00. Resumo'!$A26,'01. Instal. Prediais e Civis'!H$4:H$588,"X")</f>
        <v>0</v>
      </c>
      <c r="CM26" s="415">
        <f>SUMIFS('01. Instal. Prediais e Civis'!$V$4:$V$588,'01. Instal. Prediais e Civis'!$A$4:$A$588,'00. Resumo'!$A26,'01. Instal. Prediais e Civis'!I$4:I$588,"X")</f>
        <v>0</v>
      </c>
      <c r="CN26" s="416">
        <f>SUMIFS('01. Instal. Prediais e Civis'!$V$4:$V$588,'01. Instal. Prediais e Civis'!$A$4:$A$588,'00. Resumo'!$A26,'01. Instal. Prediais e Civis'!J$4:J$588,"X")</f>
        <v>0</v>
      </c>
      <c r="CO26" s="419">
        <f t="shared" si="12"/>
        <v>0</v>
      </c>
      <c r="CP26" s="418">
        <f>SUMIFS('01. Instal. Prediais e Civis'!$W$4:$W$588,'01. Instal. Prediais e Civis'!$A$4:$A$588,'00. Resumo'!$A26,'01. Instal. Prediais e Civis'!D$4:D$588,"X")</f>
        <v>0</v>
      </c>
      <c r="CQ26" s="414">
        <f>SUMIFS('01. Instal. Prediais e Civis'!$W$4:$W$588,'01. Instal. Prediais e Civis'!$A$4:$A$588,'00. Resumo'!$A26,'01. Instal. Prediais e Civis'!E$4:E$588,"X")</f>
        <v>0</v>
      </c>
      <c r="CR26" s="415">
        <f>SUMIFS('01. Instal. Prediais e Civis'!$W$4:$W$588,'01. Instal. Prediais e Civis'!$A$4:$A$588,'00. Resumo'!$A26,'01. Instal. Prediais e Civis'!F$4:F$588,"X")</f>
        <v>0</v>
      </c>
      <c r="CS26" s="415">
        <f>SUMIFS('01. Instal. Prediais e Civis'!$W$4:$W$588,'01. Instal. Prediais e Civis'!$A$4:$A$588,'00. Resumo'!$A26,'01. Instal. Prediais e Civis'!G$4:G$588,"X")</f>
        <v>0</v>
      </c>
      <c r="CT26" s="415">
        <f>SUMIFS('01. Instal. Prediais e Civis'!$W$4:$W$588,'01. Instal. Prediais e Civis'!$A$4:$A$588,'00. Resumo'!$A26,'01. Instal. Prediais e Civis'!H$4:H$588,"X")</f>
        <v>0</v>
      </c>
      <c r="CU26" s="415">
        <f>SUMIFS('01. Instal. Prediais e Civis'!$W$4:$W$588,'01. Instal. Prediais e Civis'!$A$4:$A$588,'00. Resumo'!$A26,'01. Instal. Prediais e Civis'!I$4:I$588,"X")</f>
        <v>0</v>
      </c>
      <c r="CV26" s="416">
        <f>SUMIFS('01. Instal. Prediais e Civis'!$W$4:$W$588,'01. Instal. Prediais e Civis'!$A$4:$A$588,'00. Resumo'!$A26,'01. Instal. Prediais e Civis'!J$4:J$588,"X")</f>
        <v>0</v>
      </c>
      <c r="CW26" s="419">
        <f t="shared" si="13"/>
        <v>0</v>
      </c>
      <c r="CX26" s="418">
        <f>SUMIFS('01. Instal. Prediais e Civis'!$X$4:$X$588,'01. Instal. Prediais e Civis'!$A$4:$A$588,'00. Resumo'!$A26,'01. Instal. Prediais e Civis'!D$4:D$588,"X")</f>
        <v>0</v>
      </c>
      <c r="CY26" s="414">
        <f>SUMIFS('01. Instal. Prediais e Civis'!$X$4:$X$588,'01. Instal. Prediais e Civis'!$A$4:$A$588,'00. Resumo'!$A26,'01. Instal. Prediais e Civis'!E$4:E$588,"X")</f>
        <v>0</v>
      </c>
      <c r="CZ26" s="415">
        <f>SUMIFS('01. Instal. Prediais e Civis'!$X$4:$X$588,'01. Instal. Prediais e Civis'!$A$4:$A$588,'00. Resumo'!$A26,'01. Instal. Prediais e Civis'!F$4:F$588,"X")</f>
        <v>0</v>
      </c>
      <c r="DA26" s="415">
        <f>SUMIFS('01. Instal. Prediais e Civis'!$X$4:$X$588,'01. Instal. Prediais e Civis'!$A$4:$A$588,'00. Resumo'!$A26,'01. Instal. Prediais e Civis'!G$4:G$588,"X")</f>
        <v>0</v>
      </c>
      <c r="DB26" s="415">
        <f>SUMIFS('01. Instal. Prediais e Civis'!$X$4:$X$588,'01. Instal. Prediais e Civis'!$A$4:$A$588,'00. Resumo'!$A26,'01. Instal. Prediais e Civis'!H$4:H$588,"X")</f>
        <v>0</v>
      </c>
      <c r="DC26" s="415">
        <f>SUMIFS('01. Instal. Prediais e Civis'!$X$4:$X$588,'01. Instal. Prediais e Civis'!$A$4:$A$588,'00. Resumo'!$A26,'01. Instal. Prediais e Civis'!I$4:I$588,"X")</f>
        <v>0</v>
      </c>
      <c r="DD26" s="416">
        <f>SUMIFS('01. Instal. Prediais e Civis'!$X$4:$X$588,'01. Instal. Prediais e Civis'!$A$4:$A$588,'00. Resumo'!$A26,'01. Instal. Prediais e Civis'!J$4:J$588,"X")</f>
        <v>0</v>
      </c>
      <c r="DE26" s="419">
        <f t="shared" si="14"/>
        <v>0</v>
      </c>
      <c r="DF26" s="418">
        <f>SUMIFS('01. Instal. Prediais e Civis'!$Y$4:$Y$588,'01. Instal. Prediais e Civis'!$A$4:$A$588,'00. Resumo'!$A26,'01. Instal. Prediais e Civis'!D$4:D$588,"X")</f>
        <v>0</v>
      </c>
      <c r="DG26" s="414">
        <f>SUMIFS('01. Instal. Prediais e Civis'!$Y$4:$Y$588,'01. Instal. Prediais e Civis'!$A$4:$A$588,'00. Resumo'!$A26,'01. Instal. Prediais e Civis'!E$4:E$588,"X")</f>
        <v>0</v>
      </c>
      <c r="DH26" s="415">
        <f>SUMIFS('01. Instal. Prediais e Civis'!$Y$4:$Y$588,'01. Instal. Prediais e Civis'!$A$4:$A$588,'00. Resumo'!$A26,'01. Instal. Prediais e Civis'!F$4:F$588,"X")</f>
        <v>0</v>
      </c>
      <c r="DI26" s="415">
        <f>SUMIFS('01. Instal. Prediais e Civis'!$Y$4:$Y$588,'01. Instal. Prediais e Civis'!$A$4:$A$588,'00. Resumo'!$A26,'01. Instal. Prediais e Civis'!G$4:G$588,"X")</f>
        <v>0</v>
      </c>
      <c r="DJ26" s="415">
        <f>SUMIFS('01. Instal. Prediais e Civis'!$Y$4:$Y$588,'01. Instal. Prediais e Civis'!$A$4:$A$588,'00. Resumo'!$A26,'01. Instal. Prediais e Civis'!H$4:H$588,"X")</f>
        <v>0</v>
      </c>
      <c r="DK26" s="415">
        <f>SUMIFS('01. Instal. Prediais e Civis'!$Y$4:$Y$588,'01. Instal. Prediais e Civis'!$A$4:$A$588,'00. Resumo'!$A26,'01. Instal. Prediais e Civis'!I$4:I$588,"X")</f>
        <v>0</v>
      </c>
      <c r="DL26" s="416">
        <f>SUMIFS('01. Instal. Prediais e Civis'!$Y$4:$Y$588,'01. Instal. Prediais e Civis'!$A$4:$A$588,'00. Resumo'!$A26,'01. Instal. Prediais e Civis'!J$4:J$588,"X")</f>
        <v>0</v>
      </c>
      <c r="DM26" s="419">
        <f t="shared" si="0"/>
        <v>0</v>
      </c>
      <c r="DN26" s="420"/>
      <c r="DO26" s="421"/>
      <c r="DP26" s="422"/>
      <c r="DQ26" s="422"/>
      <c r="DR26" s="422"/>
      <c r="DS26" s="422"/>
      <c r="DT26" s="422"/>
      <c r="DU26" s="423"/>
      <c r="DV26" s="421"/>
      <c r="DW26" s="421"/>
      <c r="DX26" s="422"/>
      <c r="DY26" s="422"/>
      <c r="DZ26" s="422"/>
      <c r="EA26" s="422"/>
      <c r="EB26" s="422"/>
      <c r="EC26" s="423"/>
      <c r="ED26" s="421"/>
      <c r="EE26" s="421"/>
      <c r="EF26" s="422"/>
      <c r="EG26" s="422"/>
      <c r="EH26" s="422"/>
      <c r="EI26" s="422"/>
      <c r="EJ26" s="422"/>
      <c r="EK26" s="423"/>
      <c r="EL26" s="421"/>
      <c r="EM26" s="421"/>
      <c r="EN26" s="422"/>
      <c r="EO26" s="422"/>
      <c r="EP26" s="422"/>
      <c r="EQ26" s="422"/>
      <c r="ER26" s="422"/>
      <c r="ES26" s="423"/>
      <c r="ET26" s="421"/>
      <c r="EU26" s="421"/>
      <c r="EV26" s="422"/>
      <c r="EW26" s="422"/>
      <c r="EX26" s="422"/>
      <c r="EY26" s="422"/>
      <c r="EZ26" s="422"/>
      <c r="FA26" s="423"/>
      <c r="FB26" s="421"/>
      <c r="FC26" s="421"/>
      <c r="FD26" s="422"/>
      <c r="FE26" s="422"/>
      <c r="FF26" s="422"/>
      <c r="FG26" s="422"/>
      <c r="FH26" s="422"/>
      <c r="FI26" s="424"/>
    </row>
    <row r="27" spans="1:165" ht="15" outlineLevel="2" x14ac:dyDescent="0.2">
      <c r="A27" s="387" t="s">
        <v>68</v>
      </c>
      <c r="B27" s="388" t="s">
        <v>69</v>
      </c>
      <c r="C27" s="410">
        <f t="shared" si="1"/>
        <v>1.4285714285714286</v>
      </c>
      <c r="D27" s="411">
        <v>0.7</v>
      </c>
      <c r="E27" s="412">
        <v>0.5</v>
      </c>
      <c r="F27" s="413">
        <f>SUMIFS('01. Instal. Prediais e Civis'!$L$4:$L$588,'01. Instal. Prediais e Civis'!$A$4:$A$588,'00. Resumo'!$A27,'01. Instal. Prediais e Civis'!D$4:D$588,"X")</f>
        <v>0</v>
      </c>
      <c r="G27" s="414">
        <f>SUMIFS('01. Instal. Prediais e Civis'!$L$4:$L$588,'01. Instal. Prediais e Civis'!$A$4:$A$588,'00. Resumo'!$A27,'01. Instal. Prediais e Civis'!E$4:E$588,"X")</f>
        <v>0</v>
      </c>
      <c r="H27" s="415">
        <f>SUMIFS('01. Instal. Prediais e Civis'!$L$4:$L$588,'01. Instal. Prediais e Civis'!$A$4:$A$588,'00. Resumo'!$A27,'01. Instal. Prediais e Civis'!F$4:F$588,"X")</f>
        <v>0</v>
      </c>
      <c r="I27" s="415">
        <f>SUMIFS('01. Instal. Prediais e Civis'!$L$4:$L$588,'01. Instal. Prediais e Civis'!$A$4:$A$588,'00. Resumo'!$A27,'01. Instal. Prediais e Civis'!G$4:G$588,"X")</f>
        <v>0</v>
      </c>
      <c r="J27" s="415">
        <f>SUMIFS('01. Instal. Prediais e Civis'!$L$4:$L$588,'01. Instal. Prediais e Civis'!$A$4:$A$588,'00. Resumo'!$A27,'01. Instal. Prediais e Civis'!H$4:H$588,"X")</f>
        <v>0</v>
      </c>
      <c r="K27" s="415">
        <f>SUMIFS('01. Instal. Prediais e Civis'!$L$4:$L$588,'01. Instal. Prediais e Civis'!$A$4:$A$588,'00. Resumo'!$A27,'01. Instal. Prediais e Civis'!I$4:I$588,"X")</f>
        <v>0</v>
      </c>
      <c r="L27" s="416">
        <f>SUMIFS('01. Instal. Prediais e Civis'!$L$4:$L$588,'01. Instal. Prediais e Civis'!$A$4:$A$588,'00. Resumo'!$A27,'01. Instal. Prediais e Civis'!J$4:J$588,"X")</f>
        <v>0</v>
      </c>
      <c r="M27" s="417">
        <f t="shared" si="2"/>
        <v>0</v>
      </c>
      <c r="N27" s="413">
        <f>SUMIFS('01. Instal. Prediais e Civis'!$M$4:$M$588,'01. Instal. Prediais e Civis'!$A$4:$A$588,'00. Resumo'!$A27,'01. Instal. Prediais e Civis'!D$4:D$588,"X")</f>
        <v>0</v>
      </c>
      <c r="O27" s="414">
        <f>SUMIFS('01. Instal. Prediais e Civis'!$M$4:$M$588,'01. Instal. Prediais e Civis'!$A$4:$A$588,'00. Resumo'!$A27,'01. Instal. Prediais e Civis'!E$4:E$588,"X")</f>
        <v>0</v>
      </c>
      <c r="P27" s="415">
        <f>SUMIFS('01. Instal. Prediais e Civis'!$M$4:$M$588,'01. Instal. Prediais e Civis'!$A$4:$A$588,'00. Resumo'!$A27,'01. Instal. Prediais e Civis'!F$4:F$588,"X")</f>
        <v>0</v>
      </c>
      <c r="Q27" s="415">
        <f>SUMIFS('01. Instal. Prediais e Civis'!$M$4:$M$588,'01. Instal. Prediais e Civis'!$A$4:$A$588,'00. Resumo'!$A27,'01. Instal. Prediais e Civis'!G$4:G$588,"X")</f>
        <v>0</v>
      </c>
      <c r="R27" s="415">
        <f>SUMIFS('01. Instal. Prediais e Civis'!$M$4:$M$588,'01. Instal. Prediais e Civis'!$A$4:$A$588,'00. Resumo'!$A27,'01. Instal. Prediais e Civis'!H$4:H$588,"X")</f>
        <v>0</v>
      </c>
      <c r="S27" s="415">
        <f>SUMIFS('01. Instal. Prediais e Civis'!$M$4:$M$588,'01. Instal. Prediais e Civis'!$A$4:$A$588,'00. Resumo'!$A27,'01. Instal. Prediais e Civis'!I$4:I$588,"X")</f>
        <v>0</v>
      </c>
      <c r="T27" s="416">
        <f>SUMIFS('01. Instal. Prediais e Civis'!$M$4:$M$588,'01. Instal. Prediais e Civis'!$A$4:$A$588,'00. Resumo'!$A27,'01. Instal. Prediais e Civis'!J$4:J$588,"X")</f>
        <v>0</v>
      </c>
      <c r="U27" s="417">
        <f t="shared" si="3"/>
        <v>0</v>
      </c>
      <c r="V27" s="418">
        <f>SUMIFS('01. Instal. Prediais e Civis'!$N$4:$N$588,'01. Instal. Prediais e Civis'!$A$4:$A$588,'00. Resumo'!$A27,'01. Instal. Prediais e Civis'!D$4:D$588,"X")</f>
        <v>0</v>
      </c>
      <c r="W27" s="414">
        <f>SUMIFS('01. Instal. Prediais e Civis'!$N$4:$N$588,'01. Instal. Prediais e Civis'!$A$4:$A$588,'00. Resumo'!$A27,'01. Instal. Prediais e Civis'!E$4:E$588,"X")</f>
        <v>0</v>
      </c>
      <c r="X27" s="415">
        <f>SUMIFS('01. Instal. Prediais e Civis'!$N$4:$N$588,'01. Instal. Prediais e Civis'!$A$4:$A$588,'00. Resumo'!$A27,'01. Instal. Prediais e Civis'!F$4:F$588,"X")</f>
        <v>0</v>
      </c>
      <c r="Y27" s="415">
        <f>SUMIFS('01. Instal. Prediais e Civis'!$N$4:$N$588,'01. Instal. Prediais e Civis'!$A$4:$A$588,'00. Resumo'!$A27,'01. Instal. Prediais e Civis'!G$4:G$588,"X")</f>
        <v>0</v>
      </c>
      <c r="Z27" s="415">
        <f>SUMIFS('01. Instal. Prediais e Civis'!$N$4:$N$588,'01. Instal. Prediais e Civis'!$A$4:$A$588,'00. Resumo'!$A27,'01. Instal. Prediais e Civis'!H$4:H$588,"X")</f>
        <v>0</v>
      </c>
      <c r="AA27" s="415">
        <f>SUMIFS('01. Instal. Prediais e Civis'!$N$4:$N$588,'01. Instal. Prediais e Civis'!$A$4:$A$588,'00. Resumo'!$A27,'01. Instal. Prediais e Civis'!I$4:I$588,"X")</f>
        <v>0</v>
      </c>
      <c r="AB27" s="416">
        <f>SUMIFS('01. Instal. Prediais e Civis'!$N$4:$N$588,'01. Instal. Prediais e Civis'!$A$4:$A$588,'00. Resumo'!$A27,'01. Instal. Prediais e Civis'!J$4:J$588,"X")</f>
        <v>0</v>
      </c>
      <c r="AC27" s="417">
        <f t="shared" si="4"/>
        <v>0</v>
      </c>
      <c r="AD27" s="418">
        <f>SUMIFS('01. Instal. Prediais e Civis'!$O$4:$O$588,'01. Instal. Prediais e Civis'!$A$4:$A$588,'00. Resumo'!$A27,'01. Instal. Prediais e Civis'!D$4:D$588,"X")</f>
        <v>0</v>
      </c>
      <c r="AE27" s="414">
        <f>SUMIFS('01. Instal. Prediais e Civis'!$O$4:$O$588,'01. Instal. Prediais e Civis'!$A$4:$A$588,'00. Resumo'!$A27,'01. Instal. Prediais e Civis'!E$4:E$588,"X")</f>
        <v>0</v>
      </c>
      <c r="AF27" s="415">
        <f>SUMIFS('01. Instal. Prediais e Civis'!$O$4:$O$588,'01. Instal. Prediais e Civis'!$A$4:$A$588,'00. Resumo'!$A27,'01. Instal. Prediais e Civis'!F$4:F$588,"X")</f>
        <v>0</v>
      </c>
      <c r="AG27" s="415">
        <f>SUMIFS('01. Instal. Prediais e Civis'!$O$4:$O$588,'01. Instal. Prediais e Civis'!$A$4:$A$588,'00. Resumo'!$A27,'01. Instal. Prediais e Civis'!G$4:G$588,"X")</f>
        <v>0</v>
      </c>
      <c r="AH27" s="415">
        <f>SUMIFS('01. Instal. Prediais e Civis'!$O$4:$O$588,'01. Instal. Prediais e Civis'!$A$4:$A$588,'00. Resumo'!$A27,'01. Instal. Prediais e Civis'!H$4:H$588,"X")</f>
        <v>0</v>
      </c>
      <c r="AI27" s="415">
        <f>SUMIFS('01. Instal. Prediais e Civis'!$O$4:$O$588,'01. Instal. Prediais e Civis'!$A$4:$A$588,'00. Resumo'!$A27,'01. Instal. Prediais e Civis'!I$4:I$588,"X")</f>
        <v>0</v>
      </c>
      <c r="AJ27" s="416">
        <f>SUMIFS('01. Instal. Prediais e Civis'!$O$4:$O$588,'01. Instal. Prediais e Civis'!$A$4:$A$588,'00. Resumo'!$A27,'01. Instal. Prediais e Civis'!J$4:J$588,"X")</f>
        <v>0</v>
      </c>
      <c r="AK27" s="417">
        <f t="shared" si="5"/>
        <v>0</v>
      </c>
      <c r="AL27" s="418">
        <f>SUMIFS('01. Instal. Prediais e Civis'!$P$4:$P$588,'01. Instal. Prediais e Civis'!$A$4:$A$588,'00. Resumo'!$A27,'01. Instal. Prediais e Civis'!D$4:D$588,"X")</f>
        <v>0</v>
      </c>
      <c r="AM27" s="414">
        <f>SUMIFS('01. Instal. Prediais e Civis'!$P$4:$P$588,'01. Instal. Prediais e Civis'!$A$4:$A$588,'00. Resumo'!$A27,'01. Instal. Prediais e Civis'!E$4:E$588,"X")</f>
        <v>0</v>
      </c>
      <c r="AN27" s="415">
        <f>SUMIFS('01. Instal. Prediais e Civis'!$P$4:$P$588,'01. Instal. Prediais e Civis'!$A$4:$A$588,'00. Resumo'!$A27,'01. Instal. Prediais e Civis'!F$4:F$588,"X")</f>
        <v>0</v>
      </c>
      <c r="AO27" s="415">
        <f>SUMIFS('01. Instal. Prediais e Civis'!$P$4:$P$588,'01. Instal. Prediais e Civis'!$A$4:$A$588,'00. Resumo'!$A27,'01. Instal. Prediais e Civis'!G$4:G$588,"X")</f>
        <v>0</v>
      </c>
      <c r="AP27" s="415">
        <f>SUMIFS('01. Instal. Prediais e Civis'!$P$4:$P$588,'01. Instal. Prediais e Civis'!$A$4:$A$588,'00. Resumo'!$A27,'01. Instal. Prediais e Civis'!H$4:H$588,"X")</f>
        <v>0</v>
      </c>
      <c r="AQ27" s="415">
        <f>SUMIFS('01. Instal. Prediais e Civis'!$P$4:$P$588,'01. Instal. Prediais e Civis'!$A$4:$A$588,'00. Resumo'!$A27,'01. Instal. Prediais e Civis'!I$4:I$588,"X")</f>
        <v>0</v>
      </c>
      <c r="AR27" s="416">
        <f>SUMIFS('01. Instal. Prediais e Civis'!$P$4:$P$588,'01. Instal. Prediais e Civis'!$A$4:$A$588,'00. Resumo'!$A27,'01. Instal. Prediais e Civis'!J$4:J$588,"X")</f>
        <v>0</v>
      </c>
      <c r="AS27" s="417">
        <f t="shared" si="6"/>
        <v>0</v>
      </c>
      <c r="AT27" s="418">
        <f>SUMIFS('01. Instal. Prediais e Civis'!$Q$4:$Q$588,'01. Instal. Prediais e Civis'!$A$4:$A$588,'00. Resumo'!$A27,'01. Instal. Prediais e Civis'!D$4:D$588,"X")</f>
        <v>0</v>
      </c>
      <c r="AU27" s="414">
        <f>SUMIFS('01. Instal. Prediais e Civis'!$Q$4:$Q$588,'01. Instal. Prediais e Civis'!$A$4:$A$588,'00. Resumo'!$A27,'01. Instal. Prediais e Civis'!E$4:E$588,"X")</f>
        <v>0</v>
      </c>
      <c r="AV27" s="415">
        <f>SUMIFS('01. Instal. Prediais e Civis'!$Q$4:$Q$588,'01. Instal. Prediais e Civis'!$A$4:$A$588,'00. Resumo'!$A27,'01. Instal. Prediais e Civis'!F$4:F$588,"X")</f>
        <v>0</v>
      </c>
      <c r="AW27" s="415">
        <f>SUMIFS('01. Instal. Prediais e Civis'!$Q$4:$Q$588,'01. Instal. Prediais e Civis'!$A$4:$A$588,'00. Resumo'!$A27,'01. Instal. Prediais e Civis'!G$4:G$588,"X")</f>
        <v>0</v>
      </c>
      <c r="AX27" s="415">
        <f>SUMIFS('01. Instal. Prediais e Civis'!$Q$4:$Q$588,'01. Instal. Prediais e Civis'!$A$4:$A$588,'00. Resumo'!$A27,'01. Instal. Prediais e Civis'!H$4:H$588,"X")</f>
        <v>0</v>
      </c>
      <c r="AY27" s="415">
        <f>SUMIFS('01. Instal. Prediais e Civis'!$Q$4:$Q$588,'01. Instal. Prediais e Civis'!$A$4:$A$588,'00. Resumo'!$A27,'01. Instal. Prediais e Civis'!I$4:I$588,"X")</f>
        <v>0</v>
      </c>
      <c r="AZ27" s="416">
        <f>SUMIFS('01. Instal. Prediais e Civis'!$Q$4:$Q$588,'01. Instal. Prediais e Civis'!$A$4:$A$588,'00. Resumo'!$A27,'01. Instal. Prediais e Civis'!J$4:J$588,"X")</f>
        <v>0</v>
      </c>
      <c r="BA27" s="417">
        <f t="shared" si="7"/>
        <v>0</v>
      </c>
      <c r="BB27" s="418">
        <f>SUMIFS('01. Instal. Prediais e Civis'!$R$4:$R$588,'01. Instal. Prediais e Civis'!$A$4:$A$588,'00. Resumo'!$A27,'01. Instal. Prediais e Civis'!D$4:D$588,"X")</f>
        <v>0</v>
      </c>
      <c r="BC27" s="414">
        <f>SUMIFS('01. Instal. Prediais e Civis'!$R$4:$R$588,'01. Instal. Prediais e Civis'!$A$4:$A$588,'00. Resumo'!$A27,'01. Instal. Prediais e Civis'!E$4:E$588,"X")</f>
        <v>0</v>
      </c>
      <c r="BD27" s="415">
        <f>SUMIFS('01. Instal. Prediais e Civis'!$R$4:$R$588,'01. Instal. Prediais e Civis'!$A$4:$A$588,'00. Resumo'!$A27,'01. Instal. Prediais e Civis'!F$4:F$588,"X")</f>
        <v>0</v>
      </c>
      <c r="BE27" s="415">
        <f>SUMIFS('01. Instal. Prediais e Civis'!$R$4:$R$588,'01. Instal. Prediais e Civis'!$A$4:$A$588,'00. Resumo'!$A27,'01. Instal. Prediais e Civis'!G$4:G$588,"X")</f>
        <v>0</v>
      </c>
      <c r="BF27" s="415">
        <f>SUMIFS('01. Instal. Prediais e Civis'!$R$4:$R$588,'01. Instal. Prediais e Civis'!$A$4:$A$588,'00. Resumo'!$A27,'01. Instal. Prediais e Civis'!H$4:H$588,"X")</f>
        <v>0</v>
      </c>
      <c r="BG27" s="415">
        <f>SUMIFS('01. Instal. Prediais e Civis'!$R$4:$R$588,'01. Instal. Prediais e Civis'!$A$4:$A$588,'00. Resumo'!$A27,'01. Instal. Prediais e Civis'!I$4:I$588,"X")</f>
        <v>0</v>
      </c>
      <c r="BH27" s="416">
        <f>SUMIFS('01. Instal. Prediais e Civis'!$R$4:$R$588,'01. Instal. Prediais e Civis'!$A$4:$A$588,'00. Resumo'!$A27,'01. Instal. Prediais e Civis'!J$4:J$588,"X")</f>
        <v>0</v>
      </c>
      <c r="BI27" s="417">
        <f t="shared" si="8"/>
        <v>0</v>
      </c>
      <c r="BJ27" s="413">
        <f>SUMIFS('01. Instal. Prediais e Civis'!$S$4:$S$588,'01. Instal. Prediais e Civis'!$A$4:$A$588,'00. Resumo'!$A27,'01. Instal. Prediais e Civis'!D$4:D$588,"X")</f>
        <v>0</v>
      </c>
      <c r="BK27" s="414">
        <f>SUMIFS('01. Instal. Prediais e Civis'!$S$4:$S$588,'01. Instal. Prediais e Civis'!$A$4:$A$588,'00. Resumo'!$A27,'01. Instal. Prediais e Civis'!E$4:E$588,"X")</f>
        <v>0</v>
      </c>
      <c r="BL27" s="415">
        <f>SUMIFS('01. Instal. Prediais e Civis'!$S$4:$S$588,'01. Instal. Prediais e Civis'!$A$4:$A$588,'00. Resumo'!$A27,'01. Instal. Prediais e Civis'!F$4:F$588,"X")</f>
        <v>0</v>
      </c>
      <c r="BM27" s="415">
        <f>SUMIFS('01. Instal. Prediais e Civis'!$S$4:$S$588,'01. Instal. Prediais e Civis'!$A$4:$A$588,'00. Resumo'!$A27,'01. Instal. Prediais e Civis'!G$4:G$588,"X")</f>
        <v>0</v>
      </c>
      <c r="BN27" s="415">
        <f>SUMIFS('01. Instal. Prediais e Civis'!$S$4:$S$588,'01. Instal. Prediais e Civis'!$A$4:$A$588,'00. Resumo'!$A27,'01. Instal. Prediais e Civis'!H$4:H$588,"X")</f>
        <v>0</v>
      </c>
      <c r="BO27" s="415">
        <f>SUMIFS('01. Instal. Prediais e Civis'!$S$4:$S$588,'01. Instal. Prediais e Civis'!$A$4:$A$588,'00. Resumo'!$A27,'01. Instal. Prediais e Civis'!I$4:I$588,"X")</f>
        <v>0</v>
      </c>
      <c r="BP27" s="416">
        <f>SUMIFS('01. Instal. Prediais e Civis'!$S$4:$S$588,'01. Instal. Prediais e Civis'!$A$4:$A$588,'00. Resumo'!$A27,'01. Instal. Prediais e Civis'!J$4:J$588,"X")</f>
        <v>0</v>
      </c>
      <c r="BQ27" s="417">
        <f t="shared" si="9"/>
        <v>0</v>
      </c>
      <c r="BR27" s="413">
        <f>SUMIFS('01. Instal. Prediais e Civis'!$T$4:$T$588,'01. Instal. Prediais e Civis'!$A$4:$A$588,'00. Resumo'!$A27,'01. Instal. Prediais e Civis'!D$4:D$588,"X")</f>
        <v>0</v>
      </c>
      <c r="BS27" s="414">
        <f>SUMIFS('01. Instal. Prediais e Civis'!$T$4:$T$588,'01. Instal. Prediais e Civis'!$A$4:$A$588,'00. Resumo'!$A27,'01. Instal. Prediais e Civis'!E$4:E$588,"X")</f>
        <v>0</v>
      </c>
      <c r="BT27" s="415">
        <f>SUMIFS('01. Instal. Prediais e Civis'!$T$4:$T$588,'01. Instal. Prediais e Civis'!$A$4:$A$588,'00. Resumo'!$A27,'01. Instal. Prediais e Civis'!F$4:F$588,"X")</f>
        <v>0</v>
      </c>
      <c r="BU27" s="415">
        <f>SUMIFS('01. Instal. Prediais e Civis'!$T$4:$T$588,'01. Instal. Prediais e Civis'!$A$4:$A$588,'00. Resumo'!$A27,'01. Instal. Prediais e Civis'!G$4:G$588,"X")</f>
        <v>0</v>
      </c>
      <c r="BV27" s="415">
        <f>SUMIFS('01. Instal. Prediais e Civis'!$T$4:$T$588,'01. Instal. Prediais e Civis'!$A$4:$A$588,'00. Resumo'!$A27,'01. Instal. Prediais e Civis'!H$4:H$588,"X")</f>
        <v>0</v>
      </c>
      <c r="BW27" s="415">
        <f>SUMIFS('01. Instal. Prediais e Civis'!$T$4:$T$588,'01. Instal. Prediais e Civis'!$A$4:$A$588,'00. Resumo'!$A27,'01. Instal. Prediais e Civis'!I$4:I$588,"X")</f>
        <v>0</v>
      </c>
      <c r="BX27" s="416">
        <f>SUMIFS('01. Instal. Prediais e Civis'!$T$4:$T$588,'01. Instal. Prediais e Civis'!$A$4:$A$588,'00. Resumo'!$A27,'01. Instal. Prediais e Civis'!J$4:J$588,"X")</f>
        <v>0</v>
      </c>
      <c r="BY27" s="417">
        <f t="shared" si="10"/>
        <v>0</v>
      </c>
      <c r="BZ27" s="413">
        <f>SUMIFS('01. Instal. Prediais e Civis'!$U$4:$U$588,'01. Instal. Prediais e Civis'!$A$4:$A$588,'00. Resumo'!$A27,'01. Instal. Prediais e Civis'!D$4:D$588,"X")</f>
        <v>0</v>
      </c>
      <c r="CA27" s="414">
        <f>SUMIFS('01. Instal. Prediais e Civis'!$U$4:$U$588,'01. Instal. Prediais e Civis'!$A$4:$A$588,'00. Resumo'!$A27,'01. Instal. Prediais e Civis'!E$4:E$588,"X")</f>
        <v>0</v>
      </c>
      <c r="CB27" s="415">
        <f>SUMIFS('01. Instal. Prediais e Civis'!$U$4:$U$588,'01. Instal. Prediais e Civis'!$A$4:$A$588,'00. Resumo'!$A27,'01. Instal. Prediais e Civis'!F$4:F$588,"X")</f>
        <v>0</v>
      </c>
      <c r="CC27" s="415">
        <f>SUMIFS('01. Instal. Prediais e Civis'!$U$4:$U$588,'01. Instal. Prediais e Civis'!$A$4:$A$588,'00. Resumo'!$A27,'01. Instal. Prediais e Civis'!G$4:G$588,"X")</f>
        <v>0</v>
      </c>
      <c r="CD27" s="415">
        <f>SUMIFS('01. Instal. Prediais e Civis'!$U$4:$U$588,'01. Instal. Prediais e Civis'!$A$4:$A$588,'00. Resumo'!$A27,'01. Instal. Prediais e Civis'!H$4:H$588,"X")</f>
        <v>0</v>
      </c>
      <c r="CE27" s="415">
        <f>SUMIFS('01. Instal. Prediais e Civis'!$U$4:$U$588,'01. Instal. Prediais e Civis'!$A$4:$A$588,'00. Resumo'!$A27,'01. Instal. Prediais e Civis'!I$4:I$588,"X")</f>
        <v>0</v>
      </c>
      <c r="CF27" s="416">
        <f>SUMIFS('01. Instal. Prediais e Civis'!$U$4:$U$588,'01. Instal. Prediais e Civis'!$A$4:$A$588,'00. Resumo'!$A27,'01. Instal. Prediais e Civis'!J$4:J$588,"X")</f>
        <v>0</v>
      </c>
      <c r="CG27" s="417">
        <f t="shared" si="11"/>
        <v>0</v>
      </c>
      <c r="CH27" s="413">
        <f>SUMIFS('01. Instal. Prediais e Civis'!$V$4:$V$588,'01. Instal. Prediais e Civis'!$A$4:$A$588,'00. Resumo'!$A27,'01. Instal. Prediais e Civis'!D$4:D$588,"X")</f>
        <v>0</v>
      </c>
      <c r="CI27" s="414">
        <f>SUMIFS('01. Instal. Prediais e Civis'!$V$4:$V$588,'01. Instal. Prediais e Civis'!$A$4:$A$588,'00. Resumo'!$A27,'01. Instal. Prediais e Civis'!E$4:E$588,"X")</f>
        <v>0</v>
      </c>
      <c r="CJ27" s="415">
        <f>SUMIFS('01. Instal. Prediais e Civis'!$V$4:$V$588,'01. Instal. Prediais e Civis'!$A$4:$A$588,'00. Resumo'!$A27,'01. Instal. Prediais e Civis'!F$4:F$588,"X")</f>
        <v>0</v>
      </c>
      <c r="CK27" s="415">
        <f>SUMIFS('01. Instal. Prediais e Civis'!$V$4:$V$588,'01. Instal. Prediais e Civis'!$A$4:$A$588,'00. Resumo'!$A27,'01. Instal. Prediais e Civis'!G$4:G$588,"X")</f>
        <v>0</v>
      </c>
      <c r="CL27" s="415">
        <f>SUMIFS('01. Instal. Prediais e Civis'!$V$4:$V$588,'01. Instal. Prediais e Civis'!$A$4:$A$588,'00. Resumo'!$A27,'01. Instal. Prediais e Civis'!H$4:H$588,"X")</f>
        <v>0</v>
      </c>
      <c r="CM27" s="415">
        <f>SUMIFS('01. Instal. Prediais e Civis'!$V$4:$V$588,'01. Instal. Prediais e Civis'!$A$4:$A$588,'00. Resumo'!$A27,'01. Instal. Prediais e Civis'!I$4:I$588,"X")</f>
        <v>0</v>
      </c>
      <c r="CN27" s="416">
        <f>SUMIFS('01. Instal. Prediais e Civis'!$V$4:$V$588,'01. Instal. Prediais e Civis'!$A$4:$A$588,'00. Resumo'!$A27,'01. Instal. Prediais e Civis'!J$4:J$588,"X")</f>
        <v>0</v>
      </c>
      <c r="CO27" s="419">
        <f t="shared" si="12"/>
        <v>0</v>
      </c>
      <c r="CP27" s="418">
        <f>SUMIFS('01. Instal. Prediais e Civis'!$W$4:$W$588,'01. Instal. Prediais e Civis'!$A$4:$A$588,'00. Resumo'!$A27,'01. Instal. Prediais e Civis'!D$4:D$588,"X")</f>
        <v>0</v>
      </c>
      <c r="CQ27" s="414">
        <f>SUMIFS('01. Instal. Prediais e Civis'!$W$4:$W$588,'01. Instal. Prediais e Civis'!$A$4:$A$588,'00. Resumo'!$A27,'01. Instal. Prediais e Civis'!E$4:E$588,"X")</f>
        <v>0</v>
      </c>
      <c r="CR27" s="415">
        <f>SUMIFS('01. Instal. Prediais e Civis'!$W$4:$W$588,'01. Instal. Prediais e Civis'!$A$4:$A$588,'00. Resumo'!$A27,'01. Instal. Prediais e Civis'!F$4:F$588,"X")</f>
        <v>0</v>
      </c>
      <c r="CS27" s="415">
        <f>SUMIFS('01. Instal. Prediais e Civis'!$W$4:$W$588,'01. Instal. Prediais e Civis'!$A$4:$A$588,'00. Resumo'!$A27,'01. Instal. Prediais e Civis'!G$4:G$588,"X")</f>
        <v>0</v>
      </c>
      <c r="CT27" s="415">
        <f>SUMIFS('01. Instal. Prediais e Civis'!$W$4:$W$588,'01. Instal. Prediais e Civis'!$A$4:$A$588,'00. Resumo'!$A27,'01. Instal. Prediais e Civis'!H$4:H$588,"X")</f>
        <v>0</v>
      </c>
      <c r="CU27" s="415">
        <f>SUMIFS('01. Instal. Prediais e Civis'!$W$4:$W$588,'01. Instal. Prediais e Civis'!$A$4:$A$588,'00. Resumo'!$A27,'01. Instal. Prediais e Civis'!I$4:I$588,"X")</f>
        <v>0</v>
      </c>
      <c r="CV27" s="416">
        <f>SUMIFS('01. Instal. Prediais e Civis'!$W$4:$W$588,'01. Instal. Prediais e Civis'!$A$4:$A$588,'00. Resumo'!$A27,'01. Instal. Prediais e Civis'!J$4:J$588,"X")</f>
        <v>0</v>
      </c>
      <c r="CW27" s="419">
        <f t="shared" si="13"/>
        <v>0</v>
      </c>
      <c r="CX27" s="418">
        <f>SUMIFS('01. Instal. Prediais e Civis'!$X$4:$X$588,'01. Instal. Prediais e Civis'!$A$4:$A$588,'00. Resumo'!$A27,'01. Instal. Prediais e Civis'!D$4:D$588,"X")</f>
        <v>0</v>
      </c>
      <c r="CY27" s="414">
        <f>SUMIFS('01. Instal. Prediais e Civis'!$X$4:$X$588,'01. Instal. Prediais e Civis'!$A$4:$A$588,'00. Resumo'!$A27,'01. Instal. Prediais e Civis'!E$4:E$588,"X")</f>
        <v>0</v>
      </c>
      <c r="CZ27" s="415">
        <f>SUMIFS('01. Instal. Prediais e Civis'!$X$4:$X$588,'01. Instal. Prediais e Civis'!$A$4:$A$588,'00. Resumo'!$A27,'01. Instal. Prediais e Civis'!F$4:F$588,"X")</f>
        <v>0</v>
      </c>
      <c r="DA27" s="415">
        <f>SUMIFS('01. Instal. Prediais e Civis'!$X$4:$X$588,'01. Instal. Prediais e Civis'!$A$4:$A$588,'00. Resumo'!$A27,'01. Instal. Prediais e Civis'!G$4:G$588,"X")</f>
        <v>0</v>
      </c>
      <c r="DB27" s="415">
        <f>SUMIFS('01. Instal. Prediais e Civis'!$X$4:$X$588,'01. Instal. Prediais e Civis'!$A$4:$A$588,'00. Resumo'!$A27,'01. Instal. Prediais e Civis'!H$4:H$588,"X")</f>
        <v>0</v>
      </c>
      <c r="DC27" s="415">
        <f>SUMIFS('01. Instal. Prediais e Civis'!$X$4:$X$588,'01. Instal. Prediais e Civis'!$A$4:$A$588,'00. Resumo'!$A27,'01. Instal. Prediais e Civis'!I$4:I$588,"X")</f>
        <v>0</v>
      </c>
      <c r="DD27" s="416">
        <f>SUMIFS('01. Instal. Prediais e Civis'!$X$4:$X$588,'01. Instal. Prediais e Civis'!$A$4:$A$588,'00. Resumo'!$A27,'01. Instal. Prediais e Civis'!J$4:J$588,"X")</f>
        <v>0</v>
      </c>
      <c r="DE27" s="419">
        <f t="shared" si="14"/>
        <v>0</v>
      </c>
      <c r="DF27" s="418">
        <f>SUMIFS('01. Instal. Prediais e Civis'!$Y$4:$Y$588,'01. Instal. Prediais e Civis'!$A$4:$A$588,'00. Resumo'!$A27,'01. Instal. Prediais e Civis'!D$4:D$588,"X")</f>
        <v>0</v>
      </c>
      <c r="DG27" s="414">
        <f>SUMIFS('01. Instal. Prediais e Civis'!$Y$4:$Y$588,'01. Instal. Prediais e Civis'!$A$4:$A$588,'00. Resumo'!$A27,'01. Instal. Prediais e Civis'!E$4:E$588,"X")</f>
        <v>0</v>
      </c>
      <c r="DH27" s="415">
        <f>SUMIFS('01. Instal. Prediais e Civis'!$Y$4:$Y$588,'01. Instal. Prediais e Civis'!$A$4:$A$588,'00. Resumo'!$A27,'01. Instal. Prediais e Civis'!F$4:F$588,"X")</f>
        <v>0</v>
      </c>
      <c r="DI27" s="415">
        <f>SUMIFS('01. Instal. Prediais e Civis'!$Y$4:$Y$588,'01. Instal. Prediais e Civis'!$A$4:$A$588,'00. Resumo'!$A27,'01. Instal. Prediais e Civis'!G$4:G$588,"X")</f>
        <v>0</v>
      </c>
      <c r="DJ27" s="415">
        <f>SUMIFS('01. Instal. Prediais e Civis'!$Y$4:$Y$588,'01. Instal. Prediais e Civis'!$A$4:$A$588,'00. Resumo'!$A27,'01. Instal. Prediais e Civis'!H$4:H$588,"X")</f>
        <v>0</v>
      </c>
      <c r="DK27" s="415">
        <f>SUMIFS('01. Instal. Prediais e Civis'!$Y$4:$Y$588,'01. Instal. Prediais e Civis'!$A$4:$A$588,'00. Resumo'!$A27,'01. Instal. Prediais e Civis'!I$4:I$588,"X")</f>
        <v>0</v>
      </c>
      <c r="DL27" s="416">
        <f>SUMIFS('01. Instal. Prediais e Civis'!$Y$4:$Y$588,'01. Instal. Prediais e Civis'!$A$4:$A$588,'00. Resumo'!$A27,'01. Instal. Prediais e Civis'!J$4:J$588,"X")</f>
        <v>0</v>
      </c>
      <c r="DM27" s="419">
        <f t="shared" si="0"/>
        <v>0</v>
      </c>
      <c r="DN27" s="420"/>
      <c r="DO27" s="421"/>
      <c r="DP27" s="422"/>
      <c r="DQ27" s="422"/>
      <c r="DR27" s="422"/>
      <c r="DS27" s="422"/>
      <c r="DT27" s="422"/>
      <c r="DU27" s="423"/>
      <c r="DV27" s="421"/>
      <c r="DW27" s="421"/>
      <c r="DX27" s="422"/>
      <c r="DY27" s="422"/>
      <c r="DZ27" s="422"/>
      <c r="EA27" s="422"/>
      <c r="EB27" s="422"/>
      <c r="EC27" s="423"/>
      <c r="ED27" s="421"/>
      <c r="EE27" s="421"/>
      <c r="EF27" s="422"/>
      <c r="EG27" s="422"/>
      <c r="EH27" s="422"/>
      <c r="EI27" s="422"/>
      <c r="EJ27" s="422"/>
      <c r="EK27" s="423"/>
      <c r="EL27" s="421"/>
      <c r="EM27" s="421"/>
      <c r="EN27" s="422"/>
      <c r="EO27" s="422"/>
      <c r="EP27" s="422"/>
      <c r="EQ27" s="422"/>
      <c r="ER27" s="422"/>
      <c r="ES27" s="423"/>
      <c r="ET27" s="421"/>
      <c r="EU27" s="421"/>
      <c r="EV27" s="422"/>
      <c r="EW27" s="422"/>
      <c r="EX27" s="422"/>
      <c r="EY27" s="422"/>
      <c r="EZ27" s="422"/>
      <c r="FA27" s="423"/>
      <c r="FB27" s="421"/>
      <c r="FC27" s="421"/>
      <c r="FD27" s="422"/>
      <c r="FE27" s="422"/>
      <c r="FF27" s="422"/>
      <c r="FG27" s="422"/>
      <c r="FH27" s="422"/>
      <c r="FI27" s="424"/>
    </row>
    <row r="28" spans="1:165" ht="15" outlineLevel="2" x14ac:dyDescent="0.2">
      <c r="A28" s="387" t="s">
        <v>70</v>
      </c>
      <c r="B28" s="425" t="s">
        <v>71</v>
      </c>
      <c r="C28" s="426">
        <f t="shared" si="1"/>
        <v>1.4285714285714286</v>
      </c>
      <c r="D28" s="427">
        <v>0.7</v>
      </c>
      <c r="E28" s="428">
        <v>0.5</v>
      </c>
      <c r="F28" s="413">
        <f>SUMIFS('01. Instal. Prediais e Civis'!$L$4:$L$588,'01. Instal. Prediais e Civis'!$A$4:$A$588,'00. Resumo'!$A28,'01. Instal. Prediais e Civis'!D$4:D$588,"X")</f>
        <v>0</v>
      </c>
      <c r="G28" s="414">
        <f>SUMIFS('01. Instal. Prediais e Civis'!$L$4:$L$588,'01. Instal. Prediais e Civis'!$A$4:$A$588,'00. Resumo'!$A28,'01. Instal. Prediais e Civis'!E$4:E$588,"X")</f>
        <v>0</v>
      </c>
      <c r="H28" s="415">
        <f>SUMIFS('01. Instal. Prediais e Civis'!$L$4:$L$588,'01. Instal. Prediais e Civis'!$A$4:$A$588,'00. Resumo'!$A28,'01. Instal. Prediais e Civis'!F$4:F$588,"X")</f>
        <v>0</v>
      </c>
      <c r="I28" s="415">
        <f>SUMIFS('01. Instal. Prediais e Civis'!$L$4:$L$588,'01. Instal. Prediais e Civis'!$A$4:$A$588,'00. Resumo'!$A28,'01. Instal. Prediais e Civis'!G$4:G$588,"X")</f>
        <v>0</v>
      </c>
      <c r="J28" s="415">
        <f>SUMIFS('01. Instal. Prediais e Civis'!$L$4:$L$588,'01. Instal. Prediais e Civis'!$A$4:$A$588,'00. Resumo'!$A28,'01. Instal. Prediais e Civis'!H$4:H$588,"X")</f>
        <v>0</v>
      </c>
      <c r="K28" s="415">
        <f>SUMIFS('01. Instal. Prediais e Civis'!$L$4:$L$588,'01. Instal. Prediais e Civis'!$A$4:$A$588,'00. Resumo'!$A28,'01. Instal. Prediais e Civis'!I$4:I$588,"X")</f>
        <v>0</v>
      </c>
      <c r="L28" s="416">
        <f>SUMIFS('01. Instal. Prediais e Civis'!$L$4:$L$588,'01. Instal. Prediais e Civis'!$A$4:$A$588,'00. Resumo'!$A28,'01. Instal. Prediais e Civis'!J$4:J$588,"X")</f>
        <v>0</v>
      </c>
      <c r="M28" s="417">
        <f t="shared" si="2"/>
        <v>0</v>
      </c>
      <c r="N28" s="413">
        <f>SUMIFS('01. Instal. Prediais e Civis'!$M$4:$M$588,'01. Instal. Prediais e Civis'!$A$4:$A$588,'00. Resumo'!$A28,'01. Instal. Prediais e Civis'!D$4:D$588,"X")</f>
        <v>0</v>
      </c>
      <c r="O28" s="414">
        <f>SUMIFS('01. Instal. Prediais e Civis'!$M$4:$M$588,'01. Instal. Prediais e Civis'!$A$4:$A$588,'00. Resumo'!$A28,'01. Instal. Prediais e Civis'!E$4:E$588,"X")</f>
        <v>0</v>
      </c>
      <c r="P28" s="415">
        <f>SUMIFS('01. Instal. Prediais e Civis'!$M$4:$M$588,'01. Instal. Prediais e Civis'!$A$4:$A$588,'00. Resumo'!$A28,'01. Instal. Prediais e Civis'!F$4:F$588,"X")</f>
        <v>0</v>
      </c>
      <c r="Q28" s="415">
        <f>SUMIFS('01. Instal. Prediais e Civis'!$M$4:$M$588,'01. Instal. Prediais e Civis'!$A$4:$A$588,'00. Resumo'!$A28,'01. Instal. Prediais e Civis'!G$4:G$588,"X")</f>
        <v>0</v>
      </c>
      <c r="R28" s="415">
        <f>SUMIFS('01. Instal. Prediais e Civis'!$M$4:$M$588,'01. Instal. Prediais e Civis'!$A$4:$A$588,'00. Resumo'!$A28,'01. Instal. Prediais e Civis'!H$4:H$588,"X")</f>
        <v>0</v>
      </c>
      <c r="S28" s="415">
        <f>SUMIFS('01. Instal. Prediais e Civis'!$M$4:$M$588,'01. Instal. Prediais e Civis'!$A$4:$A$588,'00. Resumo'!$A28,'01. Instal. Prediais e Civis'!I$4:I$588,"X")</f>
        <v>0</v>
      </c>
      <c r="T28" s="416">
        <f>SUMIFS('01. Instal. Prediais e Civis'!$M$4:$M$588,'01. Instal. Prediais e Civis'!$A$4:$A$588,'00. Resumo'!$A28,'01. Instal. Prediais e Civis'!J$4:J$588,"X")</f>
        <v>0</v>
      </c>
      <c r="U28" s="417">
        <f t="shared" si="3"/>
        <v>0</v>
      </c>
      <c r="V28" s="418">
        <f>SUMIFS('01. Instal. Prediais e Civis'!$N$4:$N$588,'01. Instal. Prediais e Civis'!$A$4:$A$588,'00. Resumo'!$A28,'01. Instal. Prediais e Civis'!D$4:D$588,"X")</f>
        <v>0</v>
      </c>
      <c r="W28" s="414">
        <f>SUMIFS('01. Instal. Prediais e Civis'!$N$4:$N$588,'01. Instal. Prediais e Civis'!$A$4:$A$588,'00. Resumo'!$A28,'01. Instal. Prediais e Civis'!E$4:E$588,"X")</f>
        <v>0</v>
      </c>
      <c r="X28" s="415">
        <f>SUMIFS('01. Instal. Prediais e Civis'!$N$4:$N$588,'01. Instal. Prediais e Civis'!$A$4:$A$588,'00. Resumo'!$A28,'01. Instal. Prediais e Civis'!F$4:F$588,"X")</f>
        <v>0</v>
      </c>
      <c r="Y28" s="415">
        <f>SUMIFS('01. Instal. Prediais e Civis'!$N$4:$N$588,'01. Instal. Prediais e Civis'!$A$4:$A$588,'00. Resumo'!$A28,'01. Instal. Prediais e Civis'!G$4:G$588,"X")</f>
        <v>0</v>
      </c>
      <c r="Z28" s="415">
        <f>SUMIFS('01. Instal. Prediais e Civis'!$N$4:$N$588,'01. Instal. Prediais e Civis'!$A$4:$A$588,'00. Resumo'!$A28,'01. Instal. Prediais e Civis'!H$4:H$588,"X")</f>
        <v>0</v>
      </c>
      <c r="AA28" s="415">
        <f>SUMIFS('01. Instal. Prediais e Civis'!$N$4:$N$588,'01. Instal. Prediais e Civis'!$A$4:$A$588,'00. Resumo'!$A28,'01. Instal. Prediais e Civis'!I$4:I$588,"X")</f>
        <v>0</v>
      </c>
      <c r="AB28" s="416">
        <f>SUMIFS('01. Instal. Prediais e Civis'!$N$4:$N$588,'01. Instal. Prediais e Civis'!$A$4:$A$588,'00. Resumo'!$A28,'01. Instal. Prediais e Civis'!J$4:J$588,"X")</f>
        <v>0</v>
      </c>
      <c r="AC28" s="417">
        <f t="shared" si="4"/>
        <v>0</v>
      </c>
      <c r="AD28" s="418">
        <f>SUMIFS('01. Instal. Prediais e Civis'!$O$4:$O$588,'01. Instal. Prediais e Civis'!$A$4:$A$588,'00. Resumo'!$A28,'01. Instal. Prediais e Civis'!D$4:D$588,"X")</f>
        <v>0</v>
      </c>
      <c r="AE28" s="414">
        <f>SUMIFS('01. Instal. Prediais e Civis'!$O$4:$O$588,'01. Instal. Prediais e Civis'!$A$4:$A$588,'00. Resumo'!$A28,'01. Instal. Prediais e Civis'!E$4:E$588,"X")</f>
        <v>0</v>
      </c>
      <c r="AF28" s="415">
        <f>SUMIFS('01. Instal. Prediais e Civis'!$O$4:$O$588,'01. Instal. Prediais e Civis'!$A$4:$A$588,'00. Resumo'!$A28,'01. Instal. Prediais e Civis'!F$4:F$588,"X")</f>
        <v>0</v>
      </c>
      <c r="AG28" s="415">
        <f>SUMIFS('01. Instal. Prediais e Civis'!$O$4:$O$588,'01. Instal. Prediais e Civis'!$A$4:$A$588,'00. Resumo'!$A28,'01. Instal. Prediais e Civis'!G$4:G$588,"X")</f>
        <v>0</v>
      </c>
      <c r="AH28" s="415">
        <f>SUMIFS('01. Instal. Prediais e Civis'!$O$4:$O$588,'01. Instal. Prediais e Civis'!$A$4:$A$588,'00. Resumo'!$A28,'01. Instal. Prediais e Civis'!H$4:H$588,"X")</f>
        <v>0</v>
      </c>
      <c r="AI28" s="415">
        <f>SUMIFS('01. Instal. Prediais e Civis'!$O$4:$O$588,'01. Instal. Prediais e Civis'!$A$4:$A$588,'00. Resumo'!$A28,'01. Instal. Prediais e Civis'!I$4:I$588,"X")</f>
        <v>0</v>
      </c>
      <c r="AJ28" s="416">
        <f>SUMIFS('01. Instal. Prediais e Civis'!$O$4:$O$588,'01. Instal. Prediais e Civis'!$A$4:$A$588,'00. Resumo'!$A28,'01. Instal. Prediais e Civis'!J$4:J$588,"X")</f>
        <v>0</v>
      </c>
      <c r="AK28" s="417">
        <f t="shared" si="5"/>
        <v>0</v>
      </c>
      <c r="AL28" s="418">
        <f>SUMIFS('01. Instal. Prediais e Civis'!$P$4:$P$588,'01. Instal. Prediais e Civis'!$A$4:$A$588,'00. Resumo'!$A28,'01. Instal. Prediais e Civis'!D$4:D$588,"X")</f>
        <v>0</v>
      </c>
      <c r="AM28" s="414">
        <f>SUMIFS('01. Instal. Prediais e Civis'!$P$4:$P$588,'01. Instal. Prediais e Civis'!$A$4:$A$588,'00. Resumo'!$A28,'01. Instal. Prediais e Civis'!E$4:E$588,"X")</f>
        <v>0</v>
      </c>
      <c r="AN28" s="415">
        <f>SUMIFS('01. Instal. Prediais e Civis'!$P$4:$P$588,'01. Instal. Prediais e Civis'!$A$4:$A$588,'00. Resumo'!$A28,'01. Instal. Prediais e Civis'!F$4:F$588,"X")</f>
        <v>0</v>
      </c>
      <c r="AO28" s="415">
        <f>SUMIFS('01. Instal. Prediais e Civis'!$P$4:$P$588,'01. Instal. Prediais e Civis'!$A$4:$A$588,'00. Resumo'!$A28,'01. Instal. Prediais e Civis'!G$4:G$588,"X")</f>
        <v>0</v>
      </c>
      <c r="AP28" s="415">
        <f>SUMIFS('01. Instal. Prediais e Civis'!$P$4:$P$588,'01. Instal. Prediais e Civis'!$A$4:$A$588,'00. Resumo'!$A28,'01. Instal. Prediais e Civis'!H$4:H$588,"X")</f>
        <v>0</v>
      </c>
      <c r="AQ28" s="415">
        <f>SUMIFS('01. Instal. Prediais e Civis'!$P$4:$P$588,'01. Instal. Prediais e Civis'!$A$4:$A$588,'00. Resumo'!$A28,'01. Instal. Prediais e Civis'!I$4:I$588,"X")</f>
        <v>0</v>
      </c>
      <c r="AR28" s="416">
        <f>SUMIFS('01. Instal. Prediais e Civis'!$P$4:$P$588,'01. Instal. Prediais e Civis'!$A$4:$A$588,'00. Resumo'!$A28,'01. Instal. Prediais e Civis'!J$4:J$588,"X")</f>
        <v>0</v>
      </c>
      <c r="AS28" s="417">
        <f t="shared" si="6"/>
        <v>0</v>
      </c>
      <c r="AT28" s="418">
        <f>SUMIFS('01. Instal. Prediais e Civis'!$Q$4:$Q$588,'01. Instal. Prediais e Civis'!$A$4:$A$588,'00. Resumo'!$A28,'01. Instal. Prediais e Civis'!D$4:D$588,"X")</f>
        <v>0</v>
      </c>
      <c r="AU28" s="414">
        <f>SUMIFS('01. Instal. Prediais e Civis'!$Q$4:$Q$588,'01. Instal. Prediais e Civis'!$A$4:$A$588,'00. Resumo'!$A28,'01. Instal. Prediais e Civis'!E$4:E$588,"X")</f>
        <v>0</v>
      </c>
      <c r="AV28" s="415">
        <f>SUMIFS('01. Instal. Prediais e Civis'!$Q$4:$Q$588,'01. Instal. Prediais e Civis'!$A$4:$A$588,'00. Resumo'!$A28,'01. Instal. Prediais e Civis'!F$4:F$588,"X")</f>
        <v>0</v>
      </c>
      <c r="AW28" s="415">
        <f>SUMIFS('01. Instal. Prediais e Civis'!$Q$4:$Q$588,'01. Instal. Prediais e Civis'!$A$4:$A$588,'00. Resumo'!$A28,'01. Instal. Prediais e Civis'!G$4:G$588,"X")</f>
        <v>0</v>
      </c>
      <c r="AX28" s="415">
        <f>SUMIFS('01. Instal. Prediais e Civis'!$Q$4:$Q$588,'01. Instal. Prediais e Civis'!$A$4:$A$588,'00. Resumo'!$A28,'01. Instal. Prediais e Civis'!H$4:H$588,"X")</f>
        <v>0</v>
      </c>
      <c r="AY28" s="415">
        <f>SUMIFS('01. Instal. Prediais e Civis'!$Q$4:$Q$588,'01. Instal. Prediais e Civis'!$A$4:$A$588,'00. Resumo'!$A28,'01. Instal. Prediais e Civis'!I$4:I$588,"X")</f>
        <v>0</v>
      </c>
      <c r="AZ28" s="416">
        <f>SUMIFS('01. Instal. Prediais e Civis'!$Q$4:$Q$588,'01. Instal. Prediais e Civis'!$A$4:$A$588,'00. Resumo'!$A28,'01. Instal. Prediais e Civis'!J$4:J$588,"X")</f>
        <v>0</v>
      </c>
      <c r="BA28" s="417">
        <f t="shared" si="7"/>
        <v>0</v>
      </c>
      <c r="BB28" s="418">
        <f>SUMIFS('01. Instal. Prediais e Civis'!$R$4:$R$588,'01. Instal. Prediais e Civis'!$A$4:$A$588,'00. Resumo'!$A28,'01. Instal. Prediais e Civis'!D$4:D$588,"X")</f>
        <v>0</v>
      </c>
      <c r="BC28" s="414">
        <f>SUMIFS('01. Instal. Prediais e Civis'!$R$4:$R$588,'01. Instal. Prediais e Civis'!$A$4:$A$588,'00. Resumo'!$A28,'01. Instal. Prediais e Civis'!E$4:E$588,"X")</f>
        <v>0</v>
      </c>
      <c r="BD28" s="415">
        <f>SUMIFS('01. Instal. Prediais e Civis'!$R$4:$R$588,'01. Instal. Prediais e Civis'!$A$4:$A$588,'00. Resumo'!$A28,'01. Instal. Prediais e Civis'!F$4:F$588,"X")</f>
        <v>0</v>
      </c>
      <c r="BE28" s="415">
        <f>SUMIFS('01. Instal. Prediais e Civis'!$R$4:$R$588,'01. Instal. Prediais e Civis'!$A$4:$A$588,'00. Resumo'!$A28,'01. Instal. Prediais e Civis'!G$4:G$588,"X")</f>
        <v>0</v>
      </c>
      <c r="BF28" s="415">
        <f>SUMIFS('01. Instal. Prediais e Civis'!$R$4:$R$588,'01. Instal. Prediais e Civis'!$A$4:$A$588,'00. Resumo'!$A28,'01. Instal. Prediais e Civis'!H$4:H$588,"X")</f>
        <v>0</v>
      </c>
      <c r="BG28" s="415">
        <f>SUMIFS('01. Instal. Prediais e Civis'!$R$4:$R$588,'01. Instal. Prediais e Civis'!$A$4:$A$588,'00. Resumo'!$A28,'01. Instal. Prediais e Civis'!I$4:I$588,"X")</f>
        <v>0</v>
      </c>
      <c r="BH28" s="416">
        <f>SUMIFS('01. Instal. Prediais e Civis'!$R$4:$R$588,'01. Instal. Prediais e Civis'!$A$4:$A$588,'00. Resumo'!$A28,'01. Instal. Prediais e Civis'!J$4:J$588,"X")</f>
        <v>0</v>
      </c>
      <c r="BI28" s="417">
        <f t="shared" si="8"/>
        <v>0</v>
      </c>
      <c r="BJ28" s="413">
        <f>SUMIFS('01. Instal. Prediais e Civis'!$S$4:$S$588,'01. Instal. Prediais e Civis'!$A$4:$A$588,'00. Resumo'!$A28,'01. Instal. Prediais e Civis'!D$4:D$588,"X")</f>
        <v>0</v>
      </c>
      <c r="BK28" s="414">
        <f>SUMIFS('01. Instal. Prediais e Civis'!$S$4:$S$588,'01. Instal. Prediais e Civis'!$A$4:$A$588,'00. Resumo'!$A28,'01. Instal. Prediais e Civis'!E$4:E$588,"X")</f>
        <v>0</v>
      </c>
      <c r="BL28" s="415">
        <f>SUMIFS('01. Instal. Prediais e Civis'!$S$4:$S$588,'01. Instal. Prediais e Civis'!$A$4:$A$588,'00. Resumo'!$A28,'01. Instal. Prediais e Civis'!F$4:F$588,"X")</f>
        <v>0</v>
      </c>
      <c r="BM28" s="415">
        <f>SUMIFS('01. Instal. Prediais e Civis'!$S$4:$S$588,'01. Instal. Prediais e Civis'!$A$4:$A$588,'00. Resumo'!$A28,'01. Instal. Prediais e Civis'!G$4:G$588,"X")</f>
        <v>0</v>
      </c>
      <c r="BN28" s="415">
        <f>SUMIFS('01. Instal. Prediais e Civis'!$S$4:$S$588,'01. Instal. Prediais e Civis'!$A$4:$A$588,'00. Resumo'!$A28,'01. Instal. Prediais e Civis'!H$4:H$588,"X")</f>
        <v>0</v>
      </c>
      <c r="BO28" s="415">
        <f>SUMIFS('01. Instal. Prediais e Civis'!$S$4:$S$588,'01. Instal. Prediais e Civis'!$A$4:$A$588,'00. Resumo'!$A28,'01. Instal. Prediais e Civis'!I$4:I$588,"X")</f>
        <v>0</v>
      </c>
      <c r="BP28" s="416">
        <f>SUMIFS('01. Instal. Prediais e Civis'!$S$4:$S$588,'01. Instal. Prediais e Civis'!$A$4:$A$588,'00. Resumo'!$A28,'01. Instal. Prediais e Civis'!J$4:J$588,"X")</f>
        <v>0</v>
      </c>
      <c r="BQ28" s="417">
        <f t="shared" si="9"/>
        <v>0</v>
      </c>
      <c r="BR28" s="413">
        <f>SUMIFS('01. Instal. Prediais e Civis'!$T$4:$T$588,'01. Instal. Prediais e Civis'!$A$4:$A$588,'00. Resumo'!$A28,'01. Instal. Prediais e Civis'!D$4:D$588,"X")</f>
        <v>0</v>
      </c>
      <c r="BS28" s="414">
        <f>SUMIFS('01. Instal. Prediais e Civis'!$T$4:$T$588,'01. Instal. Prediais e Civis'!$A$4:$A$588,'00. Resumo'!$A28,'01. Instal. Prediais e Civis'!E$4:E$588,"X")</f>
        <v>0</v>
      </c>
      <c r="BT28" s="415">
        <f>SUMIFS('01. Instal. Prediais e Civis'!$T$4:$T$588,'01. Instal. Prediais e Civis'!$A$4:$A$588,'00. Resumo'!$A28,'01. Instal. Prediais e Civis'!F$4:F$588,"X")</f>
        <v>0</v>
      </c>
      <c r="BU28" s="415">
        <f>SUMIFS('01. Instal. Prediais e Civis'!$T$4:$T$588,'01. Instal. Prediais e Civis'!$A$4:$A$588,'00. Resumo'!$A28,'01. Instal. Prediais e Civis'!G$4:G$588,"X")</f>
        <v>0</v>
      </c>
      <c r="BV28" s="415">
        <f>SUMIFS('01. Instal. Prediais e Civis'!$T$4:$T$588,'01. Instal. Prediais e Civis'!$A$4:$A$588,'00. Resumo'!$A28,'01. Instal. Prediais e Civis'!H$4:H$588,"X")</f>
        <v>0</v>
      </c>
      <c r="BW28" s="415">
        <f>SUMIFS('01. Instal. Prediais e Civis'!$T$4:$T$588,'01. Instal. Prediais e Civis'!$A$4:$A$588,'00. Resumo'!$A28,'01. Instal. Prediais e Civis'!I$4:I$588,"X")</f>
        <v>0</v>
      </c>
      <c r="BX28" s="416">
        <f>SUMIFS('01. Instal. Prediais e Civis'!$T$4:$T$588,'01. Instal. Prediais e Civis'!$A$4:$A$588,'00. Resumo'!$A28,'01. Instal. Prediais e Civis'!J$4:J$588,"X")</f>
        <v>0</v>
      </c>
      <c r="BY28" s="417">
        <f t="shared" si="10"/>
        <v>0</v>
      </c>
      <c r="BZ28" s="413">
        <f>SUMIFS('01. Instal. Prediais e Civis'!$U$4:$U$588,'01. Instal. Prediais e Civis'!$A$4:$A$588,'00. Resumo'!$A28,'01. Instal. Prediais e Civis'!D$4:D$588,"X")</f>
        <v>0</v>
      </c>
      <c r="CA28" s="414">
        <f>SUMIFS('01. Instal. Prediais e Civis'!$U$4:$U$588,'01. Instal. Prediais e Civis'!$A$4:$A$588,'00. Resumo'!$A28,'01. Instal. Prediais e Civis'!E$4:E$588,"X")</f>
        <v>0</v>
      </c>
      <c r="CB28" s="415">
        <f>SUMIFS('01. Instal. Prediais e Civis'!$U$4:$U$588,'01. Instal. Prediais e Civis'!$A$4:$A$588,'00. Resumo'!$A28,'01. Instal. Prediais e Civis'!F$4:F$588,"X")</f>
        <v>0</v>
      </c>
      <c r="CC28" s="415">
        <f>SUMIFS('01. Instal. Prediais e Civis'!$U$4:$U$588,'01. Instal. Prediais e Civis'!$A$4:$A$588,'00. Resumo'!$A28,'01. Instal. Prediais e Civis'!G$4:G$588,"X")</f>
        <v>0</v>
      </c>
      <c r="CD28" s="415">
        <f>SUMIFS('01. Instal. Prediais e Civis'!$U$4:$U$588,'01. Instal. Prediais e Civis'!$A$4:$A$588,'00. Resumo'!$A28,'01. Instal. Prediais e Civis'!H$4:H$588,"X")</f>
        <v>0</v>
      </c>
      <c r="CE28" s="415">
        <f>SUMIFS('01. Instal. Prediais e Civis'!$U$4:$U$588,'01. Instal. Prediais e Civis'!$A$4:$A$588,'00. Resumo'!$A28,'01. Instal. Prediais e Civis'!I$4:I$588,"X")</f>
        <v>0</v>
      </c>
      <c r="CF28" s="416">
        <f>SUMIFS('01. Instal. Prediais e Civis'!$U$4:$U$588,'01. Instal. Prediais e Civis'!$A$4:$A$588,'00. Resumo'!$A28,'01. Instal. Prediais e Civis'!J$4:J$588,"X")</f>
        <v>0</v>
      </c>
      <c r="CG28" s="417">
        <f t="shared" si="11"/>
        <v>0</v>
      </c>
      <c r="CH28" s="413">
        <f>SUMIFS('01. Instal. Prediais e Civis'!$V$4:$V$588,'01. Instal. Prediais e Civis'!$A$4:$A$588,'00. Resumo'!$A28,'01. Instal. Prediais e Civis'!D$4:D$588,"X")</f>
        <v>0</v>
      </c>
      <c r="CI28" s="414">
        <f>SUMIFS('01. Instal. Prediais e Civis'!$V$4:$V$588,'01. Instal. Prediais e Civis'!$A$4:$A$588,'00. Resumo'!$A28,'01. Instal. Prediais e Civis'!E$4:E$588,"X")</f>
        <v>0</v>
      </c>
      <c r="CJ28" s="415">
        <f>SUMIFS('01. Instal. Prediais e Civis'!$V$4:$V$588,'01. Instal. Prediais e Civis'!$A$4:$A$588,'00. Resumo'!$A28,'01. Instal. Prediais e Civis'!F$4:F$588,"X")</f>
        <v>0</v>
      </c>
      <c r="CK28" s="415">
        <f>SUMIFS('01. Instal. Prediais e Civis'!$V$4:$V$588,'01. Instal. Prediais e Civis'!$A$4:$A$588,'00. Resumo'!$A28,'01. Instal. Prediais e Civis'!G$4:G$588,"X")</f>
        <v>0</v>
      </c>
      <c r="CL28" s="415">
        <f>SUMIFS('01. Instal. Prediais e Civis'!$V$4:$V$588,'01. Instal. Prediais e Civis'!$A$4:$A$588,'00. Resumo'!$A28,'01. Instal. Prediais e Civis'!H$4:H$588,"X")</f>
        <v>0</v>
      </c>
      <c r="CM28" s="415">
        <f>SUMIFS('01. Instal. Prediais e Civis'!$V$4:$V$588,'01. Instal. Prediais e Civis'!$A$4:$A$588,'00. Resumo'!$A28,'01. Instal. Prediais e Civis'!I$4:I$588,"X")</f>
        <v>0</v>
      </c>
      <c r="CN28" s="416">
        <f>SUMIFS('01. Instal. Prediais e Civis'!$V$4:$V$588,'01. Instal. Prediais e Civis'!$A$4:$A$588,'00. Resumo'!$A28,'01. Instal. Prediais e Civis'!J$4:J$588,"X")</f>
        <v>0</v>
      </c>
      <c r="CO28" s="419">
        <f t="shared" si="12"/>
        <v>0</v>
      </c>
      <c r="CP28" s="418">
        <f>SUMIFS('01. Instal. Prediais e Civis'!$W$4:$W$588,'01. Instal. Prediais e Civis'!$A$4:$A$588,'00. Resumo'!$A28,'01. Instal. Prediais e Civis'!D$4:D$588,"X")</f>
        <v>0</v>
      </c>
      <c r="CQ28" s="414">
        <f>SUMIFS('01. Instal. Prediais e Civis'!$W$4:$W$588,'01. Instal. Prediais e Civis'!$A$4:$A$588,'00. Resumo'!$A28,'01. Instal. Prediais e Civis'!E$4:E$588,"X")</f>
        <v>0</v>
      </c>
      <c r="CR28" s="415">
        <f>SUMIFS('01. Instal. Prediais e Civis'!$W$4:$W$588,'01. Instal. Prediais e Civis'!$A$4:$A$588,'00. Resumo'!$A28,'01. Instal. Prediais e Civis'!F$4:F$588,"X")</f>
        <v>0</v>
      </c>
      <c r="CS28" s="415">
        <f>SUMIFS('01. Instal. Prediais e Civis'!$W$4:$W$588,'01. Instal. Prediais e Civis'!$A$4:$A$588,'00. Resumo'!$A28,'01. Instal. Prediais e Civis'!G$4:G$588,"X")</f>
        <v>0</v>
      </c>
      <c r="CT28" s="415">
        <f>SUMIFS('01. Instal. Prediais e Civis'!$W$4:$W$588,'01. Instal. Prediais e Civis'!$A$4:$A$588,'00. Resumo'!$A28,'01. Instal. Prediais e Civis'!H$4:H$588,"X")</f>
        <v>0</v>
      </c>
      <c r="CU28" s="415">
        <f>SUMIFS('01. Instal. Prediais e Civis'!$W$4:$W$588,'01. Instal. Prediais e Civis'!$A$4:$A$588,'00. Resumo'!$A28,'01. Instal. Prediais e Civis'!I$4:I$588,"X")</f>
        <v>0</v>
      </c>
      <c r="CV28" s="416">
        <f>SUMIFS('01. Instal. Prediais e Civis'!$W$4:$W$588,'01. Instal. Prediais e Civis'!$A$4:$A$588,'00. Resumo'!$A28,'01. Instal. Prediais e Civis'!J$4:J$588,"X")</f>
        <v>0</v>
      </c>
      <c r="CW28" s="419">
        <f t="shared" si="13"/>
        <v>0</v>
      </c>
      <c r="CX28" s="418">
        <f>SUMIFS('01. Instal. Prediais e Civis'!$X$4:$X$588,'01. Instal. Prediais e Civis'!$A$4:$A$588,'00. Resumo'!$A28,'01. Instal. Prediais e Civis'!D$4:D$588,"X")</f>
        <v>0</v>
      </c>
      <c r="CY28" s="414">
        <f>SUMIFS('01. Instal. Prediais e Civis'!$X$4:$X$588,'01. Instal. Prediais e Civis'!$A$4:$A$588,'00. Resumo'!$A28,'01. Instal. Prediais e Civis'!E$4:E$588,"X")</f>
        <v>0</v>
      </c>
      <c r="CZ28" s="415">
        <f>SUMIFS('01. Instal. Prediais e Civis'!$X$4:$X$588,'01. Instal. Prediais e Civis'!$A$4:$A$588,'00. Resumo'!$A28,'01. Instal. Prediais e Civis'!F$4:F$588,"X")</f>
        <v>0</v>
      </c>
      <c r="DA28" s="415">
        <f>SUMIFS('01. Instal. Prediais e Civis'!$X$4:$X$588,'01. Instal. Prediais e Civis'!$A$4:$A$588,'00. Resumo'!$A28,'01. Instal. Prediais e Civis'!G$4:G$588,"X")</f>
        <v>0</v>
      </c>
      <c r="DB28" s="415">
        <f>SUMIFS('01. Instal. Prediais e Civis'!$X$4:$X$588,'01. Instal. Prediais e Civis'!$A$4:$A$588,'00. Resumo'!$A28,'01. Instal. Prediais e Civis'!H$4:H$588,"X")</f>
        <v>0</v>
      </c>
      <c r="DC28" s="415">
        <f>SUMIFS('01. Instal. Prediais e Civis'!$X$4:$X$588,'01. Instal. Prediais e Civis'!$A$4:$A$588,'00. Resumo'!$A28,'01. Instal. Prediais e Civis'!I$4:I$588,"X")</f>
        <v>0</v>
      </c>
      <c r="DD28" s="416">
        <f>SUMIFS('01. Instal. Prediais e Civis'!$X$4:$X$588,'01. Instal. Prediais e Civis'!$A$4:$A$588,'00. Resumo'!$A28,'01. Instal. Prediais e Civis'!J$4:J$588,"X")</f>
        <v>0</v>
      </c>
      <c r="DE28" s="419">
        <f t="shared" si="14"/>
        <v>0</v>
      </c>
      <c r="DF28" s="418">
        <f>SUMIFS('01. Instal. Prediais e Civis'!$Y$4:$Y$588,'01. Instal. Prediais e Civis'!$A$4:$A$588,'00. Resumo'!$A28,'01. Instal. Prediais e Civis'!D$4:D$588,"X")</f>
        <v>0</v>
      </c>
      <c r="DG28" s="414">
        <f>SUMIFS('01. Instal. Prediais e Civis'!$Y$4:$Y$588,'01. Instal. Prediais e Civis'!$A$4:$A$588,'00. Resumo'!$A28,'01. Instal. Prediais e Civis'!E$4:E$588,"X")</f>
        <v>0</v>
      </c>
      <c r="DH28" s="415">
        <f>SUMIFS('01. Instal. Prediais e Civis'!$Y$4:$Y$588,'01. Instal. Prediais e Civis'!$A$4:$A$588,'00. Resumo'!$A28,'01. Instal. Prediais e Civis'!F$4:F$588,"X")</f>
        <v>0</v>
      </c>
      <c r="DI28" s="415">
        <f>SUMIFS('01. Instal. Prediais e Civis'!$Y$4:$Y$588,'01. Instal. Prediais e Civis'!$A$4:$A$588,'00. Resumo'!$A28,'01. Instal. Prediais e Civis'!G$4:G$588,"X")</f>
        <v>0</v>
      </c>
      <c r="DJ28" s="415">
        <f>SUMIFS('01. Instal. Prediais e Civis'!$Y$4:$Y$588,'01. Instal. Prediais e Civis'!$A$4:$A$588,'00. Resumo'!$A28,'01. Instal. Prediais e Civis'!H$4:H$588,"X")</f>
        <v>0</v>
      </c>
      <c r="DK28" s="415">
        <f>SUMIFS('01. Instal. Prediais e Civis'!$Y$4:$Y$588,'01. Instal. Prediais e Civis'!$A$4:$A$588,'00. Resumo'!$A28,'01. Instal. Prediais e Civis'!I$4:I$588,"X")</f>
        <v>0</v>
      </c>
      <c r="DL28" s="416">
        <f>SUMIFS('01. Instal. Prediais e Civis'!$Y$4:$Y$588,'01. Instal. Prediais e Civis'!$A$4:$A$588,'00. Resumo'!$A28,'01. Instal. Prediais e Civis'!J$4:J$588,"X")</f>
        <v>0</v>
      </c>
      <c r="DM28" s="419">
        <f t="shared" si="0"/>
        <v>0</v>
      </c>
      <c r="DN28" s="420"/>
      <c r="DO28" s="421"/>
      <c r="DP28" s="422"/>
      <c r="DQ28" s="422"/>
      <c r="DR28" s="422"/>
      <c r="DS28" s="422"/>
      <c r="DT28" s="422"/>
      <c r="DU28" s="423"/>
      <c r="DV28" s="421"/>
      <c r="DW28" s="421"/>
      <c r="DX28" s="422"/>
      <c r="DY28" s="422"/>
      <c r="DZ28" s="422"/>
      <c r="EA28" s="422"/>
      <c r="EB28" s="422"/>
      <c r="EC28" s="423"/>
      <c r="ED28" s="421"/>
      <c r="EE28" s="421"/>
      <c r="EF28" s="422"/>
      <c r="EG28" s="422"/>
      <c r="EH28" s="422"/>
      <c r="EI28" s="422"/>
      <c r="EJ28" s="422"/>
      <c r="EK28" s="423"/>
      <c r="EL28" s="421"/>
      <c r="EM28" s="421"/>
      <c r="EN28" s="422"/>
      <c r="EO28" s="422"/>
      <c r="EP28" s="422"/>
      <c r="EQ28" s="422"/>
      <c r="ER28" s="422"/>
      <c r="ES28" s="423"/>
      <c r="ET28" s="421"/>
      <c r="EU28" s="421"/>
      <c r="EV28" s="422"/>
      <c r="EW28" s="422"/>
      <c r="EX28" s="422"/>
      <c r="EY28" s="422"/>
      <c r="EZ28" s="422"/>
      <c r="FA28" s="423"/>
      <c r="FB28" s="421"/>
      <c r="FC28" s="421"/>
      <c r="FD28" s="422"/>
      <c r="FE28" s="422"/>
      <c r="FF28" s="422"/>
      <c r="FG28" s="422"/>
      <c r="FH28" s="422"/>
      <c r="FI28" s="424"/>
    </row>
    <row r="29" spans="1:165" ht="15" outlineLevel="2" x14ac:dyDescent="0.2">
      <c r="A29" s="387" t="s">
        <v>72</v>
      </c>
      <c r="B29" s="425" t="s">
        <v>73</v>
      </c>
      <c r="C29" s="426">
        <f t="shared" si="1"/>
        <v>1.4285714285714286</v>
      </c>
      <c r="D29" s="427">
        <v>0.7</v>
      </c>
      <c r="E29" s="428">
        <v>0.5</v>
      </c>
      <c r="F29" s="413">
        <f>SUMIFS('01. Instal. Prediais e Civis'!$L$4:$L$588,'01. Instal. Prediais e Civis'!$A$4:$A$588,'00. Resumo'!$A29,'01. Instal. Prediais e Civis'!D$4:D$588,"X")</f>
        <v>0</v>
      </c>
      <c r="G29" s="414">
        <f>SUMIFS('01. Instal. Prediais e Civis'!$L$4:$L$588,'01. Instal. Prediais e Civis'!$A$4:$A$588,'00. Resumo'!$A29,'01. Instal. Prediais e Civis'!E$4:E$588,"X")</f>
        <v>0</v>
      </c>
      <c r="H29" s="415">
        <f>SUMIFS('01. Instal. Prediais e Civis'!$L$4:$L$588,'01. Instal. Prediais e Civis'!$A$4:$A$588,'00. Resumo'!$A29,'01. Instal. Prediais e Civis'!F$4:F$588,"X")</f>
        <v>0</v>
      </c>
      <c r="I29" s="415">
        <f>SUMIFS('01. Instal. Prediais e Civis'!$L$4:$L$588,'01. Instal. Prediais e Civis'!$A$4:$A$588,'00. Resumo'!$A29,'01. Instal. Prediais e Civis'!G$4:G$588,"X")</f>
        <v>0</v>
      </c>
      <c r="J29" s="415">
        <f>SUMIFS('01. Instal. Prediais e Civis'!$L$4:$L$588,'01. Instal. Prediais e Civis'!$A$4:$A$588,'00. Resumo'!$A29,'01. Instal. Prediais e Civis'!H$4:H$588,"X")</f>
        <v>0</v>
      </c>
      <c r="K29" s="415">
        <f>SUMIFS('01. Instal. Prediais e Civis'!$L$4:$L$588,'01. Instal. Prediais e Civis'!$A$4:$A$588,'00. Resumo'!$A29,'01. Instal. Prediais e Civis'!I$4:I$588,"X")</f>
        <v>0</v>
      </c>
      <c r="L29" s="416">
        <f>SUMIFS('01. Instal. Prediais e Civis'!$L$4:$L$588,'01. Instal. Prediais e Civis'!$A$4:$A$588,'00. Resumo'!$A29,'01. Instal. Prediais e Civis'!J$4:J$588,"X")</f>
        <v>0</v>
      </c>
      <c r="M29" s="417">
        <f>SUMPRODUCT(F29:L29,F$4:L$4)</f>
        <v>0</v>
      </c>
      <c r="N29" s="413">
        <f>SUMIFS('01. Instal. Prediais e Civis'!$M$4:$M$588,'01. Instal. Prediais e Civis'!$A$4:$A$588,'00. Resumo'!$A29,'01. Instal. Prediais e Civis'!D$4:D$588,"X")</f>
        <v>0</v>
      </c>
      <c r="O29" s="414">
        <f>SUMIFS('01. Instal. Prediais e Civis'!$M$4:$M$588,'01. Instal. Prediais e Civis'!$A$4:$A$588,'00. Resumo'!$A29,'01. Instal. Prediais e Civis'!E$4:E$588,"X")</f>
        <v>0</v>
      </c>
      <c r="P29" s="415">
        <f>SUMIFS('01. Instal. Prediais e Civis'!$M$4:$M$588,'01. Instal. Prediais e Civis'!$A$4:$A$588,'00. Resumo'!$A29,'01. Instal. Prediais e Civis'!F$4:F$588,"X")</f>
        <v>0</v>
      </c>
      <c r="Q29" s="415">
        <f>SUMIFS('01. Instal. Prediais e Civis'!$M$4:$M$588,'01. Instal. Prediais e Civis'!$A$4:$A$588,'00. Resumo'!$A29,'01. Instal. Prediais e Civis'!G$4:G$588,"X")</f>
        <v>0</v>
      </c>
      <c r="R29" s="415">
        <f>SUMIFS('01. Instal. Prediais e Civis'!$M$4:$M$588,'01. Instal. Prediais e Civis'!$A$4:$A$588,'00. Resumo'!$A29,'01. Instal. Prediais e Civis'!H$4:H$588,"X")</f>
        <v>0</v>
      </c>
      <c r="S29" s="415">
        <f>SUMIFS('01. Instal. Prediais e Civis'!$M$4:$M$588,'01. Instal. Prediais e Civis'!$A$4:$A$588,'00. Resumo'!$A29,'01. Instal. Prediais e Civis'!I$4:I$588,"X")</f>
        <v>0</v>
      </c>
      <c r="T29" s="416">
        <f>SUMIFS('01. Instal. Prediais e Civis'!$M$4:$M$588,'01. Instal. Prediais e Civis'!$A$4:$A$588,'00. Resumo'!$A29,'01. Instal. Prediais e Civis'!J$4:J$588,"X")</f>
        <v>0</v>
      </c>
      <c r="U29" s="417">
        <f t="shared" si="3"/>
        <v>0</v>
      </c>
      <c r="V29" s="418">
        <f>SUMIFS('01. Instal. Prediais e Civis'!$N$4:$N$588,'01. Instal. Prediais e Civis'!$A$4:$A$588,'00. Resumo'!$A29,'01. Instal. Prediais e Civis'!D$4:D$588,"X")</f>
        <v>0</v>
      </c>
      <c r="W29" s="414">
        <f>SUMIFS('01. Instal. Prediais e Civis'!$N$4:$N$588,'01. Instal. Prediais e Civis'!$A$4:$A$588,'00. Resumo'!$A29,'01. Instal. Prediais e Civis'!E$4:E$588,"X")</f>
        <v>0</v>
      </c>
      <c r="X29" s="415">
        <f>SUMIFS('01. Instal. Prediais e Civis'!$N$4:$N$588,'01. Instal. Prediais e Civis'!$A$4:$A$588,'00. Resumo'!$A29,'01. Instal. Prediais e Civis'!F$4:F$588,"X")</f>
        <v>0</v>
      </c>
      <c r="Y29" s="415">
        <f>SUMIFS('01. Instal. Prediais e Civis'!$N$4:$N$588,'01. Instal. Prediais e Civis'!$A$4:$A$588,'00. Resumo'!$A29,'01. Instal. Prediais e Civis'!G$4:G$588,"X")</f>
        <v>0</v>
      </c>
      <c r="Z29" s="415">
        <f>SUMIFS('01. Instal. Prediais e Civis'!$N$4:$N$588,'01. Instal. Prediais e Civis'!$A$4:$A$588,'00. Resumo'!$A29,'01. Instal. Prediais e Civis'!H$4:H$588,"X")</f>
        <v>0</v>
      </c>
      <c r="AA29" s="415">
        <f>SUMIFS('01. Instal. Prediais e Civis'!$N$4:$N$588,'01. Instal. Prediais e Civis'!$A$4:$A$588,'00. Resumo'!$A29,'01. Instal. Prediais e Civis'!I$4:I$588,"X")</f>
        <v>0</v>
      </c>
      <c r="AB29" s="416">
        <f>SUMIFS('01. Instal. Prediais e Civis'!$N$4:$N$588,'01. Instal. Prediais e Civis'!$A$4:$A$588,'00. Resumo'!$A29,'01. Instal. Prediais e Civis'!J$4:J$588,"X")</f>
        <v>0</v>
      </c>
      <c r="AC29" s="417">
        <f t="shared" si="4"/>
        <v>0</v>
      </c>
      <c r="AD29" s="418">
        <f>SUMIFS('01. Instal. Prediais e Civis'!$O$4:$O$588,'01. Instal. Prediais e Civis'!$A$4:$A$588,'00. Resumo'!$A29,'01. Instal. Prediais e Civis'!D$4:D$588,"X")</f>
        <v>0</v>
      </c>
      <c r="AE29" s="414">
        <f>SUMIFS('01. Instal. Prediais e Civis'!$O$4:$O$588,'01. Instal. Prediais e Civis'!$A$4:$A$588,'00. Resumo'!$A29,'01. Instal. Prediais e Civis'!E$4:E$588,"X")</f>
        <v>0</v>
      </c>
      <c r="AF29" s="415">
        <f>SUMIFS('01. Instal. Prediais e Civis'!$O$4:$O$588,'01. Instal. Prediais e Civis'!$A$4:$A$588,'00. Resumo'!$A29,'01. Instal. Prediais e Civis'!F$4:F$588,"X")</f>
        <v>0</v>
      </c>
      <c r="AG29" s="415">
        <f>SUMIFS('01. Instal. Prediais e Civis'!$O$4:$O$588,'01. Instal. Prediais e Civis'!$A$4:$A$588,'00. Resumo'!$A29,'01. Instal. Prediais e Civis'!G$4:G$588,"X")</f>
        <v>0</v>
      </c>
      <c r="AH29" s="415">
        <f>SUMIFS('01. Instal. Prediais e Civis'!$O$4:$O$588,'01. Instal. Prediais e Civis'!$A$4:$A$588,'00. Resumo'!$A29,'01. Instal. Prediais e Civis'!H$4:H$588,"X")</f>
        <v>0</v>
      </c>
      <c r="AI29" s="415">
        <f>SUMIFS('01. Instal. Prediais e Civis'!$O$4:$O$588,'01. Instal. Prediais e Civis'!$A$4:$A$588,'00. Resumo'!$A29,'01. Instal. Prediais e Civis'!I$4:I$588,"X")</f>
        <v>0</v>
      </c>
      <c r="AJ29" s="416">
        <f>SUMIFS('01. Instal. Prediais e Civis'!$O$4:$O$588,'01. Instal. Prediais e Civis'!$A$4:$A$588,'00. Resumo'!$A29,'01. Instal. Prediais e Civis'!J$4:J$588,"X")</f>
        <v>0</v>
      </c>
      <c r="AK29" s="417">
        <f>SUMPRODUCT(AD29:AJ29,AD$4:AJ$4)</f>
        <v>0</v>
      </c>
      <c r="AL29" s="418">
        <f>SUMIFS('01. Instal. Prediais e Civis'!$P$4:$P$588,'01. Instal. Prediais e Civis'!$A$4:$A$588,'00. Resumo'!$A29,'01. Instal. Prediais e Civis'!D$4:D$588,"X")</f>
        <v>0</v>
      </c>
      <c r="AM29" s="414">
        <f>SUMIFS('01. Instal. Prediais e Civis'!$P$4:$P$588,'01. Instal. Prediais e Civis'!$A$4:$A$588,'00. Resumo'!$A29,'01. Instal. Prediais e Civis'!E$4:E$588,"X")</f>
        <v>0</v>
      </c>
      <c r="AN29" s="415">
        <f>SUMIFS('01. Instal. Prediais e Civis'!$P$4:$P$588,'01. Instal. Prediais e Civis'!$A$4:$A$588,'00. Resumo'!$A29,'01. Instal. Prediais e Civis'!F$4:F$588,"X")</f>
        <v>0</v>
      </c>
      <c r="AO29" s="415">
        <f>SUMIFS('01. Instal. Prediais e Civis'!$P$4:$P$588,'01. Instal. Prediais e Civis'!$A$4:$A$588,'00. Resumo'!$A29,'01. Instal. Prediais e Civis'!G$4:G$588,"X")</f>
        <v>0</v>
      </c>
      <c r="AP29" s="415">
        <f>SUMIFS('01. Instal. Prediais e Civis'!$P$4:$P$588,'01. Instal. Prediais e Civis'!$A$4:$A$588,'00. Resumo'!$A29,'01. Instal. Prediais e Civis'!H$4:H$588,"X")</f>
        <v>0</v>
      </c>
      <c r="AQ29" s="415">
        <f>SUMIFS('01. Instal. Prediais e Civis'!$P$4:$P$588,'01. Instal. Prediais e Civis'!$A$4:$A$588,'00. Resumo'!$A29,'01. Instal. Prediais e Civis'!I$4:I$588,"X")</f>
        <v>0</v>
      </c>
      <c r="AR29" s="416">
        <f>SUMIFS('01. Instal. Prediais e Civis'!$P$4:$P$588,'01. Instal. Prediais e Civis'!$A$4:$A$588,'00. Resumo'!$A29,'01. Instal. Prediais e Civis'!J$4:J$588,"X")</f>
        <v>0</v>
      </c>
      <c r="AS29" s="417">
        <f>SUMPRODUCT(AL29:AR29,AL$4:AR$4)</f>
        <v>0</v>
      </c>
      <c r="AT29" s="418">
        <f>SUMIFS('01. Instal. Prediais e Civis'!$Q$4:$Q$588,'01. Instal. Prediais e Civis'!$A$4:$A$588,'00. Resumo'!$A29,'01. Instal. Prediais e Civis'!D$4:D$588,"X")</f>
        <v>0</v>
      </c>
      <c r="AU29" s="414">
        <f>SUMIFS('01. Instal. Prediais e Civis'!$Q$4:$Q$588,'01. Instal. Prediais e Civis'!$A$4:$A$588,'00. Resumo'!$A29,'01. Instal. Prediais e Civis'!E$4:E$588,"X")</f>
        <v>0</v>
      </c>
      <c r="AV29" s="415">
        <f>SUMIFS('01. Instal. Prediais e Civis'!$Q$4:$Q$588,'01. Instal. Prediais e Civis'!$A$4:$A$588,'00. Resumo'!$A29,'01. Instal. Prediais e Civis'!F$4:F$588,"X")</f>
        <v>0</v>
      </c>
      <c r="AW29" s="415">
        <f>SUMIFS('01. Instal. Prediais e Civis'!$Q$4:$Q$588,'01. Instal. Prediais e Civis'!$A$4:$A$588,'00. Resumo'!$A29,'01. Instal. Prediais e Civis'!G$4:G$588,"X")</f>
        <v>0</v>
      </c>
      <c r="AX29" s="415">
        <f>SUMIFS('01. Instal. Prediais e Civis'!$Q$4:$Q$588,'01. Instal. Prediais e Civis'!$A$4:$A$588,'00. Resumo'!$A29,'01. Instal. Prediais e Civis'!H$4:H$588,"X")</f>
        <v>0</v>
      </c>
      <c r="AY29" s="415">
        <f>SUMIFS('01. Instal. Prediais e Civis'!$Q$4:$Q$588,'01. Instal. Prediais e Civis'!$A$4:$A$588,'00. Resumo'!$A29,'01. Instal. Prediais e Civis'!I$4:I$588,"X")</f>
        <v>0</v>
      </c>
      <c r="AZ29" s="416">
        <f>SUMIFS('01. Instal. Prediais e Civis'!$Q$4:$Q$588,'01. Instal. Prediais e Civis'!$A$4:$A$588,'00. Resumo'!$A29,'01. Instal. Prediais e Civis'!J$4:J$588,"X")</f>
        <v>0</v>
      </c>
      <c r="BA29" s="417">
        <f>SUMPRODUCT(AT29:AZ29,AT$4:AZ$4)</f>
        <v>0</v>
      </c>
      <c r="BB29" s="418">
        <f>SUMIFS('01. Instal. Prediais e Civis'!$R$4:$R$588,'01. Instal. Prediais e Civis'!$A$4:$A$588,'00. Resumo'!$A29,'01. Instal. Prediais e Civis'!D$4:D$588,"X")</f>
        <v>0</v>
      </c>
      <c r="BC29" s="414">
        <f>SUMIFS('01. Instal. Prediais e Civis'!$R$4:$R$588,'01. Instal. Prediais e Civis'!$A$4:$A$588,'00. Resumo'!$A29,'01. Instal. Prediais e Civis'!E$4:E$588,"X")</f>
        <v>0</v>
      </c>
      <c r="BD29" s="415">
        <f>SUMIFS('01. Instal. Prediais e Civis'!$R$4:$R$588,'01. Instal. Prediais e Civis'!$A$4:$A$588,'00. Resumo'!$A29,'01. Instal. Prediais e Civis'!F$4:F$588,"X")</f>
        <v>0</v>
      </c>
      <c r="BE29" s="415">
        <f>SUMIFS('01. Instal. Prediais e Civis'!$R$4:$R$588,'01. Instal. Prediais e Civis'!$A$4:$A$588,'00. Resumo'!$A29,'01. Instal. Prediais e Civis'!G$4:G$588,"X")</f>
        <v>0</v>
      </c>
      <c r="BF29" s="415">
        <f>SUMIFS('01. Instal. Prediais e Civis'!$R$4:$R$588,'01. Instal. Prediais e Civis'!$A$4:$A$588,'00. Resumo'!$A29,'01. Instal. Prediais e Civis'!H$4:H$588,"X")</f>
        <v>0</v>
      </c>
      <c r="BG29" s="415">
        <f>SUMIFS('01. Instal. Prediais e Civis'!$R$4:$R$588,'01. Instal. Prediais e Civis'!$A$4:$A$588,'00. Resumo'!$A29,'01. Instal. Prediais e Civis'!I$4:I$588,"X")</f>
        <v>0</v>
      </c>
      <c r="BH29" s="416">
        <f>SUMIFS('01. Instal. Prediais e Civis'!$R$4:$R$588,'01. Instal. Prediais e Civis'!$A$4:$A$588,'00. Resumo'!$A29,'01. Instal. Prediais e Civis'!J$4:J$588,"X")</f>
        <v>0</v>
      </c>
      <c r="BI29" s="417">
        <f>SUMPRODUCT(BB29:BH29,BB$4:BH$4)</f>
        <v>0</v>
      </c>
      <c r="BJ29" s="413">
        <f>SUMIFS('01. Instal. Prediais e Civis'!$S$4:$S$588,'01. Instal. Prediais e Civis'!$A$4:$A$588,'00. Resumo'!$A29,'01. Instal. Prediais e Civis'!D$4:D$588,"X")</f>
        <v>0</v>
      </c>
      <c r="BK29" s="414">
        <f>SUMIFS('01. Instal. Prediais e Civis'!$S$4:$S$588,'01. Instal. Prediais e Civis'!$A$4:$A$588,'00. Resumo'!$A29,'01. Instal. Prediais e Civis'!E$4:E$588,"X")</f>
        <v>0</v>
      </c>
      <c r="BL29" s="415">
        <f>SUMIFS('01. Instal. Prediais e Civis'!$S$4:$S$588,'01. Instal. Prediais e Civis'!$A$4:$A$588,'00. Resumo'!$A29,'01. Instal. Prediais e Civis'!F$4:F$588,"X")</f>
        <v>0</v>
      </c>
      <c r="BM29" s="415">
        <f>SUMIFS('01. Instal. Prediais e Civis'!$S$4:$S$588,'01. Instal. Prediais e Civis'!$A$4:$A$588,'00. Resumo'!$A29,'01. Instal. Prediais e Civis'!G$4:G$588,"X")</f>
        <v>0</v>
      </c>
      <c r="BN29" s="415">
        <f>SUMIFS('01. Instal. Prediais e Civis'!$S$4:$S$588,'01. Instal. Prediais e Civis'!$A$4:$A$588,'00. Resumo'!$A29,'01. Instal. Prediais e Civis'!H$4:H$588,"X")</f>
        <v>0</v>
      </c>
      <c r="BO29" s="415">
        <f>SUMIFS('01. Instal. Prediais e Civis'!$S$4:$S$588,'01. Instal. Prediais e Civis'!$A$4:$A$588,'00. Resumo'!$A29,'01. Instal. Prediais e Civis'!I$4:I$588,"X")</f>
        <v>0</v>
      </c>
      <c r="BP29" s="416">
        <f>SUMIFS('01. Instal. Prediais e Civis'!$S$4:$S$588,'01. Instal. Prediais e Civis'!$A$4:$A$588,'00. Resumo'!$A29,'01. Instal. Prediais e Civis'!J$4:J$588,"X")</f>
        <v>0</v>
      </c>
      <c r="BQ29" s="417">
        <f>SUMPRODUCT(BJ29:BP29,BJ$4:BP$4)</f>
        <v>0</v>
      </c>
      <c r="BR29" s="413">
        <f>SUMIFS('01. Instal. Prediais e Civis'!$T$4:$T$588,'01. Instal. Prediais e Civis'!$A$4:$A$588,'00. Resumo'!$A29,'01. Instal. Prediais e Civis'!D$4:D$588,"X")</f>
        <v>0</v>
      </c>
      <c r="BS29" s="414">
        <f>SUMIFS('01. Instal. Prediais e Civis'!$T$4:$T$588,'01. Instal. Prediais e Civis'!$A$4:$A$588,'00. Resumo'!$A29,'01. Instal. Prediais e Civis'!E$4:E$588,"X")</f>
        <v>0</v>
      </c>
      <c r="BT29" s="415">
        <f>SUMIFS('01. Instal. Prediais e Civis'!$T$4:$T$588,'01. Instal. Prediais e Civis'!$A$4:$A$588,'00. Resumo'!$A29,'01. Instal. Prediais e Civis'!F$4:F$588,"X")</f>
        <v>0</v>
      </c>
      <c r="BU29" s="415">
        <f>SUMIFS('01. Instal. Prediais e Civis'!$T$4:$T$588,'01. Instal. Prediais e Civis'!$A$4:$A$588,'00. Resumo'!$A29,'01. Instal. Prediais e Civis'!G$4:G$588,"X")</f>
        <v>0</v>
      </c>
      <c r="BV29" s="415">
        <f>SUMIFS('01. Instal. Prediais e Civis'!$T$4:$T$588,'01. Instal. Prediais e Civis'!$A$4:$A$588,'00. Resumo'!$A29,'01. Instal. Prediais e Civis'!H$4:H$588,"X")</f>
        <v>0</v>
      </c>
      <c r="BW29" s="415">
        <f>SUMIFS('01. Instal. Prediais e Civis'!$T$4:$T$588,'01. Instal. Prediais e Civis'!$A$4:$A$588,'00. Resumo'!$A29,'01. Instal. Prediais e Civis'!I$4:I$588,"X")</f>
        <v>0</v>
      </c>
      <c r="BX29" s="416">
        <f>SUMIFS('01. Instal. Prediais e Civis'!$T$4:$T$588,'01. Instal. Prediais e Civis'!$A$4:$A$588,'00. Resumo'!$A29,'01. Instal. Prediais e Civis'!J$4:J$588,"X")</f>
        <v>0</v>
      </c>
      <c r="BY29" s="417">
        <f>SUMPRODUCT(BR29:BX29,BR$4:BX$4)</f>
        <v>0</v>
      </c>
      <c r="BZ29" s="413">
        <f>SUMIFS('01. Instal. Prediais e Civis'!$U$4:$U$588,'01. Instal. Prediais e Civis'!$A$4:$A$588,'00. Resumo'!$A29,'01. Instal. Prediais e Civis'!D$4:D$588,"X")</f>
        <v>0</v>
      </c>
      <c r="CA29" s="414">
        <f>SUMIFS('01. Instal. Prediais e Civis'!$U$4:$U$588,'01. Instal. Prediais e Civis'!$A$4:$A$588,'00. Resumo'!$A29,'01. Instal. Prediais e Civis'!E$4:E$588,"X")</f>
        <v>0</v>
      </c>
      <c r="CB29" s="415">
        <f>SUMIFS('01. Instal. Prediais e Civis'!$U$4:$U$588,'01. Instal. Prediais e Civis'!$A$4:$A$588,'00. Resumo'!$A29,'01. Instal. Prediais e Civis'!F$4:F$588,"X")</f>
        <v>0</v>
      </c>
      <c r="CC29" s="415">
        <f>SUMIFS('01. Instal. Prediais e Civis'!$U$4:$U$588,'01. Instal. Prediais e Civis'!$A$4:$A$588,'00. Resumo'!$A29,'01. Instal. Prediais e Civis'!G$4:G$588,"X")</f>
        <v>0</v>
      </c>
      <c r="CD29" s="415">
        <f>SUMIFS('01. Instal. Prediais e Civis'!$U$4:$U$588,'01. Instal. Prediais e Civis'!$A$4:$A$588,'00. Resumo'!$A29,'01. Instal. Prediais e Civis'!H$4:H$588,"X")</f>
        <v>0</v>
      </c>
      <c r="CE29" s="415">
        <f>SUMIFS('01. Instal. Prediais e Civis'!$U$4:$U$588,'01. Instal. Prediais e Civis'!$A$4:$A$588,'00. Resumo'!$A29,'01. Instal. Prediais e Civis'!I$4:I$588,"X")</f>
        <v>0</v>
      </c>
      <c r="CF29" s="416">
        <f>SUMIFS('01. Instal. Prediais e Civis'!$U$4:$U$588,'01. Instal. Prediais e Civis'!$A$4:$A$588,'00. Resumo'!$A29,'01. Instal. Prediais e Civis'!J$4:J$588,"X")</f>
        <v>0</v>
      </c>
      <c r="CG29" s="417">
        <f>SUMPRODUCT(BZ29:CF29,BZ$4:CF$4)</f>
        <v>0</v>
      </c>
      <c r="CH29" s="413">
        <f>SUMIFS('01. Instal. Prediais e Civis'!$V$4:$V$588,'01. Instal. Prediais e Civis'!$A$4:$A$588,'00. Resumo'!$A29,'01. Instal. Prediais e Civis'!D$4:D$588,"X")</f>
        <v>0</v>
      </c>
      <c r="CI29" s="414">
        <f>SUMIFS('01. Instal. Prediais e Civis'!$V$4:$V$588,'01. Instal. Prediais e Civis'!$A$4:$A$588,'00. Resumo'!$A29,'01. Instal. Prediais e Civis'!E$4:E$588,"X")</f>
        <v>0</v>
      </c>
      <c r="CJ29" s="415">
        <f>SUMIFS('01. Instal. Prediais e Civis'!$V$4:$V$588,'01. Instal. Prediais e Civis'!$A$4:$A$588,'00. Resumo'!$A29,'01. Instal. Prediais e Civis'!F$4:F$588,"X")</f>
        <v>0</v>
      </c>
      <c r="CK29" s="415">
        <f>SUMIFS('01. Instal. Prediais e Civis'!$V$4:$V$588,'01. Instal. Prediais e Civis'!$A$4:$A$588,'00. Resumo'!$A29,'01. Instal. Prediais e Civis'!G$4:G$588,"X")</f>
        <v>0</v>
      </c>
      <c r="CL29" s="415">
        <f>SUMIFS('01. Instal. Prediais e Civis'!$V$4:$V$588,'01. Instal. Prediais e Civis'!$A$4:$A$588,'00. Resumo'!$A29,'01. Instal. Prediais e Civis'!H$4:H$588,"X")</f>
        <v>0</v>
      </c>
      <c r="CM29" s="415">
        <f>SUMIFS('01. Instal. Prediais e Civis'!$V$4:$V$588,'01. Instal. Prediais e Civis'!$A$4:$A$588,'00. Resumo'!$A29,'01. Instal. Prediais e Civis'!I$4:I$588,"X")</f>
        <v>0</v>
      </c>
      <c r="CN29" s="416">
        <f>SUMIFS('01. Instal. Prediais e Civis'!$V$4:$V$588,'01. Instal. Prediais e Civis'!$A$4:$A$588,'00. Resumo'!$A29,'01. Instal. Prediais e Civis'!J$4:J$588,"X")</f>
        <v>0</v>
      </c>
      <c r="CO29" s="419">
        <f>SUMPRODUCT(CH29:CN29,CH$4:CN$4)</f>
        <v>0</v>
      </c>
      <c r="CP29" s="418">
        <f>SUMIFS('01. Instal. Prediais e Civis'!$W$4:$W$588,'01. Instal. Prediais e Civis'!$A$4:$A$588,'00. Resumo'!$A29,'01. Instal. Prediais e Civis'!D$4:D$588,"X")</f>
        <v>0</v>
      </c>
      <c r="CQ29" s="414">
        <f>SUMIFS('01. Instal. Prediais e Civis'!$W$4:$W$588,'01. Instal. Prediais e Civis'!$A$4:$A$588,'00. Resumo'!$A29,'01. Instal. Prediais e Civis'!E$4:E$588,"X")</f>
        <v>0</v>
      </c>
      <c r="CR29" s="415">
        <f>SUMIFS('01. Instal. Prediais e Civis'!$W$4:$W$588,'01. Instal. Prediais e Civis'!$A$4:$A$588,'00. Resumo'!$A29,'01. Instal. Prediais e Civis'!F$4:F$588,"X")</f>
        <v>0</v>
      </c>
      <c r="CS29" s="415">
        <f>SUMIFS('01. Instal. Prediais e Civis'!$W$4:$W$588,'01. Instal. Prediais e Civis'!$A$4:$A$588,'00. Resumo'!$A29,'01. Instal. Prediais e Civis'!G$4:G$588,"X")</f>
        <v>0</v>
      </c>
      <c r="CT29" s="415">
        <f>SUMIFS('01. Instal. Prediais e Civis'!$W$4:$W$588,'01. Instal. Prediais e Civis'!$A$4:$A$588,'00. Resumo'!$A29,'01. Instal. Prediais e Civis'!H$4:H$588,"X")</f>
        <v>0</v>
      </c>
      <c r="CU29" s="415">
        <f>SUMIFS('01. Instal. Prediais e Civis'!$W$4:$W$588,'01. Instal. Prediais e Civis'!$A$4:$A$588,'00. Resumo'!$A29,'01. Instal. Prediais e Civis'!I$4:I$588,"X")</f>
        <v>0</v>
      </c>
      <c r="CV29" s="416">
        <f>SUMIFS('01. Instal. Prediais e Civis'!$W$4:$W$588,'01. Instal. Prediais e Civis'!$A$4:$A$588,'00. Resumo'!$A29,'01. Instal. Prediais e Civis'!J$4:J$588,"X")</f>
        <v>0</v>
      </c>
      <c r="CW29" s="419">
        <f>SUMPRODUCT(CP29:CV29,CP$4:CV$4)</f>
        <v>0</v>
      </c>
      <c r="CX29" s="418">
        <f>SUMIFS('01. Instal. Prediais e Civis'!$X$4:$X$588,'01. Instal. Prediais e Civis'!$A$4:$A$588,'00. Resumo'!$A29,'01. Instal. Prediais e Civis'!D$4:D$588,"X")</f>
        <v>0</v>
      </c>
      <c r="CY29" s="414">
        <f>SUMIFS('01. Instal. Prediais e Civis'!$X$4:$X$588,'01. Instal. Prediais e Civis'!$A$4:$A$588,'00. Resumo'!$A29,'01. Instal. Prediais e Civis'!E$4:E$588,"X")</f>
        <v>0</v>
      </c>
      <c r="CZ29" s="415">
        <f>SUMIFS('01. Instal. Prediais e Civis'!$X$4:$X$588,'01. Instal. Prediais e Civis'!$A$4:$A$588,'00. Resumo'!$A29,'01. Instal. Prediais e Civis'!F$4:F$588,"X")</f>
        <v>0</v>
      </c>
      <c r="DA29" s="415">
        <f>SUMIFS('01. Instal. Prediais e Civis'!$X$4:$X$588,'01. Instal. Prediais e Civis'!$A$4:$A$588,'00. Resumo'!$A29,'01. Instal. Prediais e Civis'!G$4:G$588,"X")</f>
        <v>0</v>
      </c>
      <c r="DB29" s="415">
        <f>SUMIFS('01. Instal. Prediais e Civis'!$X$4:$X$588,'01. Instal. Prediais e Civis'!$A$4:$A$588,'00. Resumo'!$A29,'01. Instal. Prediais e Civis'!H$4:H$588,"X")</f>
        <v>0</v>
      </c>
      <c r="DC29" s="415">
        <f>SUMIFS('01. Instal. Prediais e Civis'!$X$4:$X$588,'01. Instal. Prediais e Civis'!$A$4:$A$588,'00. Resumo'!$A29,'01. Instal. Prediais e Civis'!I$4:I$588,"X")</f>
        <v>0</v>
      </c>
      <c r="DD29" s="416">
        <f>SUMIFS('01. Instal. Prediais e Civis'!$X$4:$X$588,'01. Instal. Prediais e Civis'!$A$4:$A$588,'00. Resumo'!$A29,'01. Instal. Prediais e Civis'!J$4:J$588,"X")</f>
        <v>0</v>
      </c>
      <c r="DE29" s="419">
        <f>SUMPRODUCT(CX29:DD29,CX$4:DD$4)</f>
        <v>0</v>
      </c>
      <c r="DF29" s="418">
        <f>SUMIFS('01. Instal. Prediais e Civis'!$Y$4:$Y$588,'01. Instal. Prediais e Civis'!$A$4:$A$588,'00. Resumo'!$A29,'01. Instal. Prediais e Civis'!D$4:D$588,"X")</f>
        <v>0</v>
      </c>
      <c r="DG29" s="414">
        <f>SUMIFS('01. Instal. Prediais e Civis'!$Y$4:$Y$588,'01. Instal. Prediais e Civis'!$A$4:$A$588,'00. Resumo'!$A29,'01. Instal. Prediais e Civis'!E$4:E$588,"X")</f>
        <v>0</v>
      </c>
      <c r="DH29" s="415">
        <f>SUMIFS('01. Instal. Prediais e Civis'!$Y$4:$Y$588,'01. Instal. Prediais e Civis'!$A$4:$A$588,'00. Resumo'!$A29,'01. Instal. Prediais e Civis'!F$4:F$588,"X")</f>
        <v>0</v>
      </c>
      <c r="DI29" s="415">
        <f>SUMIFS('01. Instal. Prediais e Civis'!$Y$4:$Y$588,'01. Instal. Prediais e Civis'!$A$4:$A$588,'00. Resumo'!$A29,'01. Instal. Prediais e Civis'!G$4:G$588,"X")</f>
        <v>0</v>
      </c>
      <c r="DJ29" s="415">
        <f>SUMIFS('01. Instal. Prediais e Civis'!$Y$4:$Y$588,'01. Instal. Prediais e Civis'!$A$4:$A$588,'00. Resumo'!$A29,'01. Instal. Prediais e Civis'!H$4:H$588,"X")</f>
        <v>0</v>
      </c>
      <c r="DK29" s="415">
        <f>SUMIFS('01. Instal. Prediais e Civis'!$Y$4:$Y$588,'01. Instal. Prediais e Civis'!$A$4:$A$588,'00. Resumo'!$A29,'01. Instal. Prediais e Civis'!I$4:I$588,"X")</f>
        <v>0</v>
      </c>
      <c r="DL29" s="416">
        <f>SUMIFS('01. Instal. Prediais e Civis'!$Y$4:$Y$588,'01. Instal. Prediais e Civis'!$A$4:$A$588,'00. Resumo'!$A29,'01. Instal. Prediais e Civis'!J$4:J$588,"X")</f>
        <v>0</v>
      </c>
      <c r="DM29" s="419">
        <f t="shared" si="0"/>
        <v>0</v>
      </c>
      <c r="DN29" s="420"/>
      <c r="DO29" s="421"/>
      <c r="DP29" s="422"/>
      <c r="DQ29" s="422"/>
      <c r="DR29" s="422"/>
      <c r="DS29" s="422"/>
      <c r="DT29" s="422"/>
      <c r="DU29" s="423"/>
      <c r="DV29" s="421"/>
      <c r="DW29" s="421"/>
      <c r="DX29" s="422"/>
      <c r="DY29" s="422"/>
      <c r="DZ29" s="422"/>
      <c r="EA29" s="422"/>
      <c r="EB29" s="422"/>
      <c r="EC29" s="423"/>
      <c r="ED29" s="421"/>
      <c r="EE29" s="421"/>
      <c r="EF29" s="422"/>
      <c r="EG29" s="422"/>
      <c r="EH29" s="422"/>
      <c r="EI29" s="422"/>
      <c r="EJ29" s="422"/>
      <c r="EK29" s="423"/>
      <c r="EL29" s="421"/>
      <c r="EM29" s="421"/>
      <c r="EN29" s="422"/>
      <c r="EO29" s="422"/>
      <c r="EP29" s="422"/>
      <c r="EQ29" s="422"/>
      <c r="ER29" s="422"/>
      <c r="ES29" s="423"/>
      <c r="ET29" s="421"/>
      <c r="EU29" s="421"/>
      <c r="EV29" s="422"/>
      <c r="EW29" s="422"/>
      <c r="EX29" s="422"/>
      <c r="EY29" s="422"/>
      <c r="EZ29" s="422"/>
      <c r="FA29" s="423"/>
      <c r="FB29" s="421"/>
      <c r="FC29" s="421"/>
      <c r="FD29" s="422"/>
      <c r="FE29" s="422"/>
      <c r="FF29" s="422"/>
      <c r="FG29" s="422"/>
      <c r="FH29" s="422"/>
      <c r="FI29" s="424"/>
    </row>
    <row r="30" spans="1:165" ht="15" outlineLevel="2" x14ac:dyDescent="0.2">
      <c r="A30" s="387" t="s">
        <v>74</v>
      </c>
      <c r="B30" s="425" t="s">
        <v>75</v>
      </c>
      <c r="C30" s="426">
        <f t="shared" si="1"/>
        <v>1.4285714285714286</v>
      </c>
      <c r="D30" s="427">
        <v>0.7</v>
      </c>
      <c r="E30" s="428">
        <v>0.5</v>
      </c>
      <c r="F30" s="413">
        <f>SUMIFS('01. Instal. Prediais e Civis'!$L$4:$L$588,'01. Instal. Prediais e Civis'!$A$4:$A$588,'00. Resumo'!$A30,'01. Instal. Prediais e Civis'!D$4:D$588,"X")</f>
        <v>0</v>
      </c>
      <c r="G30" s="414">
        <f>SUMIFS('01. Instal. Prediais e Civis'!$L$4:$L$588,'01. Instal. Prediais e Civis'!$A$4:$A$588,'00. Resumo'!$A30,'01. Instal. Prediais e Civis'!E$4:E$588,"X")</f>
        <v>0</v>
      </c>
      <c r="H30" s="415">
        <f>SUMIFS('01. Instal. Prediais e Civis'!$L$4:$L$588,'01. Instal. Prediais e Civis'!$A$4:$A$588,'00. Resumo'!$A30,'01. Instal. Prediais e Civis'!F$4:F$588,"X")</f>
        <v>0</v>
      </c>
      <c r="I30" s="415">
        <f>SUMIFS('01. Instal. Prediais e Civis'!$L$4:$L$588,'01. Instal. Prediais e Civis'!$A$4:$A$588,'00. Resumo'!$A30,'01. Instal. Prediais e Civis'!G$4:G$588,"X")</f>
        <v>0</v>
      </c>
      <c r="J30" s="415">
        <f>SUMIFS('01. Instal. Prediais e Civis'!$L$4:$L$588,'01. Instal. Prediais e Civis'!$A$4:$A$588,'00. Resumo'!$A30,'01. Instal. Prediais e Civis'!H$4:H$588,"X")</f>
        <v>0</v>
      </c>
      <c r="K30" s="415">
        <f>SUMIFS('01. Instal. Prediais e Civis'!$L$4:$L$588,'01. Instal. Prediais e Civis'!$A$4:$A$588,'00. Resumo'!$A30,'01. Instal. Prediais e Civis'!I$4:I$588,"X")</f>
        <v>0</v>
      </c>
      <c r="L30" s="416">
        <f>SUMIFS('01. Instal. Prediais e Civis'!$L$4:$L$588,'01. Instal. Prediais e Civis'!$A$4:$A$588,'00. Resumo'!$A30,'01. Instal. Prediais e Civis'!J$4:J$588,"X")</f>
        <v>0</v>
      </c>
      <c r="M30" s="417">
        <f t="shared" si="2"/>
        <v>0</v>
      </c>
      <c r="N30" s="413">
        <f>SUMIFS('01. Instal. Prediais e Civis'!$M$4:$M$588,'01. Instal. Prediais e Civis'!$A$4:$A$588,'00. Resumo'!$A30,'01. Instal. Prediais e Civis'!D$4:D$588,"X")</f>
        <v>0</v>
      </c>
      <c r="O30" s="414">
        <f>SUMIFS('01. Instal. Prediais e Civis'!$M$4:$M$588,'01. Instal. Prediais e Civis'!$A$4:$A$588,'00. Resumo'!$A30,'01. Instal. Prediais e Civis'!E$4:E$588,"X")</f>
        <v>0</v>
      </c>
      <c r="P30" s="415">
        <f>SUMIFS('01. Instal. Prediais e Civis'!$M$4:$M$588,'01. Instal. Prediais e Civis'!$A$4:$A$588,'00. Resumo'!$A30,'01. Instal. Prediais e Civis'!F$4:F$588,"X")</f>
        <v>0</v>
      </c>
      <c r="Q30" s="415">
        <f>SUMIFS('01. Instal. Prediais e Civis'!$M$4:$M$588,'01. Instal. Prediais e Civis'!$A$4:$A$588,'00. Resumo'!$A30,'01. Instal. Prediais e Civis'!G$4:G$588,"X")</f>
        <v>0</v>
      </c>
      <c r="R30" s="415">
        <f>SUMIFS('01. Instal. Prediais e Civis'!$M$4:$M$588,'01. Instal. Prediais e Civis'!$A$4:$A$588,'00. Resumo'!$A30,'01. Instal. Prediais e Civis'!H$4:H$588,"X")</f>
        <v>0</v>
      </c>
      <c r="S30" s="415">
        <f>SUMIFS('01. Instal. Prediais e Civis'!$M$4:$M$588,'01. Instal. Prediais e Civis'!$A$4:$A$588,'00. Resumo'!$A30,'01. Instal. Prediais e Civis'!I$4:I$588,"X")</f>
        <v>0</v>
      </c>
      <c r="T30" s="416">
        <f>SUMIFS('01. Instal. Prediais e Civis'!$M$4:$M$588,'01. Instal. Prediais e Civis'!$A$4:$A$588,'00. Resumo'!$A30,'01. Instal. Prediais e Civis'!J$4:J$588,"X")</f>
        <v>0</v>
      </c>
      <c r="U30" s="417">
        <f t="shared" si="3"/>
        <v>0</v>
      </c>
      <c r="V30" s="418">
        <f>SUMIFS('01. Instal. Prediais e Civis'!$N$4:$N$588,'01. Instal. Prediais e Civis'!$A$4:$A$588,'00. Resumo'!$A30,'01. Instal. Prediais e Civis'!D$4:D$588,"X")</f>
        <v>0</v>
      </c>
      <c r="W30" s="414">
        <f>SUMIFS('01. Instal. Prediais e Civis'!$N$4:$N$588,'01. Instal. Prediais e Civis'!$A$4:$A$588,'00. Resumo'!$A30,'01. Instal. Prediais e Civis'!E$4:E$588,"X")</f>
        <v>0</v>
      </c>
      <c r="X30" s="415">
        <f>SUMIFS('01. Instal. Prediais e Civis'!$N$4:$N$588,'01. Instal. Prediais e Civis'!$A$4:$A$588,'00. Resumo'!$A30,'01. Instal. Prediais e Civis'!F$4:F$588,"X")</f>
        <v>0</v>
      </c>
      <c r="Y30" s="415">
        <f>SUMIFS('01. Instal. Prediais e Civis'!$N$4:$N$588,'01. Instal. Prediais e Civis'!$A$4:$A$588,'00. Resumo'!$A30,'01. Instal. Prediais e Civis'!G$4:G$588,"X")</f>
        <v>0</v>
      </c>
      <c r="Z30" s="415">
        <f>SUMIFS('01. Instal. Prediais e Civis'!$N$4:$N$588,'01. Instal. Prediais e Civis'!$A$4:$A$588,'00. Resumo'!$A30,'01. Instal. Prediais e Civis'!H$4:H$588,"X")</f>
        <v>0</v>
      </c>
      <c r="AA30" s="415">
        <f>SUMIFS('01. Instal. Prediais e Civis'!$N$4:$N$588,'01. Instal. Prediais e Civis'!$A$4:$A$588,'00. Resumo'!$A30,'01. Instal. Prediais e Civis'!I$4:I$588,"X")</f>
        <v>0</v>
      </c>
      <c r="AB30" s="416">
        <f>SUMIFS('01. Instal. Prediais e Civis'!$N$4:$N$588,'01. Instal. Prediais e Civis'!$A$4:$A$588,'00. Resumo'!$A30,'01. Instal. Prediais e Civis'!J$4:J$588,"X")</f>
        <v>0</v>
      </c>
      <c r="AC30" s="417">
        <f t="shared" si="4"/>
        <v>0</v>
      </c>
      <c r="AD30" s="418">
        <f>SUMIFS('01. Instal. Prediais e Civis'!$O$4:$O$588,'01. Instal. Prediais e Civis'!$A$4:$A$588,'00. Resumo'!$A30,'01. Instal. Prediais e Civis'!D$4:D$588,"X")</f>
        <v>0</v>
      </c>
      <c r="AE30" s="414">
        <f>SUMIFS('01. Instal. Prediais e Civis'!$O$4:$O$588,'01. Instal. Prediais e Civis'!$A$4:$A$588,'00. Resumo'!$A30,'01. Instal. Prediais e Civis'!E$4:E$588,"X")</f>
        <v>0</v>
      </c>
      <c r="AF30" s="415">
        <f>SUMIFS('01. Instal. Prediais e Civis'!$O$4:$O$588,'01. Instal. Prediais e Civis'!$A$4:$A$588,'00. Resumo'!$A30,'01. Instal. Prediais e Civis'!F$4:F$588,"X")</f>
        <v>0</v>
      </c>
      <c r="AG30" s="415">
        <f>SUMIFS('01. Instal. Prediais e Civis'!$O$4:$O$588,'01. Instal. Prediais e Civis'!$A$4:$A$588,'00. Resumo'!$A30,'01. Instal. Prediais e Civis'!G$4:G$588,"X")</f>
        <v>0</v>
      </c>
      <c r="AH30" s="415">
        <f>SUMIFS('01. Instal. Prediais e Civis'!$O$4:$O$588,'01. Instal. Prediais e Civis'!$A$4:$A$588,'00. Resumo'!$A30,'01. Instal. Prediais e Civis'!H$4:H$588,"X")</f>
        <v>0</v>
      </c>
      <c r="AI30" s="415">
        <f>SUMIFS('01. Instal. Prediais e Civis'!$O$4:$O$588,'01. Instal. Prediais e Civis'!$A$4:$A$588,'00. Resumo'!$A30,'01. Instal. Prediais e Civis'!I$4:I$588,"X")</f>
        <v>0</v>
      </c>
      <c r="AJ30" s="416">
        <f>SUMIFS('01. Instal. Prediais e Civis'!$O$4:$O$588,'01. Instal. Prediais e Civis'!$A$4:$A$588,'00. Resumo'!$A30,'01. Instal. Prediais e Civis'!J$4:J$588,"X")</f>
        <v>0</v>
      </c>
      <c r="AK30" s="417">
        <f t="shared" si="5"/>
        <v>0</v>
      </c>
      <c r="AL30" s="418">
        <f>SUMIFS('01. Instal. Prediais e Civis'!$P$4:$P$588,'01. Instal. Prediais e Civis'!$A$4:$A$588,'00. Resumo'!$A30,'01. Instal. Prediais e Civis'!D$4:D$588,"X")</f>
        <v>0</v>
      </c>
      <c r="AM30" s="414">
        <f>SUMIFS('01. Instal. Prediais e Civis'!$P$4:$P$588,'01. Instal. Prediais e Civis'!$A$4:$A$588,'00. Resumo'!$A30,'01. Instal. Prediais e Civis'!E$4:E$588,"X")</f>
        <v>0</v>
      </c>
      <c r="AN30" s="415">
        <f>SUMIFS('01. Instal. Prediais e Civis'!$P$4:$P$588,'01. Instal. Prediais e Civis'!$A$4:$A$588,'00. Resumo'!$A30,'01. Instal. Prediais e Civis'!F$4:F$588,"X")</f>
        <v>0</v>
      </c>
      <c r="AO30" s="415">
        <f>SUMIFS('01. Instal. Prediais e Civis'!$P$4:$P$588,'01. Instal. Prediais e Civis'!$A$4:$A$588,'00. Resumo'!$A30,'01. Instal. Prediais e Civis'!G$4:G$588,"X")</f>
        <v>0</v>
      </c>
      <c r="AP30" s="415">
        <f>SUMIFS('01. Instal. Prediais e Civis'!$P$4:$P$588,'01. Instal. Prediais e Civis'!$A$4:$A$588,'00. Resumo'!$A30,'01. Instal. Prediais e Civis'!H$4:H$588,"X")</f>
        <v>0</v>
      </c>
      <c r="AQ30" s="415">
        <f>SUMIFS('01. Instal. Prediais e Civis'!$P$4:$P$588,'01. Instal. Prediais e Civis'!$A$4:$A$588,'00. Resumo'!$A30,'01. Instal. Prediais e Civis'!I$4:I$588,"X")</f>
        <v>0</v>
      </c>
      <c r="AR30" s="416">
        <f>SUMIFS('01. Instal. Prediais e Civis'!$P$4:$P$588,'01. Instal. Prediais e Civis'!$A$4:$A$588,'00. Resumo'!$A30,'01. Instal. Prediais e Civis'!J$4:J$588,"X")</f>
        <v>0</v>
      </c>
      <c r="AS30" s="417">
        <f t="shared" si="6"/>
        <v>0</v>
      </c>
      <c r="AT30" s="418">
        <f>SUMIFS('01. Instal. Prediais e Civis'!$Q$4:$Q$588,'01. Instal. Prediais e Civis'!$A$4:$A$588,'00. Resumo'!$A30,'01. Instal. Prediais e Civis'!D$4:D$588,"X")</f>
        <v>0</v>
      </c>
      <c r="AU30" s="414">
        <f>SUMIFS('01. Instal. Prediais e Civis'!$Q$4:$Q$588,'01. Instal. Prediais e Civis'!$A$4:$A$588,'00. Resumo'!$A30,'01. Instal. Prediais e Civis'!E$4:E$588,"X")</f>
        <v>0</v>
      </c>
      <c r="AV30" s="415">
        <f>SUMIFS('01. Instal. Prediais e Civis'!$Q$4:$Q$588,'01. Instal. Prediais e Civis'!$A$4:$A$588,'00. Resumo'!$A30,'01. Instal. Prediais e Civis'!F$4:F$588,"X")</f>
        <v>0</v>
      </c>
      <c r="AW30" s="415">
        <f>SUMIFS('01. Instal. Prediais e Civis'!$Q$4:$Q$588,'01. Instal. Prediais e Civis'!$A$4:$A$588,'00. Resumo'!$A30,'01. Instal. Prediais e Civis'!G$4:G$588,"X")</f>
        <v>0</v>
      </c>
      <c r="AX30" s="415">
        <f>SUMIFS('01. Instal. Prediais e Civis'!$Q$4:$Q$588,'01. Instal. Prediais e Civis'!$A$4:$A$588,'00. Resumo'!$A30,'01. Instal. Prediais e Civis'!H$4:H$588,"X")</f>
        <v>0</v>
      </c>
      <c r="AY30" s="415">
        <f>SUMIFS('01. Instal. Prediais e Civis'!$Q$4:$Q$588,'01. Instal. Prediais e Civis'!$A$4:$A$588,'00. Resumo'!$A30,'01. Instal. Prediais e Civis'!I$4:I$588,"X")</f>
        <v>0</v>
      </c>
      <c r="AZ30" s="416">
        <f>SUMIFS('01. Instal. Prediais e Civis'!$Q$4:$Q$588,'01. Instal. Prediais e Civis'!$A$4:$A$588,'00. Resumo'!$A30,'01. Instal. Prediais e Civis'!J$4:J$588,"X")</f>
        <v>0</v>
      </c>
      <c r="BA30" s="417">
        <f t="shared" si="7"/>
        <v>0</v>
      </c>
      <c r="BB30" s="418">
        <f>SUMIFS('01. Instal. Prediais e Civis'!$R$4:$R$588,'01. Instal. Prediais e Civis'!$A$4:$A$588,'00. Resumo'!$A30,'01. Instal. Prediais e Civis'!D$4:D$588,"X")</f>
        <v>0</v>
      </c>
      <c r="BC30" s="414">
        <f>SUMIFS('01. Instal. Prediais e Civis'!$R$4:$R$588,'01. Instal. Prediais e Civis'!$A$4:$A$588,'00. Resumo'!$A30,'01. Instal. Prediais e Civis'!E$4:E$588,"X")</f>
        <v>0</v>
      </c>
      <c r="BD30" s="415">
        <f>SUMIFS('01. Instal. Prediais e Civis'!$R$4:$R$588,'01. Instal. Prediais e Civis'!$A$4:$A$588,'00. Resumo'!$A30,'01. Instal. Prediais e Civis'!F$4:F$588,"X")</f>
        <v>0</v>
      </c>
      <c r="BE30" s="415">
        <f>SUMIFS('01. Instal. Prediais e Civis'!$R$4:$R$588,'01. Instal. Prediais e Civis'!$A$4:$A$588,'00. Resumo'!$A30,'01. Instal. Prediais e Civis'!G$4:G$588,"X")</f>
        <v>0</v>
      </c>
      <c r="BF30" s="415">
        <f>SUMIFS('01. Instal. Prediais e Civis'!$R$4:$R$588,'01. Instal. Prediais e Civis'!$A$4:$A$588,'00. Resumo'!$A30,'01. Instal. Prediais e Civis'!H$4:H$588,"X")</f>
        <v>0</v>
      </c>
      <c r="BG30" s="415">
        <f>SUMIFS('01. Instal. Prediais e Civis'!$R$4:$R$588,'01. Instal. Prediais e Civis'!$A$4:$A$588,'00. Resumo'!$A30,'01. Instal. Prediais e Civis'!I$4:I$588,"X")</f>
        <v>0</v>
      </c>
      <c r="BH30" s="416">
        <f>SUMIFS('01. Instal. Prediais e Civis'!$R$4:$R$588,'01. Instal. Prediais e Civis'!$A$4:$A$588,'00. Resumo'!$A30,'01. Instal. Prediais e Civis'!J$4:J$588,"X")</f>
        <v>0</v>
      </c>
      <c r="BI30" s="417">
        <f t="shared" si="8"/>
        <v>0</v>
      </c>
      <c r="BJ30" s="413">
        <f>SUMIFS('01. Instal. Prediais e Civis'!$S$4:$S$588,'01. Instal. Prediais e Civis'!$A$4:$A$588,'00. Resumo'!$A30,'01. Instal. Prediais e Civis'!D$4:D$588,"X")</f>
        <v>0</v>
      </c>
      <c r="BK30" s="414">
        <f>SUMIFS('01. Instal. Prediais e Civis'!$S$4:$S$588,'01. Instal. Prediais e Civis'!$A$4:$A$588,'00. Resumo'!$A30,'01. Instal. Prediais e Civis'!E$4:E$588,"X")</f>
        <v>0</v>
      </c>
      <c r="BL30" s="415">
        <f>SUMIFS('01. Instal. Prediais e Civis'!$S$4:$S$588,'01. Instal. Prediais e Civis'!$A$4:$A$588,'00. Resumo'!$A30,'01. Instal. Prediais e Civis'!F$4:F$588,"X")</f>
        <v>0</v>
      </c>
      <c r="BM30" s="415">
        <f>SUMIFS('01. Instal. Prediais e Civis'!$S$4:$S$588,'01. Instal. Prediais e Civis'!$A$4:$A$588,'00. Resumo'!$A30,'01. Instal. Prediais e Civis'!G$4:G$588,"X")</f>
        <v>0</v>
      </c>
      <c r="BN30" s="415">
        <f>SUMIFS('01. Instal. Prediais e Civis'!$S$4:$S$588,'01. Instal. Prediais e Civis'!$A$4:$A$588,'00. Resumo'!$A30,'01. Instal. Prediais e Civis'!H$4:H$588,"X")</f>
        <v>0</v>
      </c>
      <c r="BO30" s="415">
        <f>SUMIFS('01. Instal. Prediais e Civis'!$S$4:$S$588,'01. Instal. Prediais e Civis'!$A$4:$A$588,'00. Resumo'!$A30,'01. Instal. Prediais e Civis'!I$4:I$588,"X")</f>
        <v>0</v>
      </c>
      <c r="BP30" s="416">
        <f>SUMIFS('01. Instal. Prediais e Civis'!$S$4:$S$588,'01. Instal. Prediais e Civis'!$A$4:$A$588,'00. Resumo'!$A30,'01. Instal. Prediais e Civis'!J$4:J$588,"X")</f>
        <v>0</v>
      </c>
      <c r="BQ30" s="417">
        <f t="shared" si="9"/>
        <v>0</v>
      </c>
      <c r="BR30" s="413">
        <f>SUMIFS('01. Instal. Prediais e Civis'!$T$4:$T$588,'01. Instal. Prediais e Civis'!$A$4:$A$588,'00. Resumo'!$A30,'01. Instal. Prediais e Civis'!D$4:D$588,"X")</f>
        <v>0</v>
      </c>
      <c r="BS30" s="414">
        <f>SUMIFS('01. Instal. Prediais e Civis'!$T$4:$T$588,'01. Instal. Prediais e Civis'!$A$4:$A$588,'00. Resumo'!$A30,'01. Instal. Prediais e Civis'!E$4:E$588,"X")</f>
        <v>0</v>
      </c>
      <c r="BT30" s="415">
        <f>SUMIFS('01. Instal. Prediais e Civis'!$T$4:$T$588,'01. Instal. Prediais e Civis'!$A$4:$A$588,'00. Resumo'!$A30,'01. Instal. Prediais e Civis'!F$4:F$588,"X")</f>
        <v>0</v>
      </c>
      <c r="BU30" s="415">
        <f>SUMIFS('01. Instal. Prediais e Civis'!$T$4:$T$588,'01. Instal. Prediais e Civis'!$A$4:$A$588,'00. Resumo'!$A30,'01. Instal. Prediais e Civis'!G$4:G$588,"X")</f>
        <v>0</v>
      </c>
      <c r="BV30" s="415">
        <f>SUMIFS('01. Instal. Prediais e Civis'!$T$4:$T$588,'01. Instal. Prediais e Civis'!$A$4:$A$588,'00. Resumo'!$A30,'01. Instal. Prediais e Civis'!H$4:H$588,"X")</f>
        <v>0</v>
      </c>
      <c r="BW30" s="415">
        <f>SUMIFS('01. Instal. Prediais e Civis'!$T$4:$T$588,'01. Instal. Prediais e Civis'!$A$4:$A$588,'00. Resumo'!$A30,'01. Instal. Prediais e Civis'!I$4:I$588,"X")</f>
        <v>0</v>
      </c>
      <c r="BX30" s="416">
        <f>SUMIFS('01. Instal. Prediais e Civis'!$T$4:$T$588,'01. Instal. Prediais e Civis'!$A$4:$A$588,'00. Resumo'!$A30,'01. Instal. Prediais e Civis'!J$4:J$588,"X")</f>
        <v>0</v>
      </c>
      <c r="BY30" s="417">
        <f t="shared" si="10"/>
        <v>0</v>
      </c>
      <c r="BZ30" s="413">
        <f>SUMIFS('01. Instal. Prediais e Civis'!$U$4:$U$588,'01. Instal. Prediais e Civis'!$A$4:$A$588,'00. Resumo'!$A30,'01. Instal. Prediais e Civis'!D$4:D$588,"X")</f>
        <v>0</v>
      </c>
      <c r="CA30" s="414">
        <f>SUMIFS('01. Instal. Prediais e Civis'!$U$4:$U$588,'01. Instal. Prediais e Civis'!$A$4:$A$588,'00. Resumo'!$A30,'01. Instal. Prediais e Civis'!E$4:E$588,"X")</f>
        <v>0</v>
      </c>
      <c r="CB30" s="415">
        <f>SUMIFS('01. Instal. Prediais e Civis'!$U$4:$U$588,'01. Instal. Prediais e Civis'!$A$4:$A$588,'00. Resumo'!$A30,'01. Instal. Prediais e Civis'!F$4:F$588,"X")</f>
        <v>0</v>
      </c>
      <c r="CC30" s="415">
        <f>SUMIFS('01. Instal. Prediais e Civis'!$U$4:$U$588,'01. Instal. Prediais e Civis'!$A$4:$A$588,'00. Resumo'!$A30,'01. Instal. Prediais e Civis'!G$4:G$588,"X")</f>
        <v>0</v>
      </c>
      <c r="CD30" s="415">
        <f>SUMIFS('01. Instal. Prediais e Civis'!$U$4:$U$588,'01. Instal. Prediais e Civis'!$A$4:$A$588,'00. Resumo'!$A30,'01. Instal. Prediais e Civis'!H$4:H$588,"X")</f>
        <v>0</v>
      </c>
      <c r="CE30" s="415">
        <f>SUMIFS('01. Instal. Prediais e Civis'!$U$4:$U$588,'01. Instal. Prediais e Civis'!$A$4:$A$588,'00. Resumo'!$A30,'01. Instal. Prediais e Civis'!I$4:I$588,"X")</f>
        <v>0</v>
      </c>
      <c r="CF30" s="416">
        <f>SUMIFS('01. Instal. Prediais e Civis'!$U$4:$U$588,'01. Instal. Prediais e Civis'!$A$4:$A$588,'00. Resumo'!$A30,'01. Instal. Prediais e Civis'!J$4:J$588,"X")</f>
        <v>0</v>
      </c>
      <c r="CG30" s="417">
        <f t="shared" si="11"/>
        <v>0</v>
      </c>
      <c r="CH30" s="413">
        <f>SUMIFS('01. Instal. Prediais e Civis'!$V$4:$V$588,'01. Instal. Prediais e Civis'!$A$4:$A$588,'00. Resumo'!$A30,'01. Instal. Prediais e Civis'!D$4:D$588,"X")</f>
        <v>0</v>
      </c>
      <c r="CI30" s="414">
        <f>SUMIFS('01. Instal. Prediais e Civis'!$V$4:$V$588,'01. Instal. Prediais e Civis'!$A$4:$A$588,'00. Resumo'!$A30,'01. Instal. Prediais e Civis'!E$4:E$588,"X")</f>
        <v>0</v>
      </c>
      <c r="CJ30" s="415">
        <f>SUMIFS('01. Instal. Prediais e Civis'!$V$4:$V$588,'01. Instal. Prediais e Civis'!$A$4:$A$588,'00. Resumo'!$A30,'01. Instal. Prediais e Civis'!F$4:F$588,"X")</f>
        <v>0</v>
      </c>
      <c r="CK30" s="415">
        <f>SUMIFS('01. Instal. Prediais e Civis'!$V$4:$V$588,'01. Instal. Prediais e Civis'!$A$4:$A$588,'00. Resumo'!$A30,'01. Instal. Prediais e Civis'!G$4:G$588,"X")</f>
        <v>0</v>
      </c>
      <c r="CL30" s="415">
        <f>SUMIFS('01. Instal. Prediais e Civis'!$V$4:$V$588,'01. Instal. Prediais e Civis'!$A$4:$A$588,'00. Resumo'!$A30,'01. Instal. Prediais e Civis'!H$4:H$588,"X")</f>
        <v>0</v>
      </c>
      <c r="CM30" s="415">
        <f>SUMIFS('01. Instal. Prediais e Civis'!$V$4:$V$588,'01. Instal. Prediais e Civis'!$A$4:$A$588,'00. Resumo'!$A30,'01. Instal. Prediais e Civis'!I$4:I$588,"X")</f>
        <v>0</v>
      </c>
      <c r="CN30" s="416">
        <f>SUMIFS('01. Instal. Prediais e Civis'!$V$4:$V$588,'01. Instal. Prediais e Civis'!$A$4:$A$588,'00. Resumo'!$A30,'01. Instal. Prediais e Civis'!J$4:J$588,"X")</f>
        <v>0</v>
      </c>
      <c r="CO30" s="419">
        <f t="shared" si="12"/>
        <v>0</v>
      </c>
      <c r="CP30" s="418">
        <f>SUMIFS('01. Instal. Prediais e Civis'!$W$4:$W$588,'01. Instal. Prediais e Civis'!$A$4:$A$588,'00. Resumo'!$A30,'01. Instal. Prediais e Civis'!D$4:D$588,"X")</f>
        <v>0</v>
      </c>
      <c r="CQ30" s="414">
        <f>SUMIFS('01. Instal. Prediais e Civis'!$W$4:$W$588,'01. Instal. Prediais e Civis'!$A$4:$A$588,'00. Resumo'!$A30,'01. Instal. Prediais e Civis'!E$4:E$588,"X")</f>
        <v>0</v>
      </c>
      <c r="CR30" s="415">
        <f>SUMIFS('01. Instal. Prediais e Civis'!$W$4:$W$588,'01. Instal. Prediais e Civis'!$A$4:$A$588,'00. Resumo'!$A30,'01. Instal. Prediais e Civis'!F$4:F$588,"X")</f>
        <v>0</v>
      </c>
      <c r="CS30" s="415">
        <f>SUMIFS('01. Instal. Prediais e Civis'!$W$4:$W$588,'01. Instal. Prediais e Civis'!$A$4:$A$588,'00. Resumo'!$A30,'01. Instal. Prediais e Civis'!G$4:G$588,"X")</f>
        <v>0</v>
      </c>
      <c r="CT30" s="415">
        <f>SUMIFS('01. Instal. Prediais e Civis'!$W$4:$W$588,'01. Instal. Prediais e Civis'!$A$4:$A$588,'00. Resumo'!$A30,'01. Instal. Prediais e Civis'!H$4:H$588,"X")</f>
        <v>0</v>
      </c>
      <c r="CU30" s="415">
        <f>SUMIFS('01. Instal. Prediais e Civis'!$W$4:$W$588,'01. Instal. Prediais e Civis'!$A$4:$A$588,'00. Resumo'!$A30,'01. Instal. Prediais e Civis'!I$4:I$588,"X")</f>
        <v>0</v>
      </c>
      <c r="CV30" s="416">
        <f>SUMIFS('01. Instal. Prediais e Civis'!$W$4:$W$588,'01. Instal. Prediais e Civis'!$A$4:$A$588,'00. Resumo'!$A30,'01. Instal. Prediais e Civis'!J$4:J$588,"X")</f>
        <v>0</v>
      </c>
      <c r="CW30" s="419">
        <f t="shared" si="13"/>
        <v>0</v>
      </c>
      <c r="CX30" s="418">
        <f>SUMIFS('01. Instal. Prediais e Civis'!$X$4:$X$588,'01. Instal. Prediais e Civis'!$A$4:$A$588,'00. Resumo'!$A30,'01. Instal. Prediais e Civis'!D$4:D$588,"X")</f>
        <v>0</v>
      </c>
      <c r="CY30" s="414">
        <f>SUMIFS('01. Instal. Prediais e Civis'!$X$4:$X$588,'01. Instal. Prediais e Civis'!$A$4:$A$588,'00. Resumo'!$A30,'01. Instal. Prediais e Civis'!E$4:E$588,"X")</f>
        <v>0</v>
      </c>
      <c r="CZ30" s="415">
        <f>SUMIFS('01. Instal. Prediais e Civis'!$X$4:$X$588,'01. Instal. Prediais e Civis'!$A$4:$A$588,'00. Resumo'!$A30,'01. Instal. Prediais e Civis'!F$4:F$588,"X")</f>
        <v>0</v>
      </c>
      <c r="DA30" s="415">
        <f>SUMIFS('01. Instal. Prediais e Civis'!$X$4:$X$588,'01. Instal. Prediais e Civis'!$A$4:$A$588,'00. Resumo'!$A30,'01. Instal. Prediais e Civis'!G$4:G$588,"X")</f>
        <v>0</v>
      </c>
      <c r="DB30" s="415">
        <f>SUMIFS('01. Instal. Prediais e Civis'!$X$4:$X$588,'01. Instal. Prediais e Civis'!$A$4:$A$588,'00. Resumo'!$A30,'01. Instal. Prediais e Civis'!H$4:H$588,"X")</f>
        <v>0</v>
      </c>
      <c r="DC30" s="415">
        <f>SUMIFS('01. Instal. Prediais e Civis'!$X$4:$X$588,'01. Instal. Prediais e Civis'!$A$4:$A$588,'00. Resumo'!$A30,'01. Instal. Prediais e Civis'!I$4:I$588,"X")</f>
        <v>0</v>
      </c>
      <c r="DD30" s="416">
        <f>SUMIFS('01. Instal. Prediais e Civis'!$X$4:$X$588,'01. Instal. Prediais e Civis'!$A$4:$A$588,'00. Resumo'!$A30,'01. Instal. Prediais e Civis'!J$4:J$588,"X")</f>
        <v>0</v>
      </c>
      <c r="DE30" s="419">
        <f t="shared" si="14"/>
        <v>0</v>
      </c>
      <c r="DF30" s="418">
        <f>SUMIFS('01. Instal. Prediais e Civis'!$Y$4:$Y$588,'01. Instal. Prediais e Civis'!$A$4:$A$588,'00. Resumo'!$A30,'01. Instal. Prediais e Civis'!D$4:D$588,"X")</f>
        <v>0</v>
      </c>
      <c r="DG30" s="414">
        <f>SUMIFS('01. Instal. Prediais e Civis'!$Y$4:$Y$588,'01. Instal. Prediais e Civis'!$A$4:$A$588,'00. Resumo'!$A30,'01. Instal. Prediais e Civis'!E$4:E$588,"X")</f>
        <v>0</v>
      </c>
      <c r="DH30" s="415">
        <f>SUMIFS('01. Instal. Prediais e Civis'!$Y$4:$Y$588,'01. Instal. Prediais e Civis'!$A$4:$A$588,'00. Resumo'!$A30,'01. Instal. Prediais e Civis'!F$4:F$588,"X")</f>
        <v>0</v>
      </c>
      <c r="DI30" s="415">
        <f>SUMIFS('01. Instal. Prediais e Civis'!$Y$4:$Y$588,'01. Instal. Prediais e Civis'!$A$4:$A$588,'00. Resumo'!$A30,'01. Instal. Prediais e Civis'!G$4:G$588,"X")</f>
        <v>0</v>
      </c>
      <c r="DJ30" s="415">
        <f>SUMIFS('01. Instal. Prediais e Civis'!$Y$4:$Y$588,'01. Instal. Prediais e Civis'!$A$4:$A$588,'00. Resumo'!$A30,'01. Instal. Prediais e Civis'!H$4:H$588,"X")</f>
        <v>0</v>
      </c>
      <c r="DK30" s="415">
        <f>SUMIFS('01. Instal. Prediais e Civis'!$Y$4:$Y$588,'01. Instal. Prediais e Civis'!$A$4:$A$588,'00. Resumo'!$A30,'01. Instal. Prediais e Civis'!I$4:I$588,"X")</f>
        <v>0</v>
      </c>
      <c r="DL30" s="416">
        <f>SUMIFS('01. Instal. Prediais e Civis'!$Y$4:$Y$588,'01. Instal. Prediais e Civis'!$A$4:$A$588,'00. Resumo'!$A30,'01. Instal. Prediais e Civis'!J$4:J$588,"X")</f>
        <v>0</v>
      </c>
      <c r="DM30" s="419">
        <f t="shared" si="0"/>
        <v>0</v>
      </c>
      <c r="DN30" s="420"/>
      <c r="DO30" s="421"/>
      <c r="DP30" s="422"/>
      <c r="DQ30" s="422"/>
      <c r="DR30" s="422"/>
      <c r="DS30" s="422"/>
      <c r="DT30" s="422"/>
      <c r="DU30" s="423"/>
      <c r="DV30" s="421"/>
      <c r="DW30" s="421"/>
      <c r="DX30" s="422"/>
      <c r="DY30" s="422"/>
      <c r="DZ30" s="422"/>
      <c r="EA30" s="422"/>
      <c r="EB30" s="422"/>
      <c r="EC30" s="423"/>
      <c r="ED30" s="421"/>
      <c r="EE30" s="421"/>
      <c r="EF30" s="422"/>
      <c r="EG30" s="422"/>
      <c r="EH30" s="422"/>
      <c r="EI30" s="422"/>
      <c r="EJ30" s="422"/>
      <c r="EK30" s="423"/>
      <c r="EL30" s="421"/>
      <c r="EM30" s="421"/>
      <c r="EN30" s="422"/>
      <c r="EO30" s="422"/>
      <c r="EP30" s="422"/>
      <c r="EQ30" s="422"/>
      <c r="ER30" s="422"/>
      <c r="ES30" s="423"/>
      <c r="ET30" s="421"/>
      <c r="EU30" s="421"/>
      <c r="EV30" s="422"/>
      <c r="EW30" s="422"/>
      <c r="EX30" s="422"/>
      <c r="EY30" s="422"/>
      <c r="EZ30" s="422"/>
      <c r="FA30" s="423"/>
      <c r="FB30" s="421"/>
      <c r="FC30" s="421"/>
      <c r="FD30" s="422"/>
      <c r="FE30" s="422"/>
      <c r="FF30" s="422"/>
      <c r="FG30" s="422"/>
      <c r="FH30" s="422"/>
      <c r="FI30" s="424"/>
    </row>
    <row r="31" spans="1:165" ht="15" outlineLevel="2" x14ac:dyDescent="0.2">
      <c r="A31" s="387" t="s">
        <v>76</v>
      </c>
      <c r="B31" s="425" t="s">
        <v>77</v>
      </c>
      <c r="C31" s="426">
        <f t="shared" si="1"/>
        <v>1.4285714285714286</v>
      </c>
      <c r="D31" s="427">
        <v>0.7</v>
      </c>
      <c r="E31" s="428">
        <v>0.5</v>
      </c>
      <c r="F31" s="413">
        <f>SUMIFS('01. Instal. Prediais e Civis'!$L$4:$L$588,'01. Instal. Prediais e Civis'!$A$4:$A$588,'00. Resumo'!$A31,'01. Instal. Prediais e Civis'!D$4:D$588,"X")</f>
        <v>0</v>
      </c>
      <c r="G31" s="414">
        <f>SUMIFS('01. Instal. Prediais e Civis'!$L$4:$L$588,'01. Instal. Prediais e Civis'!$A$4:$A$588,'00. Resumo'!$A31,'01. Instal. Prediais e Civis'!E$4:E$588,"X")</f>
        <v>0</v>
      </c>
      <c r="H31" s="415">
        <f>SUMIFS('01. Instal. Prediais e Civis'!$L$4:$L$588,'01. Instal. Prediais e Civis'!$A$4:$A$588,'00. Resumo'!$A31,'01. Instal. Prediais e Civis'!F$4:F$588,"X")</f>
        <v>0</v>
      </c>
      <c r="I31" s="415">
        <f>SUMIFS('01. Instal. Prediais e Civis'!$L$4:$L$588,'01. Instal. Prediais e Civis'!$A$4:$A$588,'00. Resumo'!$A31,'01. Instal. Prediais e Civis'!G$4:G$588,"X")</f>
        <v>0</v>
      </c>
      <c r="J31" s="415">
        <f>SUMIFS('01. Instal. Prediais e Civis'!$L$4:$L$588,'01. Instal. Prediais e Civis'!$A$4:$A$588,'00. Resumo'!$A31,'01. Instal. Prediais e Civis'!H$4:H$588,"X")</f>
        <v>0</v>
      </c>
      <c r="K31" s="415">
        <f>SUMIFS('01. Instal. Prediais e Civis'!$L$4:$L$588,'01. Instal. Prediais e Civis'!$A$4:$A$588,'00. Resumo'!$A31,'01. Instal. Prediais e Civis'!I$4:I$588,"X")</f>
        <v>0</v>
      </c>
      <c r="L31" s="416">
        <f>SUMIFS('01. Instal. Prediais e Civis'!$L$4:$L$588,'01. Instal. Prediais e Civis'!$A$4:$A$588,'00. Resumo'!$A31,'01. Instal. Prediais e Civis'!J$4:J$588,"X")</f>
        <v>0</v>
      </c>
      <c r="M31" s="417">
        <f t="shared" si="2"/>
        <v>0</v>
      </c>
      <c r="N31" s="413">
        <f>SUMIFS('01. Instal. Prediais e Civis'!$M$4:$M$588,'01. Instal. Prediais e Civis'!$A$4:$A$588,'00. Resumo'!$A31,'01. Instal. Prediais e Civis'!D$4:D$588,"X")</f>
        <v>0</v>
      </c>
      <c r="O31" s="414">
        <f>SUMIFS('01. Instal. Prediais e Civis'!$M$4:$M$588,'01. Instal. Prediais e Civis'!$A$4:$A$588,'00. Resumo'!$A31,'01. Instal. Prediais e Civis'!E$4:E$588,"X")</f>
        <v>0</v>
      </c>
      <c r="P31" s="415">
        <f>SUMIFS('01. Instal. Prediais e Civis'!$M$4:$M$588,'01. Instal. Prediais e Civis'!$A$4:$A$588,'00. Resumo'!$A31,'01. Instal. Prediais e Civis'!F$4:F$588,"X")</f>
        <v>0</v>
      </c>
      <c r="Q31" s="415">
        <f>SUMIFS('01. Instal. Prediais e Civis'!$M$4:$M$588,'01. Instal. Prediais e Civis'!$A$4:$A$588,'00. Resumo'!$A31,'01. Instal. Prediais e Civis'!G$4:G$588,"X")</f>
        <v>0</v>
      </c>
      <c r="R31" s="415">
        <f>SUMIFS('01. Instal. Prediais e Civis'!$M$4:$M$588,'01. Instal. Prediais e Civis'!$A$4:$A$588,'00. Resumo'!$A31,'01. Instal. Prediais e Civis'!H$4:H$588,"X")</f>
        <v>0</v>
      </c>
      <c r="S31" s="415">
        <f>SUMIFS('01. Instal. Prediais e Civis'!$M$4:$M$588,'01. Instal. Prediais e Civis'!$A$4:$A$588,'00. Resumo'!$A31,'01. Instal. Prediais e Civis'!I$4:I$588,"X")</f>
        <v>0</v>
      </c>
      <c r="T31" s="416">
        <f>SUMIFS('01. Instal. Prediais e Civis'!$M$4:$M$588,'01. Instal. Prediais e Civis'!$A$4:$A$588,'00. Resumo'!$A31,'01. Instal. Prediais e Civis'!J$4:J$588,"X")</f>
        <v>0</v>
      </c>
      <c r="U31" s="417">
        <f t="shared" si="3"/>
        <v>0</v>
      </c>
      <c r="V31" s="418">
        <f>SUMIFS('01. Instal. Prediais e Civis'!$N$4:$N$588,'01. Instal. Prediais e Civis'!$A$4:$A$588,'00. Resumo'!$A31,'01. Instal. Prediais e Civis'!D$4:D$588,"X")</f>
        <v>0</v>
      </c>
      <c r="W31" s="414">
        <f>SUMIFS('01. Instal. Prediais e Civis'!$N$4:$N$588,'01. Instal. Prediais e Civis'!$A$4:$A$588,'00. Resumo'!$A31,'01. Instal. Prediais e Civis'!E$4:E$588,"X")</f>
        <v>0</v>
      </c>
      <c r="X31" s="415">
        <f>SUMIFS('01. Instal. Prediais e Civis'!$N$4:$N$588,'01. Instal. Prediais e Civis'!$A$4:$A$588,'00. Resumo'!$A31,'01. Instal. Prediais e Civis'!F$4:F$588,"X")</f>
        <v>0</v>
      </c>
      <c r="Y31" s="415">
        <f>SUMIFS('01. Instal. Prediais e Civis'!$N$4:$N$588,'01. Instal. Prediais e Civis'!$A$4:$A$588,'00. Resumo'!$A31,'01. Instal. Prediais e Civis'!G$4:G$588,"X")</f>
        <v>0</v>
      </c>
      <c r="Z31" s="415">
        <f>SUMIFS('01. Instal. Prediais e Civis'!$N$4:$N$588,'01. Instal. Prediais e Civis'!$A$4:$A$588,'00. Resumo'!$A31,'01. Instal. Prediais e Civis'!H$4:H$588,"X")</f>
        <v>0</v>
      </c>
      <c r="AA31" s="415">
        <f>SUMIFS('01. Instal. Prediais e Civis'!$N$4:$N$588,'01. Instal. Prediais e Civis'!$A$4:$A$588,'00. Resumo'!$A31,'01. Instal. Prediais e Civis'!I$4:I$588,"X")</f>
        <v>0</v>
      </c>
      <c r="AB31" s="416">
        <f>SUMIFS('01. Instal. Prediais e Civis'!$N$4:$N$588,'01. Instal. Prediais e Civis'!$A$4:$A$588,'00. Resumo'!$A31,'01. Instal. Prediais e Civis'!J$4:J$588,"X")</f>
        <v>0</v>
      </c>
      <c r="AC31" s="417">
        <f t="shared" si="4"/>
        <v>0</v>
      </c>
      <c r="AD31" s="418">
        <f>SUMIFS('01. Instal. Prediais e Civis'!$O$4:$O$588,'01. Instal. Prediais e Civis'!$A$4:$A$588,'00. Resumo'!$A31,'01. Instal. Prediais e Civis'!D$4:D$588,"X")</f>
        <v>0</v>
      </c>
      <c r="AE31" s="414">
        <f>SUMIFS('01. Instal. Prediais e Civis'!$O$4:$O$588,'01. Instal. Prediais e Civis'!$A$4:$A$588,'00. Resumo'!$A31,'01. Instal. Prediais e Civis'!E$4:E$588,"X")</f>
        <v>0</v>
      </c>
      <c r="AF31" s="415">
        <f>SUMIFS('01. Instal. Prediais e Civis'!$O$4:$O$588,'01. Instal. Prediais e Civis'!$A$4:$A$588,'00. Resumo'!$A31,'01. Instal. Prediais e Civis'!F$4:F$588,"X")</f>
        <v>0</v>
      </c>
      <c r="AG31" s="415">
        <f>SUMIFS('01. Instal. Prediais e Civis'!$O$4:$O$588,'01. Instal. Prediais e Civis'!$A$4:$A$588,'00. Resumo'!$A31,'01. Instal. Prediais e Civis'!G$4:G$588,"X")</f>
        <v>0</v>
      </c>
      <c r="AH31" s="415">
        <f>SUMIFS('01. Instal. Prediais e Civis'!$O$4:$O$588,'01. Instal. Prediais e Civis'!$A$4:$A$588,'00. Resumo'!$A31,'01. Instal. Prediais e Civis'!H$4:H$588,"X")</f>
        <v>0</v>
      </c>
      <c r="AI31" s="415">
        <f>SUMIFS('01. Instal. Prediais e Civis'!$O$4:$O$588,'01. Instal. Prediais e Civis'!$A$4:$A$588,'00. Resumo'!$A31,'01. Instal. Prediais e Civis'!I$4:I$588,"X")</f>
        <v>0</v>
      </c>
      <c r="AJ31" s="416">
        <f>SUMIFS('01. Instal. Prediais e Civis'!$O$4:$O$588,'01. Instal. Prediais e Civis'!$A$4:$A$588,'00. Resumo'!$A31,'01. Instal. Prediais e Civis'!J$4:J$588,"X")</f>
        <v>0</v>
      </c>
      <c r="AK31" s="417">
        <f t="shared" si="5"/>
        <v>0</v>
      </c>
      <c r="AL31" s="418">
        <f>SUMIFS('01. Instal. Prediais e Civis'!$P$4:$P$588,'01. Instal. Prediais e Civis'!$A$4:$A$588,'00. Resumo'!$A31,'01. Instal. Prediais e Civis'!D$4:D$588,"X")</f>
        <v>0</v>
      </c>
      <c r="AM31" s="414">
        <f>SUMIFS('01. Instal. Prediais e Civis'!$P$4:$P$588,'01. Instal. Prediais e Civis'!$A$4:$A$588,'00. Resumo'!$A31,'01. Instal. Prediais e Civis'!E$4:E$588,"X")</f>
        <v>0</v>
      </c>
      <c r="AN31" s="415">
        <f>SUMIFS('01. Instal. Prediais e Civis'!$P$4:$P$588,'01. Instal. Prediais e Civis'!$A$4:$A$588,'00. Resumo'!$A31,'01. Instal. Prediais e Civis'!F$4:F$588,"X")</f>
        <v>0</v>
      </c>
      <c r="AO31" s="415">
        <f>SUMIFS('01. Instal. Prediais e Civis'!$P$4:$P$588,'01. Instal. Prediais e Civis'!$A$4:$A$588,'00. Resumo'!$A31,'01. Instal. Prediais e Civis'!G$4:G$588,"X")</f>
        <v>0</v>
      </c>
      <c r="AP31" s="415">
        <f>SUMIFS('01. Instal. Prediais e Civis'!$P$4:$P$588,'01. Instal. Prediais e Civis'!$A$4:$A$588,'00. Resumo'!$A31,'01. Instal. Prediais e Civis'!H$4:H$588,"X")</f>
        <v>0</v>
      </c>
      <c r="AQ31" s="415">
        <f>SUMIFS('01. Instal. Prediais e Civis'!$P$4:$P$588,'01. Instal. Prediais e Civis'!$A$4:$A$588,'00. Resumo'!$A31,'01. Instal. Prediais e Civis'!I$4:I$588,"X")</f>
        <v>0</v>
      </c>
      <c r="AR31" s="416">
        <f>SUMIFS('01. Instal. Prediais e Civis'!$P$4:$P$588,'01. Instal. Prediais e Civis'!$A$4:$A$588,'00. Resumo'!$A31,'01. Instal. Prediais e Civis'!J$4:J$588,"X")</f>
        <v>0</v>
      </c>
      <c r="AS31" s="417">
        <f t="shared" si="6"/>
        <v>0</v>
      </c>
      <c r="AT31" s="418">
        <f>SUMIFS('01. Instal. Prediais e Civis'!$Q$4:$Q$588,'01. Instal. Prediais e Civis'!$A$4:$A$588,'00. Resumo'!$A31,'01. Instal. Prediais e Civis'!D$4:D$588,"X")</f>
        <v>0</v>
      </c>
      <c r="AU31" s="414">
        <f>SUMIFS('01. Instal. Prediais e Civis'!$Q$4:$Q$588,'01. Instal. Prediais e Civis'!$A$4:$A$588,'00. Resumo'!$A31,'01. Instal. Prediais e Civis'!E$4:E$588,"X")</f>
        <v>0</v>
      </c>
      <c r="AV31" s="415">
        <f>SUMIFS('01. Instal. Prediais e Civis'!$Q$4:$Q$588,'01. Instal. Prediais e Civis'!$A$4:$A$588,'00. Resumo'!$A31,'01. Instal. Prediais e Civis'!F$4:F$588,"X")</f>
        <v>0</v>
      </c>
      <c r="AW31" s="415">
        <f>SUMIFS('01. Instal. Prediais e Civis'!$Q$4:$Q$588,'01. Instal. Prediais e Civis'!$A$4:$A$588,'00. Resumo'!$A31,'01. Instal. Prediais e Civis'!G$4:G$588,"X")</f>
        <v>0</v>
      </c>
      <c r="AX31" s="415">
        <f>SUMIFS('01. Instal. Prediais e Civis'!$Q$4:$Q$588,'01. Instal. Prediais e Civis'!$A$4:$A$588,'00. Resumo'!$A31,'01. Instal. Prediais e Civis'!H$4:H$588,"X")</f>
        <v>0</v>
      </c>
      <c r="AY31" s="415">
        <f>SUMIFS('01. Instal. Prediais e Civis'!$Q$4:$Q$588,'01. Instal. Prediais e Civis'!$A$4:$A$588,'00. Resumo'!$A31,'01. Instal. Prediais e Civis'!I$4:I$588,"X")</f>
        <v>0</v>
      </c>
      <c r="AZ31" s="416">
        <f>SUMIFS('01. Instal. Prediais e Civis'!$Q$4:$Q$588,'01. Instal. Prediais e Civis'!$A$4:$A$588,'00. Resumo'!$A31,'01. Instal. Prediais e Civis'!J$4:J$588,"X")</f>
        <v>0</v>
      </c>
      <c r="BA31" s="417">
        <f t="shared" si="7"/>
        <v>0</v>
      </c>
      <c r="BB31" s="418">
        <f>SUMIFS('01. Instal. Prediais e Civis'!$R$4:$R$588,'01. Instal. Prediais e Civis'!$A$4:$A$588,'00. Resumo'!$A31,'01. Instal. Prediais e Civis'!D$4:D$588,"X")</f>
        <v>0</v>
      </c>
      <c r="BC31" s="414">
        <f>SUMIFS('01. Instal. Prediais e Civis'!$R$4:$R$588,'01. Instal. Prediais e Civis'!$A$4:$A$588,'00. Resumo'!$A31,'01. Instal. Prediais e Civis'!E$4:E$588,"X")</f>
        <v>0</v>
      </c>
      <c r="BD31" s="415">
        <f>SUMIFS('01. Instal. Prediais e Civis'!$R$4:$R$588,'01. Instal. Prediais e Civis'!$A$4:$A$588,'00. Resumo'!$A31,'01. Instal. Prediais e Civis'!F$4:F$588,"X")</f>
        <v>0</v>
      </c>
      <c r="BE31" s="415">
        <f>SUMIFS('01. Instal. Prediais e Civis'!$R$4:$R$588,'01. Instal. Prediais e Civis'!$A$4:$A$588,'00. Resumo'!$A31,'01. Instal. Prediais e Civis'!G$4:G$588,"X")</f>
        <v>0</v>
      </c>
      <c r="BF31" s="415">
        <f>SUMIFS('01. Instal. Prediais e Civis'!$R$4:$R$588,'01. Instal. Prediais e Civis'!$A$4:$A$588,'00. Resumo'!$A31,'01. Instal. Prediais e Civis'!H$4:H$588,"X")</f>
        <v>0</v>
      </c>
      <c r="BG31" s="415">
        <f>SUMIFS('01. Instal. Prediais e Civis'!$R$4:$R$588,'01. Instal. Prediais e Civis'!$A$4:$A$588,'00. Resumo'!$A31,'01. Instal. Prediais e Civis'!I$4:I$588,"X")</f>
        <v>0</v>
      </c>
      <c r="BH31" s="416">
        <f>SUMIFS('01. Instal. Prediais e Civis'!$R$4:$R$588,'01. Instal. Prediais e Civis'!$A$4:$A$588,'00. Resumo'!$A31,'01. Instal. Prediais e Civis'!J$4:J$588,"X")</f>
        <v>0</v>
      </c>
      <c r="BI31" s="417">
        <f t="shared" si="8"/>
        <v>0</v>
      </c>
      <c r="BJ31" s="413">
        <f>SUMIFS('01. Instal. Prediais e Civis'!$S$4:$S$588,'01. Instal. Prediais e Civis'!$A$4:$A$588,'00. Resumo'!$A31,'01. Instal. Prediais e Civis'!D$4:D$588,"X")</f>
        <v>0</v>
      </c>
      <c r="BK31" s="414">
        <f>SUMIFS('01. Instal. Prediais e Civis'!$S$4:$S$588,'01. Instal. Prediais e Civis'!$A$4:$A$588,'00. Resumo'!$A31,'01. Instal. Prediais e Civis'!E$4:E$588,"X")</f>
        <v>0</v>
      </c>
      <c r="BL31" s="415">
        <f>SUMIFS('01. Instal. Prediais e Civis'!$S$4:$S$588,'01. Instal. Prediais e Civis'!$A$4:$A$588,'00. Resumo'!$A31,'01. Instal. Prediais e Civis'!F$4:F$588,"X")</f>
        <v>0</v>
      </c>
      <c r="BM31" s="415">
        <f>SUMIFS('01. Instal. Prediais e Civis'!$S$4:$S$588,'01. Instal. Prediais e Civis'!$A$4:$A$588,'00. Resumo'!$A31,'01. Instal. Prediais e Civis'!G$4:G$588,"X")</f>
        <v>0</v>
      </c>
      <c r="BN31" s="415">
        <f>SUMIFS('01. Instal. Prediais e Civis'!$S$4:$S$588,'01. Instal. Prediais e Civis'!$A$4:$A$588,'00. Resumo'!$A31,'01. Instal. Prediais e Civis'!H$4:H$588,"X")</f>
        <v>0</v>
      </c>
      <c r="BO31" s="415">
        <f>SUMIFS('01. Instal. Prediais e Civis'!$S$4:$S$588,'01. Instal. Prediais e Civis'!$A$4:$A$588,'00. Resumo'!$A31,'01. Instal. Prediais e Civis'!I$4:I$588,"X")</f>
        <v>0</v>
      </c>
      <c r="BP31" s="416">
        <f>SUMIFS('01. Instal. Prediais e Civis'!$S$4:$S$588,'01. Instal. Prediais e Civis'!$A$4:$A$588,'00. Resumo'!$A31,'01. Instal. Prediais e Civis'!J$4:J$588,"X")</f>
        <v>0</v>
      </c>
      <c r="BQ31" s="417">
        <f t="shared" si="9"/>
        <v>0</v>
      </c>
      <c r="BR31" s="413">
        <f>SUMIFS('01. Instal. Prediais e Civis'!$T$4:$T$588,'01. Instal. Prediais e Civis'!$A$4:$A$588,'00. Resumo'!$A31,'01. Instal. Prediais e Civis'!D$4:D$588,"X")</f>
        <v>0</v>
      </c>
      <c r="BS31" s="414">
        <f>SUMIFS('01. Instal. Prediais e Civis'!$T$4:$T$588,'01. Instal. Prediais e Civis'!$A$4:$A$588,'00. Resumo'!$A31,'01. Instal. Prediais e Civis'!E$4:E$588,"X")</f>
        <v>0</v>
      </c>
      <c r="BT31" s="415">
        <f>SUMIFS('01. Instal. Prediais e Civis'!$T$4:$T$588,'01. Instal. Prediais e Civis'!$A$4:$A$588,'00. Resumo'!$A31,'01. Instal. Prediais e Civis'!F$4:F$588,"X")</f>
        <v>0</v>
      </c>
      <c r="BU31" s="415">
        <f>SUMIFS('01. Instal. Prediais e Civis'!$T$4:$T$588,'01. Instal. Prediais e Civis'!$A$4:$A$588,'00. Resumo'!$A31,'01. Instal. Prediais e Civis'!G$4:G$588,"X")</f>
        <v>0</v>
      </c>
      <c r="BV31" s="415">
        <f>SUMIFS('01. Instal. Prediais e Civis'!$T$4:$T$588,'01. Instal. Prediais e Civis'!$A$4:$A$588,'00. Resumo'!$A31,'01. Instal. Prediais e Civis'!H$4:H$588,"X")</f>
        <v>0</v>
      </c>
      <c r="BW31" s="415">
        <f>SUMIFS('01. Instal. Prediais e Civis'!$T$4:$T$588,'01. Instal. Prediais e Civis'!$A$4:$A$588,'00. Resumo'!$A31,'01. Instal. Prediais e Civis'!I$4:I$588,"X")</f>
        <v>0</v>
      </c>
      <c r="BX31" s="416">
        <f>SUMIFS('01. Instal. Prediais e Civis'!$T$4:$T$588,'01. Instal. Prediais e Civis'!$A$4:$A$588,'00. Resumo'!$A31,'01. Instal. Prediais e Civis'!J$4:J$588,"X")</f>
        <v>0</v>
      </c>
      <c r="BY31" s="417">
        <f t="shared" si="10"/>
        <v>0</v>
      </c>
      <c r="BZ31" s="413">
        <f>SUMIFS('01. Instal. Prediais e Civis'!$U$4:$U$588,'01. Instal. Prediais e Civis'!$A$4:$A$588,'00. Resumo'!$A31,'01. Instal. Prediais e Civis'!D$4:D$588,"X")</f>
        <v>0</v>
      </c>
      <c r="CA31" s="414">
        <f>SUMIFS('01. Instal. Prediais e Civis'!$U$4:$U$588,'01. Instal. Prediais e Civis'!$A$4:$A$588,'00. Resumo'!$A31,'01. Instal. Prediais e Civis'!E$4:E$588,"X")</f>
        <v>0</v>
      </c>
      <c r="CB31" s="415">
        <f>SUMIFS('01. Instal. Prediais e Civis'!$U$4:$U$588,'01. Instal. Prediais e Civis'!$A$4:$A$588,'00. Resumo'!$A31,'01. Instal. Prediais e Civis'!F$4:F$588,"X")</f>
        <v>0</v>
      </c>
      <c r="CC31" s="415">
        <f>SUMIFS('01. Instal. Prediais e Civis'!$U$4:$U$588,'01. Instal. Prediais e Civis'!$A$4:$A$588,'00. Resumo'!$A31,'01. Instal. Prediais e Civis'!G$4:G$588,"X")</f>
        <v>0</v>
      </c>
      <c r="CD31" s="415">
        <f>SUMIFS('01. Instal. Prediais e Civis'!$U$4:$U$588,'01. Instal. Prediais e Civis'!$A$4:$A$588,'00. Resumo'!$A31,'01. Instal. Prediais e Civis'!H$4:H$588,"X")</f>
        <v>0</v>
      </c>
      <c r="CE31" s="415">
        <f>SUMIFS('01. Instal. Prediais e Civis'!$U$4:$U$588,'01. Instal. Prediais e Civis'!$A$4:$A$588,'00. Resumo'!$A31,'01. Instal. Prediais e Civis'!I$4:I$588,"X")</f>
        <v>0</v>
      </c>
      <c r="CF31" s="416">
        <f>SUMIFS('01. Instal. Prediais e Civis'!$U$4:$U$588,'01. Instal. Prediais e Civis'!$A$4:$A$588,'00. Resumo'!$A31,'01. Instal. Prediais e Civis'!J$4:J$588,"X")</f>
        <v>0</v>
      </c>
      <c r="CG31" s="417">
        <f t="shared" si="11"/>
        <v>0</v>
      </c>
      <c r="CH31" s="413">
        <f>SUMIFS('01. Instal. Prediais e Civis'!$V$4:$V$588,'01. Instal. Prediais e Civis'!$A$4:$A$588,'00. Resumo'!$A31,'01. Instal. Prediais e Civis'!D$4:D$588,"X")</f>
        <v>0</v>
      </c>
      <c r="CI31" s="414">
        <f>SUMIFS('01. Instal. Prediais e Civis'!$V$4:$V$588,'01. Instal. Prediais e Civis'!$A$4:$A$588,'00. Resumo'!$A31,'01. Instal. Prediais e Civis'!E$4:E$588,"X")</f>
        <v>0</v>
      </c>
      <c r="CJ31" s="415">
        <f>SUMIFS('01. Instal. Prediais e Civis'!$V$4:$V$588,'01. Instal. Prediais e Civis'!$A$4:$A$588,'00. Resumo'!$A31,'01. Instal. Prediais e Civis'!F$4:F$588,"X")</f>
        <v>0</v>
      </c>
      <c r="CK31" s="415">
        <f>SUMIFS('01. Instal. Prediais e Civis'!$V$4:$V$588,'01. Instal. Prediais e Civis'!$A$4:$A$588,'00. Resumo'!$A31,'01. Instal. Prediais e Civis'!G$4:G$588,"X")</f>
        <v>0</v>
      </c>
      <c r="CL31" s="415">
        <f>SUMIFS('01. Instal. Prediais e Civis'!$V$4:$V$588,'01. Instal. Prediais e Civis'!$A$4:$A$588,'00. Resumo'!$A31,'01. Instal. Prediais e Civis'!H$4:H$588,"X")</f>
        <v>0</v>
      </c>
      <c r="CM31" s="415">
        <f>SUMIFS('01. Instal. Prediais e Civis'!$V$4:$V$588,'01. Instal. Prediais e Civis'!$A$4:$A$588,'00. Resumo'!$A31,'01. Instal. Prediais e Civis'!I$4:I$588,"X")</f>
        <v>0</v>
      </c>
      <c r="CN31" s="416">
        <f>SUMIFS('01. Instal. Prediais e Civis'!$V$4:$V$588,'01. Instal. Prediais e Civis'!$A$4:$A$588,'00. Resumo'!$A31,'01. Instal. Prediais e Civis'!J$4:J$588,"X")</f>
        <v>0</v>
      </c>
      <c r="CO31" s="419">
        <f t="shared" si="12"/>
        <v>0</v>
      </c>
      <c r="CP31" s="418">
        <f>SUMIFS('01. Instal. Prediais e Civis'!$W$4:$W$588,'01. Instal. Prediais e Civis'!$A$4:$A$588,'00. Resumo'!$A31,'01. Instal. Prediais e Civis'!D$4:D$588,"X")</f>
        <v>0</v>
      </c>
      <c r="CQ31" s="414">
        <f>SUMIFS('01. Instal. Prediais e Civis'!$W$4:$W$588,'01. Instal. Prediais e Civis'!$A$4:$A$588,'00. Resumo'!$A31,'01. Instal. Prediais e Civis'!E$4:E$588,"X")</f>
        <v>0</v>
      </c>
      <c r="CR31" s="415">
        <f>SUMIFS('01. Instal. Prediais e Civis'!$W$4:$W$588,'01. Instal. Prediais e Civis'!$A$4:$A$588,'00. Resumo'!$A31,'01. Instal. Prediais e Civis'!F$4:F$588,"X")</f>
        <v>0</v>
      </c>
      <c r="CS31" s="415">
        <f>SUMIFS('01. Instal. Prediais e Civis'!$W$4:$W$588,'01. Instal. Prediais e Civis'!$A$4:$A$588,'00. Resumo'!$A31,'01. Instal. Prediais e Civis'!G$4:G$588,"X")</f>
        <v>0</v>
      </c>
      <c r="CT31" s="415">
        <f>SUMIFS('01. Instal. Prediais e Civis'!$W$4:$W$588,'01. Instal. Prediais e Civis'!$A$4:$A$588,'00. Resumo'!$A31,'01. Instal. Prediais e Civis'!H$4:H$588,"X")</f>
        <v>0</v>
      </c>
      <c r="CU31" s="415">
        <f>SUMIFS('01. Instal. Prediais e Civis'!$W$4:$W$588,'01. Instal. Prediais e Civis'!$A$4:$A$588,'00. Resumo'!$A31,'01. Instal. Prediais e Civis'!I$4:I$588,"X")</f>
        <v>0</v>
      </c>
      <c r="CV31" s="416">
        <f>SUMIFS('01. Instal. Prediais e Civis'!$W$4:$W$588,'01. Instal. Prediais e Civis'!$A$4:$A$588,'00. Resumo'!$A31,'01. Instal. Prediais e Civis'!J$4:J$588,"X")</f>
        <v>0</v>
      </c>
      <c r="CW31" s="419">
        <f t="shared" si="13"/>
        <v>0</v>
      </c>
      <c r="CX31" s="418">
        <f>SUMIFS('01. Instal. Prediais e Civis'!$X$4:$X$588,'01. Instal. Prediais e Civis'!$A$4:$A$588,'00. Resumo'!$A31,'01. Instal. Prediais e Civis'!D$4:D$588,"X")</f>
        <v>0</v>
      </c>
      <c r="CY31" s="414">
        <f>SUMIFS('01. Instal. Prediais e Civis'!$X$4:$X$588,'01. Instal. Prediais e Civis'!$A$4:$A$588,'00. Resumo'!$A31,'01. Instal. Prediais e Civis'!E$4:E$588,"X")</f>
        <v>0</v>
      </c>
      <c r="CZ31" s="415">
        <f>SUMIFS('01. Instal. Prediais e Civis'!$X$4:$X$588,'01. Instal. Prediais e Civis'!$A$4:$A$588,'00. Resumo'!$A31,'01. Instal. Prediais e Civis'!F$4:F$588,"X")</f>
        <v>0</v>
      </c>
      <c r="DA31" s="415">
        <f>SUMIFS('01. Instal. Prediais e Civis'!$X$4:$X$588,'01. Instal. Prediais e Civis'!$A$4:$A$588,'00. Resumo'!$A31,'01. Instal. Prediais e Civis'!G$4:G$588,"X")</f>
        <v>0</v>
      </c>
      <c r="DB31" s="415">
        <f>SUMIFS('01. Instal. Prediais e Civis'!$X$4:$X$588,'01. Instal. Prediais e Civis'!$A$4:$A$588,'00. Resumo'!$A31,'01. Instal. Prediais e Civis'!H$4:H$588,"X")</f>
        <v>0</v>
      </c>
      <c r="DC31" s="415">
        <f>SUMIFS('01. Instal. Prediais e Civis'!$X$4:$X$588,'01. Instal. Prediais e Civis'!$A$4:$A$588,'00. Resumo'!$A31,'01. Instal. Prediais e Civis'!I$4:I$588,"X")</f>
        <v>0</v>
      </c>
      <c r="DD31" s="416">
        <f>SUMIFS('01. Instal. Prediais e Civis'!$X$4:$X$588,'01. Instal. Prediais e Civis'!$A$4:$A$588,'00. Resumo'!$A31,'01. Instal. Prediais e Civis'!J$4:J$588,"X")</f>
        <v>0</v>
      </c>
      <c r="DE31" s="419">
        <f t="shared" si="14"/>
        <v>0</v>
      </c>
      <c r="DF31" s="418">
        <f>SUMIFS('01. Instal. Prediais e Civis'!$Y$4:$Y$588,'01. Instal. Prediais e Civis'!$A$4:$A$588,'00. Resumo'!$A31,'01. Instal. Prediais e Civis'!D$4:D$588,"X")</f>
        <v>0</v>
      </c>
      <c r="DG31" s="414">
        <f>SUMIFS('01. Instal. Prediais e Civis'!$Y$4:$Y$588,'01. Instal. Prediais e Civis'!$A$4:$A$588,'00. Resumo'!$A31,'01. Instal. Prediais e Civis'!E$4:E$588,"X")</f>
        <v>0</v>
      </c>
      <c r="DH31" s="415">
        <f>SUMIFS('01. Instal. Prediais e Civis'!$Y$4:$Y$588,'01. Instal. Prediais e Civis'!$A$4:$A$588,'00. Resumo'!$A31,'01. Instal. Prediais e Civis'!F$4:F$588,"X")</f>
        <v>0</v>
      </c>
      <c r="DI31" s="415">
        <f>SUMIFS('01. Instal. Prediais e Civis'!$Y$4:$Y$588,'01. Instal. Prediais e Civis'!$A$4:$A$588,'00. Resumo'!$A31,'01. Instal. Prediais e Civis'!G$4:G$588,"X")</f>
        <v>0</v>
      </c>
      <c r="DJ31" s="415">
        <f>SUMIFS('01. Instal. Prediais e Civis'!$Y$4:$Y$588,'01. Instal. Prediais e Civis'!$A$4:$A$588,'00. Resumo'!$A31,'01. Instal. Prediais e Civis'!H$4:H$588,"X")</f>
        <v>0</v>
      </c>
      <c r="DK31" s="415">
        <f>SUMIFS('01. Instal. Prediais e Civis'!$Y$4:$Y$588,'01. Instal. Prediais e Civis'!$A$4:$A$588,'00. Resumo'!$A31,'01. Instal. Prediais e Civis'!I$4:I$588,"X")</f>
        <v>0</v>
      </c>
      <c r="DL31" s="416">
        <f>SUMIFS('01. Instal. Prediais e Civis'!$Y$4:$Y$588,'01. Instal. Prediais e Civis'!$A$4:$A$588,'00. Resumo'!$A31,'01. Instal. Prediais e Civis'!J$4:J$588,"X")</f>
        <v>0</v>
      </c>
      <c r="DM31" s="419">
        <f t="shared" si="0"/>
        <v>0</v>
      </c>
      <c r="DN31" s="420"/>
      <c r="DO31" s="421"/>
      <c r="DP31" s="422"/>
      <c r="DQ31" s="422"/>
      <c r="DR31" s="422"/>
      <c r="DS31" s="422"/>
      <c r="DT31" s="422"/>
      <c r="DU31" s="423"/>
      <c r="DV31" s="421"/>
      <c r="DW31" s="421"/>
      <c r="DX31" s="422"/>
      <c r="DY31" s="422"/>
      <c r="DZ31" s="422"/>
      <c r="EA31" s="422"/>
      <c r="EB31" s="422"/>
      <c r="EC31" s="423"/>
      <c r="ED31" s="421"/>
      <c r="EE31" s="421"/>
      <c r="EF31" s="422"/>
      <c r="EG31" s="422"/>
      <c r="EH31" s="422"/>
      <c r="EI31" s="422"/>
      <c r="EJ31" s="422"/>
      <c r="EK31" s="423"/>
      <c r="EL31" s="421"/>
      <c r="EM31" s="421"/>
      <c r="EN31" s="422"/>
      <c r="EO31" s="422"/>
      <c r="EP31" s="422"/>
      <c r="EQ31" s="422"/>
      <c r="ER31" s="422"/>
      <c r="ES31" s="423"/>
      <c r="ET31" s="421"/>
      <c r="EU31" s="421"/>
      <c r="EV31" s="422"/>
      <c r="EW31" s="422"/>
      <c r="EX31" s="422"/>
      <c r="EY31" s="422"/>
      <c r="EZ31" s="422"/>
      <c r="FA31" s="423"/>
      <c r="FB31" s="421"/>
      <c r="FC31" s="421"/>
      <c r="FD31" s="422"/>
      <c r="FE31" s="422"/>
      <c r="FF31" s="422"/>
      <c r="FG31" s="422"/>
      <c r="FH31" s="422"/>
      <c r="FI31" s="424"/>
    </row>
    <row r="32" spans="1:165" ht="15" outlineLevel="2" x14ac:dyDescent="0.2">
      <c r="A32" s="387" t="s">
        <v>78</v>
      </c>
      <c r="B32" s="388" t="s">
        <v>79</v>
      </c>
      <c r="C32" s="410">
        <f t="shared" si="1"/>
        <v>1.4285714285714286</v>
      </c>
      <c r="D32" s="411">
        <v>0.7</v>
      </c>
      <c r="E32" s="412">
        <v>0.5</v>
      </c>
      <c r="F32" s="413">
        <f>SUMIFS('01. Instal. Prediais e Civis'!$L$4:$L$588,'01. Instal. Prediais e Civis'!$A$4:$A$588,'00. Resumo'!$A32,'01. Instal. Prediais e Civis'!D$4:D$588,"X")</f>
        <v>0</v>
      </c>
      <c r="G32" s="414">
        <f>SUMIFS('01. Instal. Prediais e Civis'!$L$4:$L$588,'01. Instal. Prediais e Civis'!$A$4:$A$588,'00. Resumo'!$A32,'01. Instal. Prediais e Civis'!E$4:E$588,"X")</f>
        <v>0</v>
      </c>
      <c r="H32" s="415">
        <f>SUMIFS('01. Instal. Prediais e Civis'!$L$4:$L$588,'01. Instal. Prediais e Civis'!$A$4:$A$588,'00. Resumo'!$A32,'01. Instal. Prediais e Civis'!F$4:F$588,"X")</f>
        <v>0</v>
      </c>
      <c r="I32" s="415">
        <f>SUMIFS('01. Instal. Prediais e Civis'!$L$4:$L$588,'01. Instal. Prediais e Civis'!$A$4:$A$588,'00. Resumo'!$A32,'01. Instal. Prediais e Civis'!G$4:G$588,"X")</f>
        <v>0</v>
      </c>
      <c r="J32" s="415">
        <f>SUMIFS('01. Instal. Prediais e Civis'!$L$4:$L$588,'01. Instal. Prediais e Civis'!$A$4:$A$588,'00. Resumo'!$A32,'01. Instal. Prediais e Civis'!H$4:H$588,"X")</f>
        <v>0</v>
      </c>
      <c r="K32" s="415">
        <f>SUMIFS('01. Instal. Prediais e Civis'!$L$4:$L$588,'01. Instal. Prediais e Civis'!$A$4:$A$588,'00. Resumo'!$A32,'01. Instal. Prediais e Civis'!I$4:I$588,"X")</f>
        <v>0</v>
      </c>
      <c r="L32" s="416">
        <f>SUMIFS('01. Instal. Prediais e Civis'!$L$4:$L$588,'01. Instal. Prediais e Civis'!$A$4:$A$588,'00. Resumo'!$A32,'01. Instal. Prediais e Civis'!J$4:J$588,"X")</f>
        <v>0</v>
      </c>
      <c r="M32" s="417">
        <f t="shared" si="2"/>
        <v>0</v>
      </c>
      <c r="N32" s="413">
        <f>SUMIFS('01. Instal. Prediais e Civis'!$M$4:$M$588,'01. Instal. Prediais e Civis'!$A$4:$A$588,'00. Resumo'!$A32,'01. Instal. Prediais e Civis'!D$4:D$588,"X")</f>
        <v>0</v>
      </c>
      <c r="O32" s="414">
        <f>SUMIFS('01. Instal. Prediais e Civis'!$M$4:$M$588,'01. Instal. Prediais e Civis'!$A$4:$A$588,'00. Resumo'!$A32,'01. Instal. Prediais e Civis'!E$4:E$588,"X")</f>
        <v>0</v>
      </c>
      <c r="P32" s="415">
        <f>SUMIFS('01. Instal. Prediais e Civis'!$M$4:$M$588,'01. Instal. Prediais e Civis'!$A$4:$A$588,'00. Resumo'!$A32,'01. Instal. Prediais e Civis'!F$4:F$588,"X")</f>
        <v>0</v>
      </c>
      <c r="Q32" s="415">
        <f>SUMIFS('01. Instal. Prediais e Civis'!$M$4:$M$588,'01. Instal. Prediais e Civis'!$A$4:$A$588,'00. Resumo'!$A32,'01. Instal. Prediais e Civis'!G$4:G$588,"X")</f>
        <v>0</v>
      </c>
      <c r="R32" s="415">
        <f>SUMIFS('01. Instal. Prediais e Civis'!$M$4:$M$588,'01. Instal. Prediais e Civis'!$A$4:$A$588,'00. Resumo'!$A32,'01. Instal. Prediais e Civis'!H$4:H$588,"X")</f>
        <v>0</v>
      </c>
      <c r="S32" s="415">
        <f>SUMIFS('01. Instal. Prediais e Civis'!$M$4:$M$588,'01. Instal. Prediais e Civis'!$A$4:$A$588,'00. Resumo'!$A32,'01. Instal. Prediais e Civis'!I$4:I$588,"X")</f>
        <v>0</v>
      </c>
      <c r="T32" s="416">
        <f>SUMIFS('01. Instal. Prediais e Civis'!$M$4:$M$588,'01. Instal. Prediais e Civis'!$A$4:$A$588,'00. Resumo'!$A32,'01. Instal. Prediais e Civis'!J$4:J$588,"X")</f>
        <v>0</v>
      </c>
      <c r="U32" s="417">
        <f t="shared" si="3"/>
        <v>0</v>
      </c>
      <c r="V32" s="418">
        <f>SUMIFS('01. Instal. Prediais e Civis'!$N$4:$N$588,'01. Instal. Prediais e Civis'!$A$4:$A$588,'00. Resumo'!$A32,'01. Instal. Prediais e Civis'!D$4:D$588,"X")</f>
        <v>0</v>
      </c>
      <c r="W32" s="414">
        <f>SUMIFS('01. Instal. Prediais e Civis'!$N$4:$N$588,'01. Instal. Prediais e Civis'!$A$4:$A$588,'00. Resumo'!$A32,'01. Instal. Prediais e Civis'!E$4:E$588,"X")</f>
        <v>0</v>
      </c>
      <c r="X32" s="415">
        <f>SUMIFS('01. Instal. Prediais e Civis'!$N$4:$N$588,'01. Instal. Prediais e Civis'!$A$4:$A$588,'00. Resumo'!$A32,'01. Instal. Prediais e Civis'!F$4:F$588,"X")</f>
        <v>0</v>
      </c>
      <c r="Y32" s="415">
        <f>SUMIFS('01. Instal. Prediais e Civis'!$N$4:$N$588,'01. Instal. Prediais e Civis'!$A$4:$A$588,'00. Resumo'!$A32,'01. Instal. Prediais e Civis'!G$4:G$588,"X")</f>
        <v>0</v>
      </c>
      <c r="Z32" s="415">
        <f>SUMIFS('01. Instal. Prediais e Civis'!$N$4:$N$588,'01. Instal. Prediais e Civis'!$A$4:$A$588,'00. Resumo'!$A32,'01. Instal. Prediais e Civis'!H$4:H$588,"X")</f>
        <v>0</v>
      </c>
      <c r="AA32" s="415">
        <f>SUMIFS('01. Instal. Prediais e Civis'!$N$4:$N$588,'01. Instal. Prediais e Civis'!$A$4:$A$588,'00. Resumo'!$A32,'01. Instal. Prediais e Civis'!I$4:I$588,"X")</f>
        <v>0</v>
      </c>
      <c r="AB32" s="416">
        <f>SUMIFS('01. Instal. Prediais e Civis'!$N$4:$N$588,'01. Instal. Prediais e Civis'!$A$4:$A$588,'00. Resumo'!$A32,'01. Instal. Prediais e Civis'!J$4:J$588,"X")</f>
        <v>0</v>
      </c>
      <c r="AC32" s="417">
        <f t="shared" si="4"/>
        <v>0</v>
      </c>
      <c r="AD32" s="418">
        <f>SUMIFS('01. Instal. Prediais e Civis'!$O$4:$O$588,'01. Instal. Prediais e Civis'!$A$4:$A$588,'00. Resumo'!$A32,'01. Instal. Prediais e Civis'!D$4:D$588,"X")</f>
        <v>0</v>
      </c>
      <c r="AE32" s="414">
        <f>SUMIFS('01. Instal. Prediais e Civis'!$O$4:$O$588,'01. Instal. Prediais e Civis'!$A$4:$A$588,'00. Resumo'!$A32,'01. Instal. Prediais e Civis'!E$4:E$588,"X")</f>
        <v>0</v>
      </c>
      <c r="AF32" s="415">
        <f>SUMIFS('01. Instal. Prediais e Civis'!$O$4:$O$588,'01. Instal. Prediais e Civis'!$A$4:$A$588,'00. Resumo'!$A32,'01. Instal. Prediais e Civis'!F$4:F$588,"X")</f>
        <v>0</v>
      </c>
      <c r="AG32" s="415">
        <f>SUMIFS('01. Instal. Prediais e Civis'!$O$4:$O$588,'01. Instal. Prediais e Civis'!$A$4:$A$588,'00. Resumo'!$A32,'01. Instal. Prediais e Civis'!G$4:G$588,"X")</f>
        <v>0</v>
      </c>
      <c r="AH32" s="415">
        <f>SUMIFS('01. Instal. Prediais e Civis'!$O$4:$O$588,'01. Instal. Prediais e Civis'!$A$4:$A$588,'00. Resumo'!$A32,'01. Instal. Prediais e Civis'!H$4:H$588,"X")</f>
        <v>0</v>
      </c>
      <c r="AI32" s="415">
        <f>SUMIFS('01. Instal. Prediais e Civis'!$O$4:$O$588,'01. Instal. Prediais e Civis'!$A$4:$A$588,'00. Resumo'!$A32,'01. Instal. Prediais e Civis'!I$4:I$588,"X")</f>
        <v>0</v>
      </c>
      <c r="AJ32" s="416">
        <f>SUMIFS('01. Instal. Prediais e Civis'!$O$4:$O$588,'01. Instal. Prediais e Civis'!$A$4:$A$588,'00. Resumo'!$A32,'01. Instal. Prediais e Civis'!J$4:J$588,"X")</f>
        <v>0</v>
      </c>
      <c r="AK32" s="417">
        <f t="shared" si="5"/>
        <v>0</v>
      </c>
      <c r="AL32" s="418">
        <f>SUMIFS('01. Instal. Prediais e Civis'!$P$4:$P$588,'01. Instal. Prediais e Civis'!$A$4:$A$588,'00. Resumo'!$A32,'01. Instal. Prediais e Civis'!D$4:D$588,"X")</f>
        <v>0</v>
      </c>
      <c r="AM32" s="414">
        <f>SUMIFS('01. Instal. Prediais e Civis'!$P$4:$P$588,'01. Instal. Prediais e Civis'!$A$4:$A$588,'00. Resumo'!$A32,'01. Instal. Prediais e Civis'!E$4:E$588,"X")</f>
        <v>0</v>
      </c>
      <c r="AN32" s="415">
        <f>SUMIFS('01. Instal. Prediais e Civis'!$P$4:$P$588,'01. Instal. Prediais e Civis'!$A$4:$A$588,'00. Resumo'!$A32,'01. Instal. Prediais e Civis'!F$4:F$588,"X")</f>
        <v>0</v>
      </c>
      <c r="AO32" s="415">
        <f>SUMIFS('01. Instal. Prediais e Civis'!$P$4:$P$588,'01. Instal. Prediais e Civis'!$A$4:$A$588,'00. Resumo'!$A32,'01. Instal. Prediais e Civis'!G$4:G$588,"X")</f>
        <v>0</v>
      </c>
      <c r="AP32" s="415">
        <f>SUMIFS('01. Instal. Prediais e Civis'!$P$4:$P$588,'01. Instal. Prediais e Civis'!$A$4:$A$588,'00. Resumo'!$A32,'01. Instal. Prediais e Civis'!H$4:H$588,"X")</f>
        <v>0</v>
      </c>
      <c r="AQ32" s="415">
        <f>SUMIFS('01. Instal. Prediais e Civis'!$P$4:$P$588,'01. Instal. Prediais e Civis'!$A$4:$A$588,'00. Resumo'!$A32,'01. Instal. Prediais e Civis'!I$4:I$588,"X")</f>
        <v>0</v>
      </c>
      <c r="AR32" s="416">
        <f>SUMIFS('01. Instal. Prediais e Civis'!$P$4:$P$588,'01. Instal. Prediais e Civis'!$A$4:$A$588,'00. Resumo'!$A32,'01. Instal. Prediais e Civis'!J$4:J$588,"X")</f>
        <v>0</v>
      </c>
      <c r="AS32" s="417">
        <f t="shared" si="6"/>
        <v>0</v>
      </c>
      <c r="AT32" s="418">
        <f>SUMIFS('01. Instal. Prediais e Civis'!$Q$4:$Q$588,'01. Instal. Prediais e Civis'!$A$4:$A$588,'00. Resumo'!$A32,'01. Instal. Prediais e Civis'!D$4:D$588,"X")</f>
        <v>0</v>
      </c>
      <c r="AU32" s="414">
        <f>SUMIFS('01. Instal. Prediais e Civis'!$Q$4:$Q$588,'01. Instal. Prediais e Civis'!$A$4:$A$588,'00. Resumo'!$A32,'01. Instal. Prediais e Civis'!E$4:E$588,"X")</f>
        <v>0</v>
      </c>
      <c r="AV32" s="415">
        <f>SUMIFS('01. Instal. Prediais e Civis'!$Q$4:$Q$588,'01. Instal. Prediais e Civis'!$A$4:$A$588,'00. Resumo'!$A32,'01. Instal. Prediais e Civis'!F$4:F$588,"X")</f>
        <v>0</v>
      </c>
      <c r="AW32" s="415">
        <f>SUMIFS('01. Instal. Prediais e Civis'!$Q$4:$Q$588,'01. Instal. Prediais e Civis'!$A$4:$A$588,'00. Resumo'!$A32,'01. Instal. Prediais e Civis'!G$4:G$588,"X")</f>
        <v>0</v>
      </c>
      <c r="AX32" s="415">
        <f>SUMIFS('01. Instal. Prediais e Civis'!$Q$4:$Q$588,'01. Instal. Prediais e Civis'!$A$4:$A$588,'00. Resumo'!$A32,'01. Instal. Prediais e Civis'!H$4:H$588,"X")</f>
        <v>0</v>
      </c>
      <c r="AY32" s="415">
        <f>SUMIFS('01. Instal. Prediais e Civis'!$Q$4:$Q$588,'01. Instal. Prediais e Civis'!$A$4:$A$588,'00. Resumo'!$A32,'01. Instal. Prediais e Civis'!I$4:I$588,"X")</f>
        <v>0</v>
      </c>
      <c r="AZ32" s="416">
        <f>SUMIFS('01. Instal. Prediais e Civis'!$Q$4:$Q$588,'01. Instal. Prediais e Civis'!$A$4:$A$588,'00. Resumo'!$A32,'01. Instal. Prediais e Civis'!J$4:J$588,"X")</f>
        <v>0</v>
      </c>
      <c r="BA32" s="417">
        <f t="shared" si="7"/>
        <v>0</v>
      </c>
      <c r="BB32" s="418">
        <f>SUMIFS('01. Instal. Prediais e Civis'!$R$4:$R$588,'01. Instal. Prediais e Civis'!$A$4:$A$588,'00. Resumo'!$A32,'01. Instal. Prediais e Civis'!D$4:D$588,"X")</f>
        <v>0</v>
      </c>
      <c r="BC32" s="414">
        <f>SUMIFS('01. Instal. Prediais e Civis'!$R$4:$R$588,'01. Instal. Prediais e Civis'!$A$4:$A$588,'00. Resumo'!$A32,'01. Instal. Prediais e Civis'!E$4:E$588,"X")</f>
        <v>0</v>
      </c>
      <c r="BD32" s="415">
        <f>SUMIFS('01. Instal. Prediais e Civis'!$R$4:$R$588,'01. Instal. Prediais e Civis'!$A$4:$A$588,'00. Resumo'!$A32,'01. Instal. Prediais e Civis'!F$4:F$588,"X")</f>
        <v>0</v>
      </c>
      <c r="BE32" s="415">
        <f>SUMIFS('01. Instal. Prediais e Civis'!$R$4:$R$588,'01. Instal. Prediais e Civis'!$A$4:$A$588,'00. Resumo'!$A32,'01. Instal. Prediais e Civis'!G$4:G$588,"X")</f>
        <v>0</v>
      </c>
      <c r="BF32" s="415">
        <f>SUMIFS('01. Instal. Prediais e Civis'!$R$4:$R$588,'01. Instal. Prediais e Civis'!$A$4:$A$588,'00. Resumo'!$A32,'01. Instal. Prediais e Civis'!H$4:H$588,"X")</f>
        <v>0</v>
      </c>
      <c r="BG32" s="415">
        <f>SUMIFS('01. Instal. Prediais e Civis'!$R$4:$R$588,'01. Instal. Prediais e Civis'!$A$4:$A$588,'00. Resumo'!$A32,'01. Instal. Prediais e Civis'!I$4:I$588,"X")</f>
        <v>0</v>
      </c>
      <c r="BH32" s="416">
        <f>SUMIFS('01. Instal. Prediais e Civis'!$R$4:$R$588,'01. Instal. Prediais e Civis'!$A$4:$A$588,'00. Resumo'!$A32,'01. Instal. Prediais e Civis'!J$4:J$588,"X")</f>
        <v>0</v>
      </c>
      <c r="BI32" s="417">
        <f t="shared" si="8"/>
        <v>0</v>
      </c>
      <c r="BJ32" s="413">
        <f>SUMIFS('01. Instal. Prediais e Civis'!$S$4:$S$588,'01. Instal. Prediais e Civis'!$A$4:$A$588,'00. Resumo'!$A32,'01. Instal. Prediais e Civis'!D$4:D$588,"X")</f>
        <v>0</v>
      </c>
      <c r="BK32" s="414">
        <f>SUMIFS('01. Instal. Prediais e Civis'!$S$4:$S$588,'01. Instal. Prediais e Civis'!$A$4:$A$588,'00. Resumo'!$A32,'01. Instal. Prediais e Civis'!E$4:E$588,"X")</f>
        <v>0</v>
      </c>
      <c r="BL32" s="415">
        <f>SUMIFS('01. Instal. Prediais e Civis'!$S$4:$S$588,'01. Instal. Prediais e Civis'!$A$4:$A$588,'00. Resumo'!$A32,'01. Instal. Prediais e Civis'!F$4:F$588,"X")</f>
        <v>0</v>
      </c>
      <c r="BM32" s="415">
        <f>SUMIFS('01. Instal. Prediais e Civis'!$S$4:$S$588,'01. Instal. Prediais e Civis'!$A$4:$A$588,'00. Resumo'!$A32,'01. Instal. Prediais e Civis'!G$4:G$588,"X")</f>
        <v>0</v>
      </c>
      <c r="BN32" s="415">
        <f>SUMIFS('01. Instal. Prediais e Civis'!$S$4:$S$588,'01. Instal. Prediais e Civis'!$A$4:$A$588,'00. Resumo'!$A32,'01. Instal. Prediais e Civis'!H$4:H$588,"X")</f>
        <v>0</v>
      </c>
      <c r="BO32" s="415">
        <f>SUMIFS('01. Instal. Prediais e Civis'!$S$4:$S$588,'01. Instal. Prediais e Civis'!$A$4:$A$588,'00. Resumo'!$A32,'01. Instal. Prediais e Civis'!I$4:I$588,"X")</f>
        <v>0</v>
      </c>
      <c r="BP32" s="416">
        <f>SUMIFS('01. Instal. Prediais e Civis'!$S$4:$S$588,'01. Instal. Prediais e Civis'!$A$4:$A$588,'00. Resumo'!$A32,'01. Instal. Prediais e Civis'!J$4:J$588,"X")</f>
        <v>0</v>
      </c>
      <c r="BQ32" s="417">
        <f t="shared" si="9"/>
        <v>0</v>
      </c>
      <c r="BR32" s="413">
        <f>SUMIFS('01. Instal. Prediais e Civis'!$T$4:$T$588,'01. Instal. Prediais e Civis'!$A$4:$A$588,'00. Resumo'!$A32,'01. Instal. Prediais e Civis'!D$4:D$588,"X")</f>
        <v>0</v>
      </c>
      <c r="BS32" s="414">
        <f>SUMIFS('01. Instal. Prediais e Civis'!$T$4:$T$588,'01. Instal. Prediais e Civis'!$A$4:$A$588,'00. Resumo'!$A32,'01. Instal. Prediais e Civis'!E$4:E$588,"X")</f>
        <v>0</v>
      </c>
      <c r="BT32" s="415">
        <f>SUMIFS('01. Instal. Prediais e Civis'!$T$4:$T$588,'01. Instal. Prediais e Civis'!$A$4:$A$588,'00. Resumo'!$A32,'01. Instal. Prediais e Civis'!F$4:F$588,"X")</f>
        <v>0</v>
      </c>
      <c r="BU32" s="415">
        <f>SUMIFS('01. Instal. Prediais e Civis'!$T$4:$T$588,'01. Instal. Prediais e Civis'!$A$4:$A$588,'00. Resumo'!$A32,'01. Instal. Prediais e Civis'!G$4:G$588,"X")</f>
        <v>0</v>
      </c>
      <c r="BV32" s="415">
        <f>SUMIFS('01. Instal. Prediais e Civis'!$T$4:$T$588,'01. Instal. Prediais e Civis'!$A$4:$A$588,'00. Resumo'!$A32,'01. Instal. Prediais e Civis'!H$4:H$588,"X")</f>
        <v>0</v>
      </c>
      <c r="BW32" s="415">
        <f>SUMIFS('01. Instal. Prediais e Civis'!$T$4:$T$588,'01. Instal. Prediais e Civis'!$A$4:$A$588,'00. Resumo'!$A32,'01. Instal. Prediais e Civis'!I$4:I$588,"X")</f>
        <v>0</v>
      </c>
      <c r="BX32" s="416">
        <f>SUMIFS('01. Instal. Prediais e Civis'!$T$4:$T$588,'01. Instal. Prediais e Civis'!$A$4:$A$588,'00. Resumo'!$A32,'01. Instal. Prediais e Civis'!J$4:J$588,"X")</f>
        <v>0</v>
      </c>
      <c r="BY32" s="417">
        <f t="shared" si="10"/>
        <v>0</v>
      </c>
      <c r="BZ32" s="413">
        <f>SUMIFS('01. Instal. Prediais e Civis'!$U$4:$U$588,'01. Instal. Prediais e Civis'!$A$4:$A$588,'00. Resumo'!$A32,'01. Instal. Prediais e Civis'!D$4:D$588,"X")</f>
        <v>0</v>
      </c>
      <c r="CA32" s="414">
        <f>SUMIFS('01. Instal. Prediais e Civis'!$U$4:$U$588,'01. Instal. Prediais e Civis'!$A$4:$A$588,'00. Resumo'!$A32,'01. Instal. Prediais e Civis'!E$4:E$588,"X")</f>
        <v>0</v>
      </c>
      <c r="CB32" s="415">
        <f>SUMIFS('01. Instal. Prediais e Civis'!$U$4:$U$588,'01. Instal. Prediais e Civis'!$A$4:$A$588,'00. Resumo'!$A32,'01. Instal. Prediais e Civis'!F$4:F$588,"X")</f>
        <v>0</v>
      </c>
      <c r="CC32" s="415">
        <f>SUMIFS('01. Instal. Prediais e Civis'!$U$4:$U$588,'01. Instal. Prediais e Civis'!$A$4:$A$588,'00. Resumo'!$A32,'01. Instal. Prediais e Civis'!G$4:G$588,"X")</f>
        <v>0</v>
      </c>
      <c r="CD32" s="415">
        <f>SUMIFS('01. Instal. Prediais e Civis'!$U$4:$U$588,'01. Instal. Prediais e Civis'!$A$4:$A$588,'00. Resumo'!$A32,'01. Instal. Prediais e Civis'!H$4:H$588,"X")</f>
        <v>0</v>
      </c>
      <c r="CE32" s="415">
        <f>SUMIFS('01. Instal. Prediais e Civis'!$U$4:$U$588,'01. Instal. Prediais e Civis'!$A$4:$A$588,'00. Resumo'!$A32,'01. Instal. Prediais e Civis'!I$4:I$588,"X")</f>
        <v>0</v>
      </c>
      <c r="CF32" s="416">
        <f>SUMIFS('01. Instal. Prediais e Civis'!$U$4:$U$588,'01. Instal. Prediais e Civis'!$A$4:$A$588,'00. Resumo'!$A32,'01. Instal. Prediais e Civis'!J$4:J$588,"X")</f>
        <v>0</v>
      </c>
      <c r="CG32" s="417">
        <f t="shared" si="11"/>
        <v>0</v>
      </c>
      <c r="CH32" s="413">
        <f>SUMIFS('01. Instal. Prediais e Civis'!$V$4:$V$588,'01. Instal. Prediais e Civis'!$A$4:$A$588,'00. Resumo'!$A32,'01. Instal. Prediais e Civis'!D$4:D$588,"X")</f>
        <v>0</v>
      </c>
      <c r="CI32" s="414">
        <f>SUMIFS('01. Instal. Prediais e Civis'!$V$4:$V$588,'01. Instal. Prediais e Civis'!$A$4:$A$588,'00. Resumo'!$A32,'01. Instal. Prediais e Civis'!E$4:E$588,"X")</f>
        <v>0</v>
      </c>
      <c r="CJ32" s="415">
        <f>SUMIFS('01. Instal. Prediais e Civis'!$V$4:$V$588,'01. Instal. Prediais e Civis'!$A$4:$A$588,'00. Resumo'!$A32,'01. Instal. Prediais e Civis'!F$4:F$588,"X")</f>
        <v>0</v>
      </c>
      <c r="CK32" s="415">
        <f>SUMIFS('01. Instal. Prediais e Civis'!$V$4:$V$588,'01. Instal. Prediais e Civis'!$A$4:$A$588,'00. Resumo'!$A32,'01. Instal. Prediais e Civis'!G$4:G$588,"X")</f>
        <v>0</v>
      </c>
      <c r="CL32" s="415">
        <f>SUMIFS('01. Instal. Prediais e Civis'!$V$4:$V$588,'01. Instal. Prediais e Civis'!$A$4:$A$588,'00. Resumo'!$A32,'01. Instal. Prediais e Civis'!H$4:H$588,"X")</f>
        <v>0</v>
      </c>
      <c r="CM32" s="415">
        <f>SUMIFS('01. Instal. Prediais e Civis'!$V$4:$V$588,'01. Instal. Prediais e Civis'!$A$4:$A$588,'00. Resumo'!$A32,'01. Instal. Prediais e Civis'!I$4:I$588,"X")</f>
        <v>0</v>
      </c>
      <c r="CN32" s="416">
        <f>SUMIFS('01. Instal. Prediais e Civis'!$V$4:$V$588,'01. Instal. Prediais e Civis'!$A$4:$A$588,'00. Resumo'!$A32,'01. Instal. Prediais e Civis'!J$4:J$588,"X")</f>
        <v>0</v>
      </c>
      <c r="CO32" s="419">
        <f t="shared" si="12"/>
        <v>0</v>
      </c>
      <c r="CP32" s="418">
        <f>SUMIFS('01. Instal. Prediais e Civis'!$W$4:$W$588,'01. Instal. Prediais e Civis'!$A$4:$A$588,'00. Resumo'!$A32,'01. Instal. Prediais e Civis'!D$4:D$588,"X")</f>
        <v>0</v>
      </c>
      <c r="CQ32" s="414">
        <f>SUMIFS('01. Instal. Prediais e Civis'!$W$4:$W$588,'01. Instal. Prediais e Civis'!$A$4:$A$588,'00. Resumo'!$A32,'01. Instal. Prediais e Civis'!E$4:E$588,"X")</f>
        <v>0</v>
      </c>
      <c r="CR32" s="415">
        <f>SUMIFS('01. Instal. Prediais e Civis'!$W$4:$W$588,'01. Instal. Prediais e Civis'!$A$4:$A$588,'00. Resumo'!$A32,'01. Instal. Prediais e Civis'!F$4:F$588,"X")</f>
        <v>0</v>
      </c>
      <c r="CS32" s="415">
        <f>SUMIFS('01. Instal. Prediais e Civis'!$W$4:$W$588,'01. Instal. Prediais e Civis'!$A$4:$A$588,'00. Resumo'!$A32,'01. Instal. Prediais e Civis'!G$4:G$588,"X")</f>
        <v>0</v>
      </c>
      <c r="CT32" s="415">
        <f>SUMIFS('01. Instal. Prediais e Civis'!$W$4:$W$588,'01. Instal. Prediais e Civis'!$A$4:$A$588,'00. Resumo'!$A32,'01. Instal. Prediais e Civis'!H$4:H$588,"X")</f>
        <v>0</v>
      </c>
      <c r="CU32" s="415">
        <f>SUMIFS('01. Instal. Prediais e Civis'!$W$4:$W$588,'01. Instal. Prediais e Civis'!$A$4:$A$588,'00. Resumo'!$A32,'01. Instal. Prediais e Civis'!I$4:I$588,"X")</f>
        <v>0</v>
      </c>
      <c r="CV32" s="416">
        <f>SUMIFS('01. Instal. Prediais e Civis'!$W$4:$W$588,'01. Instal. Prediais e Civis'!$A$4:$A$588,'00. Resumo'!$A32,'01. Instal. Prediais e Civis'!J$4:J$588,"X")</f>
        <v>0</v>
      </c>
      <c r="CW32" s="419">
        <f t="shared" si="13"/>
        <v>0</v>
      </c>
      <c r="CX32" s="418">
        <f>SUMIFS('01. Instal. Prediais e Civis'!$X$4:$X$588,'01. Instal. Prediais e Civis'!$A$4:$A$588,'00. Resumo'!$A32,'01. Instal. Prediais e Civis'!D$4:D$588,"X")</f>
        <v>0</v>
      </c>
      <c r="CY32" s="414">
        <f>SUMIFS('01. Instal. Prediais e Civis'!$X$4:$X$588,'01. Instal. Prediais e Civis'!$A$4:$A$588,'00. Resumo'!$A32,'01. Instal. Prediais e Civis'!E$4:E$588,"X")</f>
        <v>0</v>
      </c>
      <c r="CZ32" s="415">
        <f>SUMIFS('01. Instal. Prediais e Civis'!$X$4:$X$588,'01. Instal. Prediais e Civis'!$A$4:$A$588,'00. Resumo'!$A32,'01. Instal. Prediais e Civis'!F$4:F$588,"X")</f>
        <v>0</v>
      </c>
      <c r="DA32" s="415">
        <f>SUMIFS('01. Instal. Prediais e Civis'!$X$4:$X$588,'01. Instal. Prediais e Civis'!$A$4:$A$588,'00. Resumo'!$A32,'01. Instal. Prediais e Civis'!G$4:G$588,"X")</f>
        <v>0</v>
      </c>
      <c r="DB32" s="415">
        <f>SUMIFS('01. Instal. Prediais e Civis'!$X$4:$X$588,'01. Instal. Prediais e Civis'!$A$4:$A$588,'00. Resumo'!$A32,'01. Instal. Prediais e Civis'!H$4:H$588,"X")</f>
        <v>0</v>
      </c>
      <c r="DC32" s="415">
        <f>SUMIFS('01. Instal. Prediais e Civis'!$X$4:$X$588,'01. Instal. Prediais e Civis'!$A$4:$A$588,'00. Resumo'!$A32,'01. Instal. Prediais e Civis'!I$4:I$588,"X")</f>
        <v>0</v>
      </c>
      <c r="DD32" s="416">
        <f>SUMIFS('01. Instal. Prediais e Civis'!$X$4:$X$588,'01. Instal. Prediais e Civis'!$A$4:$A$588,'00. Resumo'!$A32,'01. Instal. Prediais e Civis'!J$4:J$588,"X")</f>
        <v>0</v>
      </c>
      <c r="DE32" s="419">
        <f t="shared" si="14"/>
        <v>0</v>
      </c>
      <c r="DF32" s="418">
        <f>SUMIFS('01. Instal. Prediais e Civis'!$Y$4:$Y$588,'01. Instal. Prediais e Civis'!$A$4:$A$588,'00. Resumo'!$A32,'01. Instal. Prediais e Civis'!D$4:D$588,"X")</f>
        <v>0</v>
      </c>
      <c r="DG32" s="414">
        <f>SUMIFS('01. Instal. Prediais e Civis'!$Y$4:$Y$588,'01. Instal. Prediais e Civis'!$A$4:$A$588,'00. Resumo'!$A32,'01. Instal. Prediais e Civis'!E$4:E$588,"X")</f>
        <v>0</v>
      </c>
      <c r="DH32" s="415">
        <f>SUMIFS('01. Instal. Prediais e Civis'!$Y$4:$Y$588,'01. Instal. Prediais e Civis'!$A$4:$A$588,'00. Resumo'!$A32,'01. Instal. Prediais e Civis'!F$4:F$588,"X")</f>
        <v>0</v>
      </c>
      <c r="DI32" s="415">
        <f>SUMIFS('01. Instal. Prediais e Civis'!$Y$4:$Y$588,'01. Instal. Prediais e Civis'!$A$4:$A$588,'00. Resumo'!$A32,'01. Instal. Prediais e Civis'!G$4:G$588,"X")</f>
        <v>0</v>
      </c>
      <c r="DJ32" s="415">
        <f>SUMIFS('01. Instal. Prediais e Civis'!$Y$4:$Y$588,'01. Instal. Prediais e Civis'!$A$4:$A$588,'00. Resumo'!$A32,'01. Instal. Prediais e Civis'!H$4:H$588,"X")</f>
        <v>0</v>
      </c>
      <c r="DK32" s="415">
        <f>SUMIFS('01. Instal. Prediais e Civis'!$Y$4:$Y$588,'01. Instal. Prediais e Civis'!$A$4:$A$588,'00. Resumo'!$A32,'01. Instal. Prediais e Civis'!I$4:I$588,"X")</f>
        <v>0</v>
      </c>
      <c r="DL32" s="416">
        <f>SUMIFS('01. Instal. Prediais e Civis'!$Y$4:$Y$588,'01. Instal. Prediais e Civis'!$A$4:$A$588,'00. Resumo'!$A32,'01. Instal. Prediais e Civis'!J$4:J$588,"X")</f>
        <v>0</v>
      </c>
      <c r="DM32" s="419">
        <f t="shared" si="0"/>
        <v>0</v>
      </c>
      <c r="DN32" s="420"/>
      <c r="DO32" s="421"/>
      <c r="DP32" s="422"/>
      <c r="DQ32" s="422"/>
      <c r="DR32" s="422"/>
      <c r="DS32" s="422"/>
      <c r="DT32" s="422"/>
      <c r="DU32" s="423"/>
      <c r="DV32" s="421"/>
      <c r="DW32" s="421"/>
      <c r="DX32" s="422"/>
      <c r="DY32" s="422"/>
      <c r="DZ32" s="422"/>
      <c r="EA32" s="422"/>
      <c r="EB32" s="422"/>
      <c r="EC32" s="423"/>
      <c r="ED32" s="421"/>
      <c r="EE32" s="421"/>
      <c r="EF32" s="422"/>
      <c r="EG32" s="422"/>
      <c r="EH32" s="422"/>
      <c r="EI32" s="422"/>
      <c r="EJ32" s="422"/>
      <c r="EK32" s="423"/>
      <c r="EL32" s="421"/>
      <c r="EM32" s="421"/>
      <c r="EN32" s="422"/>
      <c r="EO32" s="422"/>
      <c r="EP32" s="422"/>
      <c r="EQ32" s="422"/>
      <c r="ER32" s="422"/>
      <c r="ES32" s="423"/>
      <c r="ET32" s="421"/>
      <c r="EU32" s="421"/>
      <c r="EV32" s="422"/>
      <c r="EW32" s="422"/>
      <c r="EX32" s="422"/>
      <c r="EY32" s="422"/>
      <c r="EZ32" s="422"/>
      <c r="FA32" s="423"/>
      <c r="FB32" s="421"/>
      <c r="FC32" s="421"/>
      <c r="FD32" s="422"/>
      <c r="FE32" s="422"/>
      <c r="FF32" s="422"/>
      <c r="FG32" s="422"/>
      <c r="FH32" s="422"/>
      <c r="FI32" s="424"/>
    </row>
    <row r="33" spans="1:165" ht="15" outlineLevel="2" x14ac:dyDescent="0.2">
      <c r="A33" s="387" t="s">
        <v>80</v>
      </c>
      <c r="B33" s="425" t="s">
        <v>81</v>
      </c>
      <c r="C33" s="426">
        <f t="shared" si="1"/>
        <v>1.4285714285714286</v>
      </c>
      <c r="D33" s="427">
        <v>0.7</v>
      </c>
      <c r="E33" s="428">
        <v>0.5</v>
      </c>
      <c r="F33" s="413">
        <f>SUMIFS('01. Instal. Prediais e Civis'!$L$4:$L$588,'01. Instal. Prediais e Civis'!$A$4:$A$588,'00. Resumo'!$A33,'01. Instal. Prediais e Civis'!D$4:D$588,"X")</f>
        <v>0</v>
      </c>
      <c r="G33" s="414">
        <f>SUMIFS('01. Instal. Prediais e Civis'!$L$4:$L$588,'01. Instal. Prediais e Civis'!$A$4:$A$588,'00. Resumo'!$A33,'01. Instal. Prediais e Civis'!E$4:E$588,"X")</f>
        <v>0</v>
      </c>
      <c r="H33" s="415">
        <f>SUMIFS('01. Instal. Prediais e Civis'!$L$4:$L$588,'01. Instal. Prediais e Civis'!$A$4:$A$588,'00. Resumo'!$A33,'01. Instal. Prediais e Civis'!F$4:F$588,"X")</f>
        <v>0</v>
      </c>
      <c r="I33" s="415">
        <f>SUMIFS('01. Instal. Prediais e Civis'!$L$4:$L$588,'01. Instal. Prediais e Civis'!$A$4:$A$588,'00. Resumo'!$A33,'01. Instal. Prediais e Civis'!G$4:G$588,"X")</f>
        <v>0</v>
      </c>
      <c r="J33" s="415">
        <f>SUMIFS('01. Instal. Prediais e Civis'!$L$4:$L$588,'01. Instal. Prediais e Civis'!$A$4:$A$588,'00. Resumo'!$A33,'01. Instal. Prediais e Civis'!H$4:H$588,"X")</f>
        <v>0</v>
      </c>
      <c r="K33" s="415">
        <f>SUMIFS('01. Instal. Prediais e Civis'!$L$4:$L$588,'01. Instal. Prediais e Civis'!$A$4:$A$588,'00. Resumo'!$A33,'01. Instal. Prediais e Civis'!I$4:I$588,"X")</f>
        <v>0</v>
      </c>
      <c r="L33" s="416">
        <f>SUMIFS('01. Instal. Prediais e Civis'!$L$4:$L$588,'01. Instal. Prediais e Civis'!$A$4:$A$588,'00. Resumo'!$A33,'01. Instal. Prediais e Civis'!J$4:J$588,"X")</f>
        <v>0</v>
      </c>
      <c r="M33" s="417">
        <f t="shared" si="2"/>
        <v>0</v>
      </c>
      <c r="N33" s="413">
        <f>SUMIFS('01. Instal. Prediais e Civis'!$M$4:$M$588,'01. Instal. Prediais e Civis'!$A$4:$A$588,'00. Resumo'!$A33,'01. Instal. Prediais e Civis'!D$4:D$588,"X")</f>
        <v>0</v>
      </c>
      <c r="O33" s="414">
        <f>SUMIFS('01. Instal. Prediais e Civis'!$M$4:$M$588,'01. Instal. Prediais e Civis'!$A$4:$A$588,'00. Resumo'!$A33,'01. Instal. Prediais e Civis'!E$4:E$588,"X")</f>
        <v>0</v>
      </c>
      <c r="P33" s="415">
        <f>SUMIFS('01. Instal. Prediais e Civis'!$M$4:$M$588,'01. Instal. Prediais e Civis'!$A$4:$A$588,'00. Resumo'!$A33,'01. Instal. Prediais e Civis'!F$4:F$588,"X")</f>
        <v>0</v>
      </c>
      <c r="Q33" s="415">
        <f>SUMIFS('01. Instal. Prediais e Civis'!$M$4:$M$588,'01. Instal. Prediais e Civis'!$A$4:$A$588,'00. Resumo'!$A33,'01. Instal. Prediais e Civis'!G$4:G$588,"X")</f>
        <v>0</v>
      </c>
      <c r="R33" s="415">
        <f>SUMIFS('01. Instal. Prediais e Civis'!$M$4:$M$588,'01. Instal. Prediais e Civis'!$A$4:$A$588,'00. Resumo'!$A33,'01. Instal. Prediais e Civis'!H$4:H$588,"X")</f>
        <v>0</v>
      </c>
      <c r="S33" s="415">
        <f>SUMIFS('01. Instal. Prediais e Civis'!$M$4:$M$588,'01. Instal. Prediais e Civis'!$A$4:$A$588,'00. Resumo'!$A33,'01. Instal. Prediais e Civis'!I$4:I$588,"X")</f>
        <v>0</v>
      </c>
      <c r="T33" s="416">
        <f>SUMIFS('01. Instal. Prediais e Civis'!$M$4:$M$588,'01. Instal. Prediais e Civis'!$A$4:$A$588,'00. Resumo'!$A33,'01. Instal. Prediais e Civis'!J$4:J$588,"X")</f>
        <v>0</v>
      </c>
      <c r="U33" s="417">
        <f t="shared" si="3"/>
        <v>0</v>
      </c>
      <c r="V33" s="418">
        <f>SUMIFS('01. Instal. Prediais e Civis'!$N$4:$N$588,'01. Instal. Prediais e Civis'!$A$4:$A$588,'00. Resumo'!$A33,'01. Instal. Prediais e Civis'!D$4:D$588,"X")</f>
        <v>0</v>
      </c>
      <c r="W33" s="414">
        <f>SUMIFS('01. Instal. Prediais e Civis'!$N$4:$N$588,'01. Instal. Prediais e Civis'!$A$4:$A$588,'00. Resumo'!$A33,'01. Instal. Prediais e Civis'!E$4:E$588,"X")</f>
        <v>0</v>
      </c>
      <c r="X33" s="415">
        <f>SUMIFS('01. Instal. Prediais e Civis'!$N$4:$N$588,'01. Instal. Prediais e Civis'!$A$4:$A$588,'00. Resumo'!$A33,'01. Instal. Prediais e Civis'!F$4:F$588,"X")</f>
        <v>0</v>
      </c>
      <c r="Y33" s="415">
        <f>SUMIFS('01. Instal. Prediais e Civis'!$N$4:$N$588,'01. Instal. Prediais e Civis'!$A$4:$A$588,'00. Resumo'!$A33,'01. Instal. Prediais e Civis'!G$4:G$588,"X")</f>
        <v>0</v>
      </c>
      <c r="Z33" s="415">
        <f>SUMIFS('01. Instal. Prediais e Civis'!$N$4:$N$588,'01. Instal. Prediais e Civis'!$A$4:$A$588,'00. Resumo'!$A33,'01. Instal. Prediais e Civis'!H$4:H$588,"X")</f>
        <v>0</v>
      </c>
      <c r="AA33" s="415">
        <f>SUMIFS('01. Instal. Prediais e Civis'!$N$4:$N$588,'01. Instal. Prediais e Civis'!$A$4:$A$588,'00. Resumo'!$A33,'01. Instal. Prediais e Civis'!I$4:I$588,"X")</f>
        <v>0</v>
      </c>
      <c r="AB33" s="416">
        <f>SUMIFS('01. Instal. Prediais e Civis'!$N$4:$N$588,'01. Instal. Prediais e Civis'!$A$4:$A$588,'00. Resumo'!$A33,'01. Instal. Prediais e Civis'!J$4:J$588,"X")</f>
        <v>0</v>
      </c>
      <c r="AC33" s="417">
        <f t="shared" si="4"/>
        <v>0</v>
      </c>
      <c r="AD33" s="418">
        <f>SUMIFS('01. Instal. Prediais e Civis'!$O$4:$O$588,'01. Instal. Prediais e Civis'!$A$4:$A$588,'00. Resumo'!$A33,'01. Instal. Prediais e Civis'!D$4:D$588,"X")</f>
        <v>0</v>
      </c>
      <c r="AE33" s="414">
        <f>SUMIFS('01. Instal. Prediais e Civis'!$O$4:$O$588,'01. Instal. Prediais e Civis'!$A$4:$A$588,'00. Resumo'!$A33,'01. Instal. Prediais e Civis'!E$4:E$588,"X")</f>
        <v>0</v>
      </c>
      <c r="AF33" s="415">
        <f>SUMIFS('01. Instal. Prediais e Civis'!$O$4:$O$588,'01. Instal. Prediais e Civis'!$A$4:$A$588,'00. Resumo'!$A33,'01. Instal. Prediais e Civis'!F$4:F$588,"X")</f>
        <v>0</v>
      </c>
      <c r="AG33" s="415">
        <f>SUMIFS('01. Instal. Prediais e Civis'!$O$4:$O$588,'01. Instal. Prediais e Civis'!$A$4:$A$588,'00. Resumo'!$A33,'01. Instal. Prediais e Civis'!G$4:G$588,"X")</f>
        <v>0</v>
      </c>
      <c r="AH33" s="415">
        <f>SUMIFS('01. Instal. Prediais e Civis'!$O$4:$O$588,'01. Instal. Prediais e Civis'!$A$4:$A$588,'00. Resumo'!$A33,'01. Instal. Prediais e Civis'!H$4:H$588,"X")</f>
        <v>0</v>
      </c>
      <c r="AI33" s="415">
        <f>SUMIFS('01. Instal. Prediais e Civis'!$O$4:$O$588,'01. Instal. Prediais e Civis'!$A$4:$A$588,'00. Resumo'!$A33,'01. Instal. Prediais e Civis'!I$4:I$588,"X")</f>
        <v>0</v>
      </c>
      <c r="AJ33" s="416">
        <f>SUMIFS('01. Instal. Prediais e Civis'!$O$4:$O$588,'01. Instal. Prediais e Civis'!$A$4:$A$588,'00. Resumo'!$A33,'01. Instal. Prediais e Civis'!J$4:J$588,"X")</f>
        <v>0</v>
      </c>
      <c r="AK33" s="417">
        <f t="shared" si="5"/>
        <v>0</v>
      </c>
      <c r="AL33" s="418">
        <f>SUMIFS('01. Instal. Prediais e Civis'!$P$4:$P$588,'01. Instal. Prediais e Civis'!$A$4:$A$588,'00. Resumo'!$A33,'01. Instal. Prediais e Civis'!D$4:D$588,"X")</f>
        <v>0</v>
      </c>
      <c r="AM33" s="414">
        <f>SUMIFS('01. Instal. Prediais e Civis'!$P$4:$P$588,'01. Instal. Prediais e Civis'!$A$4:$A$588,'00. Resumo'!$A33,'01. Instal. Prediais e Civis'!E$4:E$588,"X")</f>
        <v>0</v>
      </c>
      <c r="AN33" s="415">
        <f>SUMIFS('01. Instal. Prediais e Civis'!$P$4:$P$588,'01. Instal. Prediais e Civis'!$A$4:$A$588,'00. Resumo'!$A33,'01. Instal. Prediais e Civis'!F$4:F$588,"X")</f>
        <v>0</v>
      </c>
      <c r="AO33" s="415">
        <f>SUMIFS('01. Instal. Prediais e Civis'!$P$4:$P$588,'01. Instal. Prediais e Civis'!$A$4:$A$588,'00. Resumo'!$A33,'01. Instal. Prediais e Civis'!G$4:G$588,"X")</f>
        <v>0</v>
      </c>
      <c r="AP33" s="415">
        <f>SUMIFS('01. Instal. Prediais e Civis'!$P$4:$P$588,'01. Instal. Prediais e Civis'!$A$4:$A$588,'00. Resumo'!$A33,'01. Instal. Prediais e Civis'!H$4:H$588,"X")</f>
        <v>0</v>
      </c>
      <c r="AQ33" s="415">
        <f>SUMIFS('01. Instal. Prediais e Civis'!$P$4:$P$588,'01. Instal. Prediais e Civis'!$A$4:$A$588,'00. Resumo'!$A33,'01. Instal. Prediais e Civis'!I$4:I$588,"X")</f>
        <v>0</v>
      </c>
      <c r="AR33" s="416">
        <f>SUMIFS('01. Instal. Prediais e Civis'!$P$4:$P$588,'01. Instal. Prediais e Civis'!$A$4:$A$588,'00. Resumo'!$A33,'01. Instal. Prediais e Civis'!J$4:J$588,"X")</f>
        <v>0</v>
      </c>
      <c r="AS33" s="417">
        <f t="shared" si="6"/>
        <v>0</v>
      </c>
      <c r="AT33" s="418">
        <f>SUMIFS('01. Instal. Prediais e Civis'!$Q$4:$Q$588,'01. Instal. Prediais e Civis'!$A$4:$A$588,'00. Resumo'!$A33,'01. Instal. Prediais e Civis'!D$4:D$588,"X")</f>
        <v>0</v>
      </c>
      <c r="AU33" s="414">
        <f>SUMIFS('01. Instal. Prediais e Civis'!$Q$4:$Q$588,'01. Instal. Prediais e Civis'!$A$4:$A$588,'00. Resumo'!$A33,'01. Instal. Prediais e Civis'!E$4:E$588,"X")</f>
        <v>0</v>
      </c>
      <c r="AV33" s="415">
        <f>SUMIFS('01. Instal. Prediais e Civis'!$Q$4:$Q$588,'01. Instal. Prediais e Civis'!$A$4:$A$588,'00. Resumo'!$A33,'01. Instal. Prediais e Civis'!F$4:F$588,"X")</f>
        <v>0</v>
      </c>
      <c r="AW33" s="415">
        <f>SUMIFS('01. Instal. Prediais e Civis'!$Q$4:$Q$588,'01. Instal. Prediais e Civis'!$A$4:$A$588,'00. Resumo'!$A33,'01. Instal. Prediais e Civis'!G$4:G$588,"X")</f>
        <v>0</v>
      </c>
      <c r="AX33" s="415">
        <f>SUMIFS('01. Instal. Prediais e Civis'!$Q$4:$Q$588,'01. Instal. Prediais e Civis'!$A$4:$A$588,'00. Resumo'!$A33,'01. Instal. Prediais e Civis'!H$4:H$588,"X")</f>
        <v>0</v>
      </c>
      <c r="AY33" s="415">
        <f>SUMIFS('01. Instal. Prediais e Civis'!$Q$4:$Q$588,'01. Instal. Prediais e Civis'!$A$4:$A$588,'00. Resumo'!$A33,'01. Instal. Prediais e Civis'!I$4:I$588,"X")</f>
        <v>0</v>
      </c>
      <c r="AZ33" s="416">
        <f>SUMIFS('01. Instal. Prediais e Civis'!$Q$4:$Q$588,'01. Instal. Prediais e Civis'!$A$4:$A$588,'00. Resumo'!$A33,'01. Instal. Prediais e Civis'!J$4:J$588,"X")</f>
        <v>0</v>
      </c>
      <c r="BA33" s="417">
        <f t="shared" si="7"/>
        <v>0</v>
      </c>
      <c r="BB33" s="418">
        <f>SUMIFS('01. Instal. Prediais e Civis'!$R$4:$R$588,'01. Instal. Prediais e Civis'!$A$4:$A$588,'00. Resumo'!$A33,'01. Instal. Prediais e Civis'!D$4:D$588,"X")</f>
        <v>0</v>
      </c>
      <c r="BC33" s="414">
        <f>SUMIFS('01. Instal. Prediais e Civis'!$R$4:$R$588,'01. Instal. Prediais e Civis'!$A$4:$A$588,'00. Resumo'!$A33,'01. Instal. Prediais e Civis'!E$4:E$588,"X")</f>
        <v>0</v>
      </c>
      <c r="BD33" s="415">
        <f>SUMIFS('01. Instal. Prediais e Civis'!$R$4:$R$588,'01. Instal. Prediais e Civis'!$A$4:$A$588,'00. Resumo'!$A33,'01. Instal. Prediais e Civis'!F$4:F$588,"X")</f>
        <v>0</v>
      </c>
      <c r="BE33" s="415">
        <f>SUMIFS('01. Instal. Prediais e Civis'!$R$4:$R$588,'01. Instal. Prediais e Civis'!$A$4:$A$588,'00. Resumo'!$A33,'01. Instal. Prediais e Civis'!G$4:G$588,"X")</f>
        <v>0</v>
      </c>
      <c r="BF33" s="415">
        <f>SUMIFS('01. Instal. Prediais e Civis'!$R$4:$R$588,'01. Instal. Prediais e Civis'!$A$4:$A$588,'00. Resumo'!$A33,'01. Instal. Prediais e Civis'!H$4:H$588,"X")</f>
        <v>0</v>
      </c>
      <c r="BG33" s="415">
        <f>SUMIFS('01. Instal. Prediais e Civis'!$R$4:$R$588,'01. Instal. Prediais e Civis'!$A$4:$A$588,'00. Resumo'!$A33,'01. Instal. Prediais e Civis'!I$4:I$588,"X")</f>
        <v>0</v>
      </c>
      <c r="BH33" s="416">
        <f>SUMIFS('01. Instal. Prediais e Civis'!$R$4:$R$588,'01. Instal. Prediais e Civis'!$A$4:$A$588,'00. Resumo'!$A33,'01. Instal. Prediais e Civis'!J$4:J$588,"X")</f>
        <v>0</v>
      </c>
      <c r="BI33" s="417">
        <f t="shared" si="8"/>
        <v>0</v>
      </c>
      <c r="BJ33" s="413">
        <f>SUMIFS('01. Instal. Prediais e Civis'!$S$4:$S$588,'01. Instal. Prediais e Civis'!$A$4:$A$588,'00. Resumo'!$A33,'01. Instal. Prediais e Civis'!D$4:D$588,"X")</f>
        <v>0</v>
      </c>
      <c r="BK33" s="414">
        <f>SUMIFS('01. Instal. Prediais e Civis'!$S$4:$S$588,'01. Instal. Prediais e Civis'!$A$4:$A$588,'00. Resumo'!$A33,'01. Instal. Prediais e Civis'!E$4:E$588,"X")</f>
        <v>0</v>
      </c>
      <c r="BL33" s="415">
        <f>SUMIFS('01. Instal. Prediais e Civis'!$S$4:$S$588,'01. Instal. Prediais e Civis'!$A$4:$A$588,'00. Resumo'!$A33,'01. Instal. Prediais e Civis'!F$4:F$588,"X")</f>
        <v>0</v>
      </c>
      <c r="BM33" s="415">
        <f>SUMIFS('01. Instal. Prediais e Civis'!$S$4:$S$588,'01. Instal. Prediais e Civis'!$A$4:$A$588,'00. Resumo'!$A33,'01. Instal. Prediais e Civis'!G$4:G$588,"X")</f>
        <v>0</v>
      </c>
      <c r="BN33" s="415">
        <f>SUMIFS('01. Instal. Prediais e Civis'!$S$4:$S$588,'01. Instal. Prediais e Civis'!$A$4:$A$588,'00. Resumo'!$A33,'01. Instal. Prediais e Civis'!H$4:H$588,"X")</f>
        <v>0</v>
      </c>
      <c r="BO33" s="415">
        <f>SUMIFS('01. Instal. Prediais e Civis'!$S$4:$S$588,'01. Instal. Prediais e Civis'!$A$4:$A$588,'00. Resumo'!$A33,'01. Instal. Prediais e Civis'!I$4:I$588,"X")</f>
        <v>0</v>
      </c>
      <c r="BP33" s="416">
        <f>SUMIFS('01. Instal. Prediais e Civis'!$S$4:$S$588,'01. Instal. Prediais e Civis'!$A$4:$A$588,'00. Resumo'!$A33,'01. Instal. Prediais e Civis'!J$4:J$588,"X")</f>
        <v>0</v>
      </c>
      <c r="BQ33" s="417">
        <f t="shared" si="9"/>
        <v>0</v>
      </c>
      <c r="BR33" s="413">
        <f>SUMIFS('01. Instal. Prediais e Civis'!$T$4:$T$588,'01. Instal. Prediais e Civis'!$A$4:$A$588,'00. Resumo'!$A33,'01. Instal. Prediais e Civis'!D$4:D$588,"X")</f>
        <v>0</v>
      </c>
      <c r="BS33" s="414">
        <f>SUMIFS('01. Instal. Prediais e Civis'!$T$4:$T$588,'01. Instal. Prediais e Civis'!$A$4:$A$588,'00. Resumo'!$A33,'01. Instal. Prediais e Civis'!E$4:E$588,"X")</f>
        <v>0</v>
      </c>
      <c r="BT33" s="415">
        <f>SUMIFS('01. Instal. Prediais e Civis'!$T$4:$T$588,'01. Instal. Prediais e Civis'!$A$4:$A$588,'00. Resumo'!$A33,'01. Instal. Prediais e Civis'!F$4:F$588,"X")</f>
        <v>0</v>
      </c>
      <c r="BU33" s="415">
        <f>SUMIFS('01. Instal. Prediais e Civis'!$T$4:$T$588,'01. Instal. Prediais e Civis'!$A$4:$A$588,'00. Resumo'!$A33,'01. Instal. Prediais e Civis'!G$4:G$588,"X")</f>
        <v>0</v>
      </c>
      <c r="BV33" s="415">
        <f>SUMIFS('01. Instal. Prediais e Civis'!$T$4:$T$588,'01. Instal. Prediais e Civis'!$A$4:$A$588,'00. Resumo'!$A33,'01. Instal. Prediais e Civis'!H$4:H$588,"X")</f>
        <v>0</v>
      </c>
      <c r="BW33" s="415">
        <f>SUMIFS('01. Instal. Prediais e Civis'!$T$4:$T$588,'01. Instal. Prediais e Civis'!$A$4:$A$588,'00. Resumo'!$A33,'01. Instal. Prediais e Civis'!I$4:I$588,"X")</f>
        <v>0</v>
      </c>
      <c r="BX33" s="416">
        <f>SUMIFS('01. Instal. Prediais e Civis'!$T$4:$T$588,'01. Instal. Prediais e Civis'!$A$4:$A$588,'00. Resumo'!$A33,'01. Instal. Prediais e Civis'!J$4:J$588,"X")</f>
        <v>0</v>
      </c>
      <c r="BY33" s="417">
        <f t="shared" si="10"/>
        <v>0</v>
      </c>
      <c r="BZ33" s="413">
        <f>SUMIFS('01. Instal. Prediais e Civis'!$U$4:$U$588,'01. Instal. Prediais e Civis'!$A$4:$A$588,'00. Resumo'!$A33,'01. Instal. Prediais e Civis'!D$4:D$588,"X")</f>
        <v>0</v>
      </c>
      <c r="CA33" s="414">
        <f>SUMIFS('01. Instal. Prediais e Civis'!$U$4:$U$588,'01. Instal. Prediais e Civis'!$A$4:$A$588,'00. Resumo'!$A33,'01. Instal. Prediais e Civis'!E$4:E$588,"X")</f>
        <v>0</v>
      </c>
      <c r="CB33" s="415">
        <f>SUMIFS('01. Instal. Prediais e Civis'!$U$4:$U$588,'01. Instal. Prediais e Civis'!$A$4:$A$588,'00. Resumo'!$A33,'01. Instal. Prediais e Civis'!F$4:F$588,"X")</f>
        <v>0</v>
      </c>
      <c r="CC33" s="415">
        <f>SUMIFS('01. Instal. Prediais e Civis'!$U$4:$U$588,'01. Instal. Prediais e Civis'!$A$4:$A$588,'00. Resumo'!$A33,'01. Instal. Prediais e Civis'!G$4:G$588,"X")</f>
        <v>0</v>
      </c>
      <c r="CD33" s="415">
        <f>SUMIFS('01. Instal. Prediais e Civis'!$U$4:$U$588,'01. Instal. Prediais e Civis'!$A$4:$A$588,'00. Resumo'!$A33,'01. Instal. Prediais e Civis'!H$4:H$588,"X")</f>
        <v>0</v>
      </c>
      <c r="CE33" s="415">
        <f>SUMIFS('01. Instal. Prediais e Civis'!$U$4:$U$588,'01. Instal. Prediais e Civis'!$A$4:$A$588,'00. Resumo'!$A33,'01. Instal. Prediais e Civis'!I$4:I$588,"X")</f>
        <v>0</v>
      </c>
      <c r="CF33" s="416">
        <f>SUMIFS('01. Instal. Prediais e Civis'!$U$4:$U$588,'01. Instal. Prediais e Civis'!$A$4:$A$588,'00. Resumo'!$A33,'01. Instal. Prediais e Civis'!J$4:J$588,"X")</f>
        <v>0</v>
      </c>
      <c r="CG33" s="417">
        <f t="shared" si="11"/>
        <v>0</v>
      </c>
      <c r="CH33" s="413">
        <f>SUMIFS('01. Instal. Prediais e Civis'!$V$4:$V$588,'01. Instal. Prediais e Civis'!$A$4:$A$588,'00. Resumo'!$A33,'01. Instal. Prediais e Civis'!D$4:D$588,"X")</f>
        <v>0</v>
      </c>
      <c r="CI33" s="414">
        <f>SUMIFS('01. Instal. Prediais e Civis'!$V$4:$V$588,'01. Instal. Prediais e Civis'!$A$4:$A$588,'00. Resumo'!$A33,'01. Instal. Prediais e Civis'!E$4:E$588,"X")</f>
        <v>0</v>
      </c>
      <c r="CJ33" s="415">
        <f>SUMIFS('01. Instal. Prediais e Civis'!$V$4:$V$588,'01. Instal. Prediais e Civis'!$A$4:$A$588,'00. Resumo'!$A33,'01. Instal. Prediais e Civis'!F$4:F$588,"X")</f>
        <v>0</v>
      </c>
      <c r="CK33" s="415">
        <f>SUMIFS('01. Instal. Prediais e Civis'!$V$4:$V$588,'01. Instal. Prediais e Civis'!$A$4:$A$588,'00. Resumo'!$A33,'01. Instal. Prediais e Civis'!G$4:G$588,"X")</f>
        <v>0</v>
      </c>
      <c r="CL33" s="415">
        <f>SUMIFS('01. Instal. Prediais e Civis'!$V$4:$V$588,'01. Instal. Prediais e Civis'!$A$4:$A$588,'00. Resumo'!$A33,'01. Instal. Prediais e Civis'!H$4:H$588,"X")</f>
        <v>0</v>
      </c>
      <c r="CM33" s="415">
        <f>SUMIFS('01. Instal. Prediais e Civis'!$V$4:$V$588,'01. Instal. Prediais e Civis'!$A$4:$A$588,'00. Resumo'!$A33,'01. Instal. Prediais e Civis'!I$4:I$588,"X")</f>
        <v>0</v>
      </c>
      <c r="CN33" s="416">
        <f>SUMIFS('01. Instal. Prediais e Civis'!$V$4:$V$588,'01. Instal. Prediais e Civis'!$A$4:$A$588,'00. Resumo'!$A33,'01. Instal. Prediais e Civis'!J$4:J$588,"X")</f>
        <v>0</v>
      </c>
      <c r="CO33" s="419">
        <f t="shared" si="12"/>
        <v>0</v>
      </c>
      <c r="CP33" s="418">
        <f>SUMIFS('01. Instal. Prediais e Civis'!$W$4:$W$588,'01. Instal. Prediais e Civis'!$A$4:$A$588,'00. Resumo'!$A33,'01. Instal. Prediais e Civis'!D$4:D$588,"X")</f>
        <v>0</v>
      </c>
      <c r="CQ33" s="414">
        <f>SUMIFS('01. Instal. Prediais e Civis'!$W$4:$W$588,'01. Instal. Prediais e Civis'!$A$4:$A$588,'00. Resumo'!$A33,'01. Instal. Prediais e Civis'!E$4:E$588,"X")</f>
        <v>0</v>
      </c>
      <c r="CR33" s="415">
        <f>SUMIFS('01. Instal. Prediais e Civis'!$W$4:$W$588,'01. Instal. Prediais e Civis'!$A$4:$A$588,'00. Resumo'!$A33,'01. Instal. Prediais e Civis'!F$4:F$588,"X")</f>
        <v>0</v>
      </c>
      <c r="CS33" s="415">
        <f>SUMIFS('01. Instal. Prediais e Civis'!$W$4:$W$588,'01. Instal. Prediais e Civis'!$A$4:$A$588,'00. Resumo'!$A33,'01. Instal. Prediais e Civis'!G$4:G$588,"X")</f>
        <v>0</v>
      </c>
      <c r="CT33" s="415">
        <f>SUMIFS('01. Instal. Prediais e Civis'!$W$4:$W$588,'01. Instal. Prediais e Civis'!$A$4:$A$588,'00. Resumo'!$A33,'01. Instal. Prediais e Civis'!H$4:H$588,"X")</f>
        <v>0</v>
      </c>
      <c r="CU33" s="415">
        <f>SUMIFS('01. Instal. Prediais e Civis'!$W$4:$W$588,'01. Instal. Prediais e Civis'!$A$4:$A$588,'00. Resumo'!$A33,'01. Instal. Prediais e Civis'!I$4:I$588,"X")</f>
        <v>0</v>
      </c>
      <c r="CV33" s="416">
        <f>SUMIFS('01. Instal. Prediais e Civis'!$W$4:$W$588,'01. Instal. Prediais e Civis'!$A$4:$A$588,'00. Resumo'!$A33,'01. Instal. Prediais e Civis'!J$4:J$588,"X")</f>
        <v>0</v>
      </c>
      <c r="CW33" s="419">
        <f t="shared" si="13"/>
        <v>0</v>
      </c>
      <c r="CX33" s="418">
        <f>SUMIFS('01. Instal. Prediais e Civis'!$X$4:$X$588,'01. Instal. Prediais e Civis'!$A$4:$A$588,'00. Resumo'!$A33,'01. Instal. Prediais e Civis'!D$4:D$588,"X")</f>
        <v>0</v>
      </c>
      <c r="CY33" s="414">
        <f>SUMIFS('01. Instal. Prediais e Civis'!$X$4:$X$588,'01. Instal. Prediais e Civis'!$A$4:$A$588,'00. Resumo'!$A33,'01. Instal. Prediais e Civis'!E$4:E$588,"X")</f>
        <v>0</v>
      </c>
      <c r="CZ33" s="415">
        <f>SUMIFS('01. Instal. Prediais e Civis'!$X$4:$X$588,'01. Instal. Prediais e Civis'!$A$4:$A$588,'00. Resumo'!$A33,'01. Instal. Prediais e Civis'!F$4:F$588,"X")</f>
        <v>0</v>
      </c>
      <c r="DA33" s="415">
        <f>SUMIFS('01. Instal. Prediais e Civis'!$X$4:$X$588,'01. Instal. Prediais e Civis'!$A$4:$A$588,'00. Resumo'!$A33,'01. Instal. Prediais e Civis'!G$4:G$588,"X")</f>
        <v>0</v>
      </c>
      <c r="DB33" s="415">
        <f>SUMIFS('01. Instal. Prediais e Civis'!$X$4:$X$588,'01. Instal. Prediais e Civis'!$A$4:$A$588,'00. Resumo'!$A33,'01. Instal. Prediais e Civis'!H$4:H$588,"X")</f>
        <v>0</v>
      </c>
      <c r="DC33" s="415">
        <f>SUMIFS('01. Instal. Prediais e Civis'!$X$4:$X$588,'01. Instal. Prediais e Civis'!$A$4:$A$588,'00. Resumo'!$A33,'01. Instal. Prediais e Civis'!I$4:I$588,"X")</f>
        <v>0</v>
      </c>
      <c r="DD33" s="416">
        <f>SUMIFS('01. Instal. Prediais e Civis'!$X$4:$X$588,'01. Instal. Prediais e Civis'!$A$4:$A$588,'00. Resumo'!$A33,'01. Instal. Prediais e Civis'!J$4:J$588,"X")</f>
        <v>0</v>
      </c>
      <c r="DE33" s="419">
        <f t="shared" si="14"/>
        <v>0</v>
      </c>
      <c r="DF33" s="418">
        <f>SUMIFS('01. Instal. Prediais e Civis'!$Y$4:$Y$588,'01. Instal. Prediais e Civis'!$A$4:$A$588,'00. Resumo'!$A33,'01. Instal. Prediais e Civis'!D$4:D$588,"X")</f>
        <v>0</v>
      </c>
      <c r="DG33" s="414">
        <f>SUMIFS('01. Instal. Prediais e Civis'!$Y$4:$Y$588,'01. Instal. Prediais e Civis'!$A$4:$A$588,'00. Resumo'!$A33,'01. Instal. Prediais e Civis'!E$4:E$588,"X")</f>
        <v>0</v>
      </c>
      <c r="DH33" s="415">
        <f>SUMIFS('01. Instal. Prediais e Civis'!$Y$4:$Y$588,'01. Instal. Prediais e Civis'!$A$4:$A$588,'00. Resumo'!$A33,'01. Instal. Prediais e Civis'!F$4:F$588,"X")</f>
        <v>0</v>
      </c>
      <c r="DI33" s="415">
        <f>SUMIFS('01. Instal. Prediais e Civis'!$Y$4:$Y$588,'01. Instal. Prediais e Civis'!$A$4:$A$588,'00. Resumo'!$A33,'01. Instal. Prediais e Civis'!G$4:G$588,"X")</f>
        <v>0</v>
      </c>
      <c r="DJ33" s="415">
        <f>SUMIFS('01. Instal. Prediais e Civis'!$Y$4:$Y$588,'01. Instal. Prediais e Civis'!$A$4:$A$588,'00. Resumo'!$A33,'01. Instal. Prediais e Civis'!H$4:H$588,"X")</f>
        <v>0</v>
      </c>
      <c r="DK33" s="415">
        <f>SUMIFS('01. Instal. Prediais e Civis'!$Y$4:$Y$588,'01. Instal. Prediais e Civis'!$A$4:$A$588,'00. Resumo'!$A33,'01. Instal. Prediais e Civis'!I$4:I$588,"X")</f>
        <v>0</v>
      </c>
      <c r="DL33" s="416">
        <f>SUMIFS('01. Instal. Prediais e Civis'!$Y$4:$Y$588,'01. Instal. Prediais e Civis'!$A$4:$A$588,'00. Resumo'!$A33,'01. Instal. Prediais e Civis'!J$4:J$588,"X")</f>
        <v>0</v>
      </c>
      <c r="DM33" s="419">
        <f t="shared" si="0"/>
        <v>0</v>
      </c>
      <c r="DN33" s="420"/>
      <c r="DO33" s="421"/>
      <c r="DP33" s="422"/>
      <c r="DQ33" s="422"/>
      <c r="DR33" s="422"/>
      <c r="DS33" s="422"/>
      <c r="DT33" s="422"/>
      <c r="DU33" s="423"/>
      <c r="DV33" s="421"/>
      <c r="DW33" s="421"/>
      <c r="DX33" s="422"/>
      <c r="DY33" s="422"/>
      <c r="DZ33" s="422"/>
      <c r="EA33" s="422"/>
      <c r="EB33" s="422"/>
      <c r="EC33" s="423"/>
      <c r="ED33" s="421"/>
      <c r="EE33" s="421"/>
      <c r="EF33" s="422"/>
      <c r="EG33" s="422"/>
      <c r="EH33" s="422"/>
      <c r="EI33" s="422"/>
      <c r="EJ33" s="422"/>
      <c r="EK33" s="423"/>
      <c r="EL33" s="421"/>
      <c r="EM33" s="421"/>
      <c r="EN33" s="422"/>
      <c r="EO33" s="422"/>
      <c r="EP33" s="422"/>
      <c r="EQ33" s="422"/>
      <c r="ER33" s="422"/>
      <c r="ES33" s="423"/>
      <c r="ET33" s="421"/>
      <c r="EU33" s="421"/>
      <c r="EV33" s="422"/>
      <c r="EW33" s="422"/>
      <c r="EX33" s="422"/>
      <c r="EY33" s="422"/>
      <c r="EZ33" s="422"/>
      <c r="FA33" s="423"/>
      <c r="FB33" s="421"/>
      <c r="FC33" s="421"/>
      <c r="FD33" s="422"/>
      <c r="FE33" s="422"/>
      <c r="FF33" s="422"/>
      <c r="FG33" s="422"/>
      <c r="FH33" s="422"/>
      <c r="FI33" s="424"/>
    </row>
    <row r="34" spans="1:165" ht="15" outlineLevel="2" x14ac:dyDescent="0.2">
      <c r="A34" s="387" t="s">
        <v>82</v>
      </c>
      <c r="B34" s="425" t="s">
        <v>83</v>
      </c>
      <c r="C34" s="426">
        <f t="shared" si="1"/>
        <v>1.4285714285714286</v>
      </c>
      <c r="D34" s="427">
        <v>0.7</v>
      </c>
      <c r="E34" s="428">
        <v>0.5</v>
      </c>
      <c r="F34" s="413">
        <f>SUMIFS('01. Instal. Prediais e Civis'!$L$4:$L$588,'01. Instal. Prediais e Civis'!$A$4:$A$588,'00. Resumo'!$A34,'01. Instal. Prediais e Civis'!D$4:D$588,"X")</f>
        <v>0</v>
      </c>
      <c r="G34" s="414">
        <f>SUMIFS('01. Instal. Prediais e Civis'!$L$4:$L$588,'01. Instal. Prediais e Civis'!$A$4:$A$588,'00. Resumo'!$A34,'01. Instal. Prediais e Civis'!E$4:E$588,"X")</f>
        <v>0</v>
      </c>
      <c r="H34" s="415">
        <f>SUMIFS('01. Instal. Prediais e Civis'!$L$4:$L$588,'01. Instal. Prediais e Civis'!$A$4:$A$588,'00. Resumo'!$A34,'01. Instal. Prediais e Civis'!F$4:F$588,"X")</f>
        <v>0</v>
      </c>
      <c r="I34" s="415">
        <f>SUMIFS('01. Instal. Prediais e Civis'!$L$4:$L$588,'01. Instal. Prediais e Civis'!$A$4:$A$588,'00. Resumo'!$A34,'01. Instal. Prediais e Civis'!G$4:G$588,"X")</f>
        <v>0</v>
      </c>
      <c r="J34" s="415">
        <f>SUMIFS('01. Instal. Prediais e Civis'!$L$4:$L$588,'01. Instal. Prediais e Civis'!$A$4:$A$588,'00. Resumo'!$A34,'01. Instal. Prediais e Civis'!H$4:H$588,"X")</f>
        <v>0</v>
      </c>
      <c r="K34" s="415">
        <f>SUMIFS('01. Instal. Prediais e Civis'!$L$4:$L$588,'01. Instal. Prediais e Civis'!$A$4:$A$588,'00. Resumo'!$A34,'01. Instal. Prediais e Civis'!I$4:I$588,"X")</f>
        <v>0</v>
      </c>
      <c r="L34" s="416">
        <f>SUMIFS('01. Instal. Prediais e Civis'!$L$4:$L$588,'01. Instal. Prediais e Civis'!$A$4:$A$588,'00. Resumo'!$A34,'01. Instal. Prediais e Civis'!J$4:J$588,"X")</f>
        <v>0</v>
      </c>
      <c r="M34" s="417">
        <f t="shared" si="2"/>
        <v>0</v>
      </c>
      <c r="N34" s="413">
        <f>SUMIFS('01. Instal. Prediais e Civis'!$M$4:$M$588,'01. Instal. Prediais e Civis'!$A$4:$A$588,'00. Resumo'!$A34,'01. Instal. Prediais e Civis'!D$4:D$588,"X")</f>
        <v>0</v>
      </c>
      <c r="O34" s="414">
        <f>SUMIFS('01. Instal. Prediais e Civis'!$M$4:$M$588,'01. Instal. Prediais e Civis'!$A$4:$A$588,'00. Resumo'!$A34,'01. Instal. Prediais e Civis'!E$4:E$588,"X")</f>
        <v>0</v>
      </c>
      <c r="P34" s="415">
        <f>SUMIFS('01. Instal. Prediais e Civis'!$M$4:$M$588,'01. Instal. Prediais e Civis'!$A$4:$A$588,'00. Resumo'!$A34,'01. Instal. Prediais e Civis'!F$4:F$588,"X")</f>
        <v>0</v>
      </c>
      <c r="Q34" s="415">
        <f>SUMIFS('01. Instal. Prediais e Civis'!$M$4:$M$588,'01. Instal. Prediais e Civis'!$A$4:$A$588,'00. Resumo'!$A34,'01. Instal. Prediais e Civis'!G$4:G$588,"X")</f>
        <v>0</v>
      </c>
      <c r="R34" s="415">
        <f>SUMIFS('01. Instal. Prediais e Civis'!$M$4:$M$588,'01. Instal. Prediais e Civis'!$A$4:$A$588,'00. Resumo'!$A34,'01. Instal. Prediais e Civis'!H$4:H$588,"X")</f>
        <v>0</v>
      </c>
      <c r="S34" s="415">
        <f>SUMIFS('01. Instal. Prediais e Civis'!$M$4:$M$588,'01. Instal. Prediais e Civis'!$A$4:$A$588,'00. Resumo'!$A34,'01. Instal. Prediais e Civis'!I$4:I$588,"X")</f>
        <v>0</v>
      </c>
      <c r="T34" s="416">
        <f>SUMIFS('01. Instal. Prediais e Civis'!$M$4:$M$588,'01. Instal. Prediais e Civis'!$A$4:$A$588,'00. Resumo'!$A34,'01. Instal. Prediais e Civis'!J$4:J$588,"X")</f>
        <v>0</v>
      </c>
      <c r="U34" s="417">
        <f t="shared" si="3"/>
        <v>0</v>
      </c>
      <c r="V34" s="418">
        <f>SUMIFS('01. Instal. Prediais e Civis'!$N$4:$N$588,'01. Instal. Prediais e Civis'!$A$4:$A$588,'00. Resumo'!$A34,'01. Instal. Prediais e Civis'!D$4:D$588,"X")</f>
        <v>0</v>
      </c>
      <c r="W34" s="414">
        <f>SUMIFS('01. Instal. Prediais e Civis'!$N$4:$N$588,'01. Instal. Prediais e Civis'!$A$4:$A$588,'00. Resumo'!$A34,'01. Instal. Prediais e Civis'!E$4:E$588,"X")</f>
        <v>0</v>
      </c>
      <c r="X34" s="415">
        <f>SUMIFS('01. Instal. Prediais e Civis'!$N$4:$N$588,'01. Instal. Prediais e Civis'!$A$4:$A$588,'00. Resumo'!$A34,'01. Instal. Prediais e Civis'!F$4:F$588,"X")</f>
        <v>0</v>
      </c>
      <c r="Y34" s="415">
        <f>SUMIFS('01. Instal. Prediais e Civis'!$N$4:$N$588,'01. Instal. Prediais e Civis'!$A$4:$A$588,'00. Resumo'!$A34,'01. Instal. Prediais e Civis'!G$4:G$588,"X")</f>
        <v>0</v>
      </c>
      <c r="Z34" s="415">
        <f>SUMIFS('01. Instal. Prediais e Civis'!$N$4:$N$588,'01. Instal. Prediais e Civis'!$A$4:$A$588,'00. Resumo'!$A34,'01. Instal. Prediais e Civis'!H$4:H$588,"X")</f>
        <v>0</v>
      </c>
      <c r="AA34" s="415">
        <f>SUMIFS('01. Instal. Prediais e Civis'!$N$4:$N$588,'01. Instal. Prediais e Civis'!$A$4:$A$588,'00. Resumo'!$A34,'01. Instal. Prediais e Civis'!I$4:I$588,"X")</f>
        <v>0</v>
      </c>
      <c r="AB34" s="416">
        <f>SUMIFS('01. Instal. Prediais e Civis'!$N$4:$N$588,'01. Instal. Prediais e Civis'!$A$4:$A$588,'00. Resumo'!$A34,'01. Instal. Prediais e Civis'!J$4:J$588,"X")</f>
        <v>0</v>
      </c>
      <c r="AC34" s="417">
        <f t="shared" si="4"/>
        <v>0</v>
      </c>
      <c r="AD34" s="418">
        <f>SUMIFS('01. Instal. Prediais e Civis'!$O$4:$O$588,'01. Instal. Prediais e Civis'!$A$4:$A$588,'00. Resumo'!$A34,'01. Instal. Prediais e Civis'!D$4:D$588,"X")</f>
        <v>0</v>
      </c>
      <c r="AE34" s="414">
        <f>SUMIFS('01. Instal. Prediais e Civis'!$O$4:$O$588,'01. Instal. Prediais e Civis'!$A$4:$A$588,'00. Resumo'!$A34,'01. Instal. Prediais e Civis'!E$4:E$588,"X")</f>
        <v>0</v>
      </c>
      <c r="AF34" s="415">
        <f>SUMIFS('01. Instal. Prediais e Civis'!$O$4:$O$588,'01. Instal. Prediais e Civis'!$A$4:$A$588,'00. Resumo'!$A34,'01. Instal. Prediais e Civis'!F$4:F$588,"X")</f>
        <v>0</v>
      </c>
      <c r="AG34" s="415">
        <f>SUMIFS('01. Instal. Prediais e Civis'!$O$4:$O$588,'01. Instal. Prediais e Civis'!$A$4:$A$588,'00. Resumo'!$A34,'01. Instal. Prediais e Civis'!G$4:G$588,"X")</f>
        <v>0</v>
      </c>
      <c r="AH34" s="415">
        <f>SUMIFS('01. Instal. Prediais e Civis'!$O$4:$O$588,'01. Instal. Prediais e Civis'!$A$4:$A$588,'00. Resumo'!$A34,'01. Instal. Prediais e Civis'!H$4:H$588,"X")</f>
        <v>0</v>
      </c>
      <c r="AI34" s="415">
        <f>SUMIFS('01. Instal. Prediais e Civis'!$O$4:$O$588,'01. Instal. Prediais e Civis'!$A$4:$A$588,'00. Resumo'!$A34,'01. Instal. Prediais e Civis'!I$4:I$588,"X")</f>
        <v>0</v>
      </c>
      <c r="AJ34" s="416">
        <f>SUMIFS('01. Instal. Prediais e Civis'!$O$4:$O$588,'01. Instal. Prediais e Civis'!$A$4:$A$588,'00. Resumo'!$A34,'01. Instal. Prediais e Civis'!J$4:J$588,"X")</f>
        <v>0</v>
      </c>
      <c r="AK34" s="417">
        <f t="shared" si="5"/>
        <v>0</v>
      </c>
      <c r="AL34" s="418">
        <f>SUMIFS('01. Instal. Prediais e Civis'!$P$4:$P$588,'01. Instal. Prediais e Civis'!$A$4:$A$588,'00. Resumo'!$A34,'01. Instal. Prediais e Civis'!D$4:D$588,"X")</f>
        <v>0</v>
      </c>
      <c r="AM34" s="414">
        <f>SUMIFS('01. Instal. Prediais e Civis'!$P$4:$P$588,'01. Instal. Prediais e Civis'!$A$4:$A$588,'00. Resumo'!$A34,'01. Instal. Prediais e Civis'!E$4:E$588,"X")</f>
        <v>0</v>
      </c>
      <c r="AN34" s="415">
        <f>SUMIFS('01. Instal. Prediais e Civis'!$P$4:$P$588,'01. Instal. Prediais e Civis'!$A$4:$A$588,'00. Resumo'!$A34,'01. Instal. Prediais e Civis'!F$4:F$588,"X")</f>
        <v>0</v>
      </c>
      <c r="AO34" s="415">
        <f>SUMIFS('01. Instal. Prediais e Civis'!$P$4:$P$588,'01. Instal. Prediais e Civis'!$A$4:$A$588,'00. Resumo'!$A34,'01. Instal. Prediais e Civis'!G$4:G$588,"X")</f>
        <v>0</v>
      </c>
      <c r="AP34" s="415">
        <f>SUMIFS('01. Instal. Prediais e Civis'!$P$4:$P$588,'01. Instal. Prediais e Civis'!$A$4:$A$588,'00. Resumo'!$A34,'01. Instal. Prediais e Civis'!H$4:H$588,"X")</f>
        <v>0</v>
      </c>
      <c r="AQ34" s="415">
        <f>SUMIFS('01. Instal. Prediais e Civis'!$P$4:$P$588,'01. Instal. Prediais e Civis'!$A$4:$A$588,'00. Resumo'!$A34,'01. Instal. Prediais e Civis'!I$4:I$588,"X")</f>
        <v>0</v>
      </c>
      <c r="AR34" s="416">
        <f>SUMIFS('01. Instal. Prediais e Civis'!$P$4:$P$588,'01. Instal. Prediais e Civis'!$A$4:$A$588,'00. Resumo'!$A34,'01. Instal. Prediais e Civis'!J$4:J$588,"X")</f>
        <v>0</v>
      </c>
      <c r="AS34" s="417">
        <f t="shared" si="6"/>
        <v>0</v>
      </c>
      <c r="AT34" s="418">
        <f>SUMIFS('01. Instal. Prediais e Civis'!$Q$4:$Q$588,'01. Instal. Prediais e Civis'!$A$4:$A$588,'00. Resumo'!$A34,'01. Instal. Prediais e Civis'!D$4:D$588,"X")</f>
        <v>0</v>
      </c>
      <c r="AU34" s="414">
        <f>SUMIFS('01. Instal. Prediais e Civis'!$Q$4:$Q$588,'01. Instal. Prediais e Civis'!$A$4:$A$588,'00. Resumo'!$A34,'01. Instal. Prediais e Civis'!E$4:E$588,"X")</f>
        <v>0</v>
      </c>
      <c r="AV34" s="415">
        <f>SUMIFS('01. Instal. Prediais e Civis'!$Q$4:$Q$588,'01. Instal. Prediais e Civis'!$A$4:$A$588,'00. Resumo'!$A34,'01. Instal. Prediais e Civis'!F$4:F$588,"X")</f>
        <v>0</v>
      </c>
      <c r="AW34" s="415">
        <f>SUMIFS('01. Instal. Prediais e Civis'!$Q$4:$Q$588,'01. Instal. Prediais e Civis'!$A$4:$A$588,'00. Resumo'!$A34,'01. Instal. Prediais e Civis'!G$4:G$588,"X")</f>
        <v>0</v>
      </c>
      <c r="AX34" s="415">
        <f>SUMIFS('01. Instal. Prediais e Civis'!$Q$4:$Q$588,'01. Instal. Prediais e Civis'!$A$4:$A$588,'00. Resumo'!$A34,'01. Instal. Prediais e Civis'!H$4:H$588,"X")</f>
        <v>0</v>
      </c>
      <c r="AY34" s="415">
        <f>SUMIFS('01. Instal. Prediais e Civis'!$Q$4:$Q$588,'01. Instal. Prediais e Civis'!$A$4:$A$588,'00. Resumo'!$A34,'01. Instal. Prediais e Civis'!I$4:I$588,"X")</f>
        <v>0</v>
      </c>
      <c r="AZ34" s="416">
        <f>SUMIFS('01. Instal. Prediais e Civis'!$Q$4:$Q$588,'01. Instal. Prediais e Civis'!$A$4:$A$588,'00. Resumo'!$A34,'01. Instal. Prediais e Civis'!J$4:J$588,"X")</f>
        <v>0</v>
      </c>
      <c r="BA34" s="417">
        <f t="shared" si="7"/>
        <v>0</v>
      </c>
      <c r="BB34" s="418">
        <f>SUMIFS('01. Instal. Prediais e Civis'!$R$4:$R$588,'01. Instal. Prediais e Civis'!$A$4:$A$588,'00. Resumo'!$A34,'01. Instal. Prediais e Civis'!D$4:D$588,"X")</f>
        <v>0</v>
      </c>
      <c r="BC34" s="414">
        <f>SUMIFS('01. Instal. Prediais e Civis'!$R$4:$R$588,'01. Instal. Prediais e Civis'!$A$4:$A$588,'00. Resumo'!$A34,'01. Instal. Prediais e Civis'!E$4:E$588,"X")</f>
        <v>0</v>
      </c>
      <c r="BD34" s="415">
        <f>SUMIFS('01. Instal. Prediais e Civis'!$R$4:$R$588,'01. Instal. Prediais e Civis'!$A$4:$A$588,'00. Resumo'!$A34,'01. Instal. Prediais e Civis'!F$4:F$588,"X")</f>
        <v>0</v>
      </c>
      <c r="BE34" s="415">
        <f>SUMIFS('01. Instal. Prediais e Civis'!$R$4:$R$588,'01. Instal. Prediais e Civis'!$A$4:$A$588,'00. Resumo'!$A34,'01. Instal. Prediais e Civis'!G$4:G$588,"X")</f>
        <v>0</v>
      </c>
      <c r="BF34" s="415">
        <f>SUMIFS('01. Instal. Prediais e Civis'!$R$4:$R$588,'01. Instal. Prediais e Civis'!$A$4:$A$588,'00. Resumo'!$A34,'01. Instal. Prediais e Civis'!H$4:H$588,"X")</f>
        <v>0</v>
      </c>
      <c r="BG34" s="415">
        <f>SUMIFS('01. Instal. Prediais e Civis'!$R$4:$R$588,'01. Instal. Prediais e Civis'!$A$4:$A$588,'00. Resumo'!$A34,'01. Instal. Prediais e Civis'!I$4:I$588,"X")</f>
        <v>0</v>
      </c>
      <c r="BH34" s="416">
        <f>SUMIFS('01. Instal. Prediais e Civis'!$R$4:$R$588,'01. Instal. Prediais e Civis'!$A$4:$A$588,'00. Resumo'!$A34,'01. Instal. Prediais e Civis'!J$4:J$588,"X")</f>
        <v>0</v>
      </c>
      <c r="BI34" s="417">
        <f t="shared" si="8"/>
        <v>0</v>
      </c>
      <c r="BJ34" s="413">
        <f>SUMIFS('01. Instal. Prediais e Civis'!$S$4:$S$588,'01. Instal. Prediais e Civis'!$A$4:$A$588,'00. Resumo'!$A34,'01. Instal. Prediais e Civis'!D$4:D$588,"X")</f>
        <v>0</v>
      </c>
      <c r="BK34" s="414">
        <f>SUMIFS('01. Instal. Prediais e Civis'!$S$4:$S$588,'01. Instal. Prediais e Civis'!$A$4:$A$588,'00. Resumo'!$A34,'01. Instal. Prediais e Civis'!E$4:E$588,"X")</f>
        <v>0</v>
      </c>
      <c r="BL34" s="415">
        <f>SUMIFS('01. Instal. Prediais e Civis'!$S$4:$S$588,'01. Instal. Prediais e Civis'!$A$4:$A$588,'00. Resumo'!$A34,'01. Instal. Prediais e Civis'!F$4:F$588,"X")</f>
        <v>0</v>
      </c>
      <c r="BM34" s="415">
        <f>SUMIFS('01. Instal. Prediais e Civis'!$S$4:$S$588,'01. Instal. Prediais e Civis'!$A$4:$A$588,'00. Resumo'!$A34,'01. Instal. Prediais e Civis'!G$4:G$588,"X")</f>
        <v>0</v>
      </c>
      <c r="BN34" s="415">
        <f>SUMIFS('01. Instal. Prediais e Civis'!$S$4:$S$588,'01. Instal. Prediais e Civis'!$A$4:$A$588,'00. Resumo'!$A34,'01. Instal. Prediais e Civis'!H$4:H$588,"X")</f>
        <v>0</v>
      </c>
      <c r="BO34" s="415">
        <f>SUMIFS('01. Instal. Prediais e Civis'!$S$4:$S$588,'01. Instal. Prediais e Civis'!$A$4:$A$588,'00. Resumo'!$A34,'01. Instal. Prediais e Civis'!I$4:I$588,"X")</f>
        <v>0</v>
      </c>
      <c r="BP34" s="416">
        <f>SUMIFS('01. Instal. Prediais e Civis'!$S$4:$S$588,'01. Instal. Prediais e Civis'!$A$4:$A$588,'00. Resumo'!$A34,'01. Instal. Prediais e Civis'!J$4:J$588,"X")</f>
        <v>0</v>
      </c>
      <c r="BQ34" s="417">
        <f t="shared" si="9"/>
        <v>0</v>
      </c>
      <c r="BR34" s="413">
        <f>SUMIFS('01. Instal. Prediais e Civis'!$T$4:$T$588,'01. Instal. Prediais e Civis'!$A$4:$A$588,'00. Resumo'!$A34,'01. Instal. Prediais e Civis'!D$4:D$588,"X")</f>
        <v>0</v>
      </c>
      <c r="BS34" s="414">
        <f>SUMIFS('01. Instal. Prediais e Civis'!$T$4:$T$588,'01. Instal. Prediais e Civis'!$A$4:$A$588,'00. Resumo'!$A34,'01. Instal. Prediais e Civis'!E$4:E$588,"X")</f>
        <v>0</v>
      </c>
      <c r="BT34" s="415">
        <f>SUMIFS('01. Instal. Prediais e Civis'!$T$4:$T$588,'01. Instal. Prediais e Civis'!$A$4:$A$588,'00. Resumo'!$A34,'01. Instal. Prediais e Civis'!F$4:F$588,"X")</f>
        <v>0</v>
      </c>
      <c r="BU34" s="415">
        <f>SUMIFS('01. Instal. Prediais e Civis'!$T$4:$T$588,'01. Instal. Prediais e Civis'!$A$4:$A$588,'00. Resumo'!$A34,'01. Instal. Prediais e Civis'!G$4:G$588,"X")</f>
        <v>0</v>
      </c>
      <c r="BV34" s="415">
        <f>SUMIFS('01. Instal. Prediais e Civis'!$T$4:$T$588,'01. Instal. Prediais e Civis'!$A$4:$A$588,'00. Resumo'!$A34,'01. Instal. Prediais e Civis'!H$4:H$588,"X")</f>
        <v>0</v>
      </c>
      <c r="BW34" s="415">
        <f>SUMIFS('01. Instal. Prediais e Civis'!$T$4:$T$588,'01. Instal. Prediais e Civis'!$A$4:$A$588,'00. Resumo'!$A34,'01. Instal. Prediais e Civis'!I$4:I$588,"X")</f>
        <v>0</v>
      </c>
      <c r="BX34" s="416">
        <f>SUMIFS('01. Instal. Prediais e Civis'!$T$4:$T$588,'01. Instal. Prediais e Civis'!$A$4:$A$588,'00. Resumo'!$A34,'01. Instal. Prediais e Civis'!J$4:J$588,"X")</f>
        <v>0</v>
      </c>
      <c r="BY34" s="417">
        <f t="shared" si="10"/>
        <v>0</v>
      </c>
      <c r="BZ34" s="413">
        <f>SUMIFS('01. Instal. Prediais e Civis'!$U$4:$U$588,'01. Instal. Prediais e Civis'!$A$4:$A$588,'00. Resumo'!$A34,'01. Instal. Prediais e Civis'!D$4:D$588,"X")</f>
        <v>0</v>
      </c>
      <c r="CA34" s="414">
        <f>SUMIFS('01. Instal. Prediais e Civis'!$U$4:$U$588,'01. Instal. Prediais e Civis'!$A$4:$A$588,'00. Resumo'!$A34,'01. Instal. Prediais e Civis'!E$4:E$588,"X")</f>
        <v>0</v>
      </c>
      <c r="CB34" s="415">
        <f>SUMIFS('01. Instal. Prediais e Civis'!$U$4:$U$588,'01. Instal. Prediais e Civis'!$A$4:$A$588,'00. Resumo'!$A34,'01. Instal. Prediais e Civis'!F$4:F$588,"X")</f>
        <v>0</v>
      </c>
      <c r="CC34" s="415">
        <f>SUMIFS('01. Instal. Prediais e Civis'!$U$4:$U$588,'01. Instal. Prediais e Civis'!$A$4:$A$588,'00. Resumo'!$A34,'01. Instal. Prediais e Civis'!G$4:G$588,"X")</f>
        <v>0</v>
      </c>
      <c r="CD34" s="415">
        <f>SUMIFS('01. Instal. Prediais e Civis'!$U$4:$U$588,'01. Instal. Prediais e Civis'!$A$4:$A$588,'00. Resumo'!$A34,'01. Instal. Prediais e Civis'!H$4:H$588,"X")</f>
        <v>0</v>
      </c>
      <c r="CE34" s="415">
        <f>SUMIFS('01. Instal. Prediais e Civis'!$U$4:$U$588,'01. Instal. Prediais e Civis'!$A$4:$A$588,'00. Resumo'!$A34,'01. Instal. Prediais e Civis'!I$4:I$588,"X")</f>
        <v>0</v>
      </c>
      <c r="CF34" s="416">
        <f>SUMIFS('01. Instal. Prediais e Civis'!$U$4:$U$588,'01. Instal. Prediais e Civis'!$A$4:$A$588,'00. Resumo'!$A34,'01. Instal. Prediais e Civis'!J$4:J$588,"X")</f>
        <v>0</v>
      </c>
      <c r="CG34" s="417">
        <f t="shared" si="11"/>
        <v>0</v>
      </c>
      <c r="CH34" s="413">
        <f>SUMIFS('01. Instal. Prediais e Civis'!$V$4:$V$588,'01. Instal. Prediais e Civis'!$A$4:$A$588,'00. Resumo'!$A34,'01. Instal. Prediais e Civis'!D$4:D$588,"X")</f>
        <v>0</v>
      </c>
      <c r="CI34" s="414">
        <f>SUMIFS('01. Instal. Prediais e Civis'!$V$4:$V$588,'01. Instal. Prediais e Civis'!$A$4:$A$588,'00. Resumo'!$A34,'01. Instal. Prediais e Civis'!E$4:E$588,"X")</f>
        <v>0</v>
      </c>
      <c r="CJ34" s="415">
        <f>SUMIFS('01. Instal. Prediais e Civis'!$V$4:$V$588,'01. Instal. Prediais e Civis'!$A$4:$A$588,'00. Resumo'!$A34,'01. Instal. Prediais e Civis'!F$4:F$588,"X")</f>
        <v>0</v>
      </c>
      <c r="CK34" s="415">
        <f>SUMIFS('01. Instal. Prediais e Civis'!$V$4:$V$588,'01. Instal. Prediais e Civis'!$A$4:$A$588,'00. Resumo'!$A34,'01. Instal. Prediais e Civis'!G$4:G$588,"X")</f>
        <v>0</v>
      </c>
      <c r="CL34" s="415">
        <f>SUMIFS('01. Instal. Prediais e Civis'!$V$4:$V$588,'01. Instal. Prediais e Civis'!$A$4:$A$588,'00. Resumo'!$A34,'01. Instal. Prediais e Civis'!H$4:H$588,"X")</f>
        <v>0</v>
      </c>
      <c r="CM34" s="415">
        <f>SUMIFS('01. Instal. Prediais e Civis'!$V$4:$V$588,'01. Instal. Prediais e Civis'!$A$4:$A$588,'00. Resumo'!$A34,'01. Instal. Prediais e Civis'!I$4:I$588,"X")</f>
        <v>0</v>
      </c>
      <c r="CN34" s="416">
        <f>SUMIFS('01. Instal. Prediais e Civis'!$V$4:$V$588,'01. Instal. Prediais e Civis'!$A$4:$A$588,'00. Resumo'!$A34,'01. Instal. Prediais e Civis'!J$4:J$588,"X")</f>
        <v>0</v>
      </c>
      <c r="CO34" s="419">
        <f t="shared" si="12"/>
        <v>0</v>
      </c>
      <c r="CP34" s="418">
        <f>SUMIFS('01. Instal. Prediais e Civis'!$W$4:$W$588,'01. Instal. Prediais e Civis'!$A$4:$A$588,'00. Resumo'!$A34,'01. Instal. Prediais e Civis'!D$4:D$588,"X")</f>
        <v>0</v>
      </c>
      <c r="CQ34" s="414">
        <f>SUMIFS('01. Instal. Prediais e Civis'!$W$4:$W$588,'01. Instal. Prediais e Civis'!$A$4:$A$588,'00. Resumo'!$A34,'01. Instal. Prediais e Civis'!E$4:E$588,"X")</f>
        <v>0</v>
      </c>
      <c r="CR34" s="415">
        <f>SUMIFS('01. Instal. Prediais e Civis'!$W$4:$W$588,'01. Instal. Prediais e Civis'!$A$4:$A$588,'00. Resumo'!$A34,'01. Instal. Prediais e Civis'!F$4:F$588,"X")</f>
        <v>0</v>
      </c>
      <c r="CS34" s="415">
        <f>SUMIFS('01. Instal. Prediais e Civis'!$W$4:$W$588,'01. Instal. Prediais e Civis'!$A$4:$A$588,'00. Resumo'!$A34,'01. Instal. Prediais e Civis'!G$4:G$588,"X")</f>
        <v>0</v>
      </c>
      <c r="CT34" s="415">
        <f>SUMIFS('01. Instal. Prediais e Civis'!$W$4:$W$588,'01. Instal. Prediais e Civis'!$A$4:$A$588,'00. Resumo'!$A34,'01. Instal. Prediais e Civis'!H$4:H$588,"X")</f>
        <v>0</v>
      </c>
      <c r="CU34" s="415">
        <f>SUMIFS('01. Instal. Prediais e Civis'!$W$4:$W$588,'01. Instal. Prediais e Civis'!$A$4:$A$588,'00. Resumo'!$A34,'01. Instal. Prediais e Civis'!I$4:I$588,"X")</f>
        <v>0</v>
      </c>
      <c r="CV34" s="416">
        <f>SUMIFS('01. Instal. Prediais e Civis'!$W$4:$W$588,'01. Instal. Prediais e Civis'!$A$4:$A$588,'00. Resumo'!$A34,'01. Instal. Prediais e Civis'!J$4:J$588,"X")</f>
        <v>0</v>
      </c>
      <c r="CW34" s="419">
        <f t="shared" si="13"/>
        <v>0</v>
      </c>
      <c r="CX34" s="418">
        <f>SUMIFS('01. Instal. Prediais e Civis'!$X$4:$X$588,'01. Instal. Prediais e Civis'!$A$4:$A$588,'00. Resumo'!$A34,'01. Instal. Prediais e Civis'!D$4:D$588,"X")</f>
        <v>0</v>
      </c>
      <c r="CY34" s="414">
        <f>SUMIFS('01. Instal. Prediais e Civis'!$X$4:$X$588,'01. Instal. Prediais e Civis'!$A$4:$A$588,'00. Resumo'!$A34,'01. Instal. Prediais e Civis'!E$4:E$588,"X")</f>
        <v>0</v>
      </c>
      <c r="CZ34" s="415">
        <f>SUMIFS('01. Instal. Prediais e Civis'!$X$4:$X$588,'01. Instal. Prediais e Civis'!$A$4:$A$588,'00. Resumo'!$A34,'01. Instal. Prediais e Civis'!F$4:F$588,"X")</f>
        <v>0</v>
      </c>
      <c r="DA34" s="415">
        <f>SUMIFS('01. Instal. Prediais e Civis'!$X$4:$X$588,'01. Instal. Prediais e Civis'!$A$4:$A$588,'00. Resumo'!$A34,'01. Instal. Prediais e Civis'!G$4:G$588,"X")</f>
        <v>0</v>
      </c>
      <c r="DB34" s="415">
        <f>SUMIFS('01. Instal. Prediais e Civis'!$X$4:$X$588,'01. Instal. Prediais e Civis'!$A$4:$A$588,'00. Resumo'!$A34,'01. Instal. Prediais e Civis'!H$4:H$588,"X")</f>
        <v>0</v>
      </c>
      <c r="DC34" s="415">
        <f>SUMIFS('01. Instal. Prediais e Civis'!$X$4:$X$588,'01. Instal. Prediais e Civis'!$A$4:$A$588,'00. Resumo'!$A34,'01. Instal. Prediais e Civis'!I$4:I$588,"X")</f>
        <v>0</v>
      </c>
      <c r="DD34" s="416">
        <f>SUMIFS('01. Instal. Prediais e Civis'!$X$4:$X$588,'01. Instal. Prediais e Civis'!$A$4:$A$588,'00. Resumo'!$A34,'01. Instal. Prediais e Civis'!J$4:J$588,"X")</f>
        <v>0</v>
      </c>
      <c r="DE34" s="419">
        <f t="shared" si="14"/>
        <v>0</v>
      </c>
      <c r="DF34" s="418">
        <f>SUMIFS('01. Instal. Prediais e Civis'!$Y$4:$Y$588,'01. Instal. Prediais e Civis'!$A$4:$A$588,'00. Resumo'!$A34,'01. Instal. Prediais e Civis'!D$4:D$588,"X")</f>
        <v>0</v>
      </c>
      <c r="DG34" s="414">
        <f>SUMIFS('01. Instal. Prediais e Civis'!$Y$4:$Y$588,'01. Instal. Prediais e Civis'!$A$4:$A$588,'00. Resumo'!$A34,'01. Instal. Prediais e Civis'!E$4:E$588,"X")</f>
        <v>0</v>
      </c>
      <c r="DH34" s="415">
        <f>SUMIFS('01. Instal. Prediais e Civis'!$Y$4:$Y$588,'01. Instal. Prediais e Civis'!$A$4:$A$588,'00. Resumo'!$A34,'01. Instal. Prediais e Civis'!F$4:F$588,"X")</f>
        <v>0</v>
      </c>
      <c r="DI34" s="415">
        <f>SUMIFS('01. Instal. Prediais e Civis'!$Y$4:$Y$588,'01. Instal. Prediais e Civis'!$A$4:$A$588,'00. Resumo'!$A34,'01. Instal. Prediais e Civis'!G$4:G$588,"X")</f>
        <v>0</v>
      </c>
      <c r="DJ34" s="415">
        <f>SUMIFS('01. Instal. Prediais e Civis'!$Y$4:$Y$588,'01. Instal. Prediais e Civis'!$A$4:$A$588,'00. Resumo'!$A34,'01. Instal. Prediais e Civis'!H$4:H$588,"X")</f>
        <v>0</v>
      </c>
      <c r="DK34" s="415">
        <f>SUMIFS('01. Instal. Prediais e Civis'!$Y$4:$Y$588,'01. Instal. Prediais e Civis'!$A$4:$A$588,'00. Resumo'!$A34,'01. Instal. Prediais e Civis'!I$4:I$588,"X")</f>
        <v>0</v>
      </c>
      <c r="DL34" s="416">
        <f>SUMIFS('01. Instal. Prediais e Civis'!$Y$4:$Y$588,'01. Instal. Prediais e Civis'!$A$4:$A$588,'00. Resumo'!$A34,'01. Instal. Prediais e Civis'!J$4:J$588,"X")</f>
        <v>0</v>
      </c>
      <c r="DM34" s="419">
        <f t="shared" si="0"/>
        <v>0</v>
      </c>
      <c r="DN34" s="420"/>
      <c r="DO34" s="421"/>
      <c r="DP34" s="422"/>
      <c r="DQ34" s="422"/>
      <c r="DR34" s="422"/>
      <c r="DS34" s="422"/>
      <c r="DT34" s="422"/>
      <c r="DU34" s="423"/>
      <c r="DV34" s="421"/>
      <c r="DW34" s="421"/>
      <c r="DX34" s="422"/>
      <c r="DY34" s="422"/>
      <c r="DZ34" s="422"/>
      <c r="EA34" s="422"/>
      <c r="EB34" s="422"/>
      <c r="EC34" s="423"/>
      <c r="ED34" s="421"/>
      <c r="EE34" s="421"/>
      <c r="EF34" s="422"/>
      <c r="EG34" s="422"/>
      <c r="EH34" s="422"/>
      <c r="EI34" s="422"/>
      <c r="EJ34" s="422"/>
      <c r="EK34" s="423"/>
      <c r="EL34" s="421"/>
      <c r="EM34" s="421"/>
      <c r="EN34" s="422"/>
      <c r="EO34" s="422"/>
      <c r="EP34" s="422"/>
      <c r="EQ34" s="422"/>
      <c r="ER34" s="422"/>
      <c r="ES34" s="423"/>
      <c r="ET34" s="421"/>
      <c r="EU34" s="421"/>
      <c r="EV34" s="422"/>
      <c r="EW34" s="422"/>
      <c r="EX34" s="422"/>
      <c r="EY34" s="422"/>
      <c r="EZ34" s="422"/>
      <c r="FA34" s="423"/>
      <c r="FB34" s="421"/>
      <c r="FC34" s="421"/>
      <c r="FD34" s="422"/>
      <c r="FE34" s="422"/>
      <c r="FF34" s="422"/>
      <c r="FG34" s="422"/>
      <c r="FH34" s="422"/>
      <c r="FI34" s="424"/>
    </row>
    <row r="35" spans="1:165" ht="15" outlineLevel="2" x14ac:dyDescent="0.2">
      <c r="A35" s="387" t="s">
        <v>84</v>
      </c>
      <c r="B35" s="425" t="s">
        <v>85</v>
      </c>
      <c r="C35" s="426">
        <f t="shared" si="1"/>
        <v>1.6666666666666667</v>
      </c>
      <c r="D35" s="427">
        <v>0.6</v>
      </c>
      <c r="E35" s="428">
        <v>0.5</v>
      </c>
      <c r="F35" s="413">
        <f>SUMIFS('01. Instal. Prediais e Civis'!$L$4:$L$588,'01. Instal. Prediais e Civis'!$A$4:$A$588,'00. Resumo'!$A35,'01. Instal. Prediais e Civis'!D$4:D$588,"X")</f>
        <v>0</v>
      </c>
      <c r="G35" s="414">
        <f>SUMIFS('01. Instal. Prediais e Civis'!$L$4:$L$588,'01. Instal. Prediais e Civis'!$A$4:$A$588,'00. Resumo'!$A35,'01. Instal. Prediais e Civis'!E$4:E$588,"X")</f>
        <v>0</v>
      </c>
      <c r="H35" s="415">
        <f>SUMIFS('01. Instal. Prediais e Civis'!$L$4:$L$588,'01. Instal. Prediais e Civis'!$A$4:$A$588,'00. Resumo'!$A35,'01. Instal. Prediais e Civis'!F$4:F$588,"X")</f>
        <v>0</v>
      </c>
      <c r="I35" s="415">
        <f>SUMIFS('01. Instal. Prediais e Civis'!$L$4:$L$588,'01. Instal. Prediais e Civis'!$A$4:$A$588,'00. Resumo'!$A35,'01. Instal. Prediais e Civis'!G$4:G$588,"X")</f>
        <v>0</v>
      </c>
      <c r="J35" s="415">
        <f>SUMIFS('01. Instal. Prediais e Civis'!$L$4:$L$588,'01. Instal. Prediais e Civis'!$A$4:$A$588,'00. Resumo'!$A35,'01. Instal. Prediais e Civis'!H$4:H$588,"X")</f>
        <v>0</v>
      </c>
      <c r="K35" s="415">
        <f>SUMIFS('01. Instal. Prediais e Civis'!$L$4:$L$588,'01. Instal. Prediais e Civis'!$A$4:$A$588,'00. Resumo'!$A35,'01. Instal. Prediais e Civis'!I$4:I$588,"X")</f>
        <v>0</v>
      </c>
      <c r="L35" s="416">
        <f>SUMIFS('01. Instal. Prediais e Civis'!$L$4:$L$588,'01. Instal. Prediais e Civis'!$A$4:$A$588,'00. Resumo'!$A35,'01. Instal. Prediais e Civis'!J$4:J$588,"X")</f>
        <v>0</v>
      </c>
      <c r="M35" s="417">
        <f t="shared" si="2"/>
        <v>0</v>
      </c>
      <c r="N35" s="413">
        <f>SUMIFS('01. Instal. Prediais e Civis'!$M$4:$M$588,'01. Instal. Prediais e Civis'!$A$4:$A$588,'00. Resumo'!$A35,'01. Instal. Prediais e Civis'!D$4:D$588,"X")</f>
        <v>0</v>
      </c>
      <c r="O35" s="414">
        <f>SUMIFS('01. Instal. Prediais e Civis'!$M$4:$M$588,'01. Instal. Prediais e Civis'!$A$4:$A$588,'00. Resumo'!$A35,'01. Instal. Prediais e Civis'!E$4:E$588,"X")</f>
        <v>0</v>
      </c>
      <c r="P35" s="415">
        <f>SUMIFS('01. Instal. Prediais e Civis'!$M$4:$M$588,'01. Instal. Prediais e Civis'!$A$4:$A$588,'00. Resumo'!$A35,'01. Instal. Prediais e Civis'!F$4:F$588,"X")</f>
        <v>0</v>
      </c>
      <c r="Q35" s="415">
        <f>SUMIFS('01. Instal. Prediais e Civis'!$M$4:$M$588,'01. Instal. Prediais e Civis'!$A$4:$A$588,'00. Resumo'!$A35,'01. Instal. Prediais e Civis'!G$4:G$588,"X")</f>
        <v>0</v>
      </c>
      <c r="R35" s="415">
        <f>SUMIFS('01. Instal. Prediais e Civis'!$M$4:$M$588,'01. Instal. Prediais e Civis'!$A$4:$A$588,'00. Resumo'!$A35,'01. Instal. Prediais e Civis'!H$4:H$588,"X")</f>
        <v>0</v>
      </c>
      <c r="S35" s="415">
        <f>SUMIFS('01. Instal. Prediais e Civis'!$M$4:$M$588,'01. Instal. Prediais e Civis'!$A$4:$A$588,'00. Resumo'!$A35,'01. Instal. Prediais e Civis'!I$4:I$588,"X")</f>
        <v>0</v>
      </c>
      <c r="T35" s="416">
        <f>SUMIFS('01. Instal. Prediais e Civis'!$M$4:$M$588,'01. Instal. Prediais e Civis'!$A$4:$A$588,'00. Resumo'!$A35,'01. Instal. Prediais e Civis'!J$4:J$588,"X")</f>
        <v>0</v>
      </c>
      <c r="U35" s="417">
        <f t="shared" si="3"/>
        <v>0</v>
      </c>
      <c r="V35" s="418">
        <f>SUMIFS('01. Instal. Prediais e Civis'!$N$4:$N$588,'01. Instal. Prediais e Civis'!$A$4:$A$588,'00. Resumo'!$A35,'01. Instal. Prediais e Civis'!D$4:D$588,"X")</f>
        <v>0</v>
      </c>
      <c r="W35" s="414">
        <f>SUMIFS('01. Instal. Prediais e Civis'!$N$4:$N$588,'01. Instal. Prediais e Civis'!$A$4:$A$588,'00. Resumo'!$A35,'01. Instal. Prediais e Civis'!E$4:E$588,"X")</f>
        <v>0</v>
      </c>
      <c r="X35" s="415">
        <f>SUMIFS('01. Instal. Prediais e Civis'!$N$4:$N$588,'01. Instal. Prediais e Civis'!$A$4:$A$588,'00. Resumo'!$A35,'01. Instal. Prediais e Civis'!F$4:F$588,"X")</f>
        <v>0</v>
      </c>
      <c r="Y35" s="415">
        <f>SUMIFS('01. Instal. Prediais e Civis'!$N$4:$N$588,'01. Instal. Prediais e Civis'!$A$4:$A$588,'00. Resumo'!$A35,'01. Instal. Prediais e Civis'!G$4:G$588,"X")</f>
        <v>0</v>
      </c>
      <c r="Z35" s="415">
        <f>SUMIFS('01. Instal. Prediais e Civis'!$N$4:$N$588,'01. Instal. Prediais e Civis'!$A$4:$A$588,'00. Resumo'!$A35,'01. Instal. Prediais e Civis'!H$4:H$588,"X")</f>
        <v>0</v>
      </c>
      <c r="AA35" s="415">
        <f>SUMIFS('01. Instal. Prediais e Civis'!$N$4:$N$588,'01. Instal. Prediais e Civis'!$A$4:$A$588,'00. Resumo'!$A35,'01. Instal. Prediais e Civis'!I$4:I$588,"X")</f>
        <v>0</v>
      </c>
      <c r="AB35" s="416">
        <f>SUMIFS('01. Instal. Prediais e Civis'!$N$4:$N$588,'01. Instal. Prediais e Civis'!$A$4:$A$588,'00. Resumo'!$A35,'01. Instal. Prediais e Civis'!J$4:J$588,"X")</f>
        <v>0</v>
      </c>
      <c r="AC35" s="417">
        <f t="shared" si="4"/>
        <v>0</v>
      </c>
      <c r="AD35" s="418">
        <f>SUMIFS('01. Instal. Prediais e Civis'!$O$4:$O$588,'01. Instal. Prediais e Civis'!$A$4:$A$588,'00. Resumo'!$A35,'01. Instal. Prediais e Civis'!D$4:D$588,"X")</f>
        <v>0</v>
      </c>
      <c r="AE35" s="414">
        <f>SUMIFS('01. Instal. Prediais e Civis'!$O$4:$O$588,'01. Instal. Prediais e Civis'!$A$4:$A$588,'00. Resumo'!$A35,'01. Instal. Prediais e Civis'!E$4:E$588,"X")</f>
        <v>0</v>
      </c>
      <c r="AF35" s="415">
        <f>SUMIFS('01. Instal. Prediais e Civis'!$O$4:$O$588,'01. Instal. Prediais e Civis'!$A$4:$A$588,'00. Resumo'!$A35,'01. Instal. Prediais e Civis'!F$4:F$588,"X")</f>
        <v>0</v>
      </c>
      <c r="AG35" s="415">
        <f>SUMIFS('01. Instal. Prediais e Civis'!$O$4:$O$588,'01. Instal. Prediais e Civis'!$A$4:$A$588,'00. Resumo'!$A35,'01. Instal. Prediais e Civis'!G$4:G$588,"X")</f>
        <v>0</v>
      </c>
      <c r="AH35" s="415">
        <f>SUMIFS('01. Instal. Prediais e Civis'!$O$4:$O$588,'01. Instal. Prediais e Civis'!$A$4:$A$588,'00. Resumo'!$A35,'01. Instal. Prediais e Civis'!H$4:H$588,"X")</f>
        <v>0</v>
      </c>
      <c r="AI35" s="415">
        <f>SUMIFS('01. Instal. Prediais e Civis'!$O$4:$O$588,'01. Instal. Prediais e Civis'!$A$4:$A$588,'00. Resumo'!$A35,'01. Instal. Prediais e Civis'!I$4:I$588,"X")</f>
        <v>0</v>
      </c>
      <c r="AJ35" s="416">
        <f>SUMIFS('01. Instal. Prediais e Civis'!$O$4:$O$588,'01. Instal. Prediais e Civis'!$A$4:$A$588,'00. Resumo'!$A35,'01. Instal. Prediais e Civis'!J$4:J$588,"X")</f>
        <v>0</v>
      </c>
      <c r="AK35" s="417">
        <f t="shared" si="5"/>
        <v>0</v>
      </c>
      <c r="AL35" s="418">
        <f>SUMIFS('01. Instal. Prediais e Civis'!$P$4:$P$588,'01. Instal. Prediais e Civis'!$A$4:$A$588,'00. Resumo'!$A35,'01. Instal. Prediais e Civis'!D$4:D$588,"X")</f>
        <v>0</v>
      </c>
      <c r="AM35" s="414">
        <f>SUMIFS('01. Instal. Prediais e Civis'!$P$4:$P$588,'01. Instal. Prediais e Civis'!$A$4:$A$588,'00. Resumo'!$A35,'01. Instal. Prediais e Civis'!E$4:E$588,"X")</f>
        <v>0</v>
      </c>
      <c r="AN35" s="415">
        <f>SUMIFS('01. Instal. Prediais e Civis'!$P$4:$P$588,'01. Instal. Prediais e Civis'!$A$4:$A$588,'00. Resumo'!$A35,'01. Instal. Prediais e Civis'!F$4:F$588,"X")</f>
        <v>0</v>
      </c>
      <c r="AO35" s="415">
        <f>SUMIFS('01. Instal. Prediais e Civis'!$P$4:$P$588,'01. Instal. Prediais e Civis'!$A$4:$A$588,'00. Resumo'!$A35,'01. Instal. Prediais e Civis'!G$4:G$588,"X")</f>
        <v>0</v>
      </c>
      <c r="AP35" s="415">
        <f>SUMIFS('01. Instal. Prediais e Civis'!$P$4:$P$588,'01. Instal. Prediais e Civis'!$A$4:$A$588,'00. Resumo'!$A35,'01. Instal. Prediais e Civis'!H$4:H$588,"X")</f>
        <v>0</v>
      </c>
      <c r="AQ35" s="415">
        <f>SUMIFS('01. Instal. Prediais e Civis'!$P$4:$P$588,'01. Instal. Prediais e Civis'!$A$4:$A$588,'00. Resumo'!$A35,'01. Instal. Prediais e Civis'!I$4:I$588,"X")</f>
        <v>0</v>
      </c>
      <c r="AR35" s="416">
        <f>SUMIFS('01. Instal. Prediais e Civis'!$P$4:$P$588,'01. Instal. Prediais e Civis'!$A$4:$A$588,'00. Resumo'!$A35,'01. Instal. Prediais e Civis'!J$4:J$588,"X")</f>
        <v>0</v>
      </c>
      <c r="AS35" s="417">
        <f t="shared" si="6"/>
        <v>0</v>
      </c>
      <c r="AT35" s="418">
        <f>SUMIFS('01. Instal. Prediais e Civis'!$Q$4:$Q$588,'01. Instal. Prediais e Civis'!$A$4:$A$588,'00. Resumo'!$A35,'01. Instal. Prediais e Civis'!D$4:D$588,"X")</f>
        <v>0</v>
      </c>
      <c r="AU35" s="414">
        <f>SUMIFS('01. Instal. Prediais e Civis'!$Q$4:$Q$588,'01. Instal. Prediais e Civis'!$A$4:$A$588,'00. Resumo'!$A35,'01. Instal. Prediais e Civis'!E$4:E$588,"X")</f>
        <v>0</v>
      </c>
      <c r="AV35" s="415">
        <f>SUMIFS('01. Instal. Prediais e Civis'!$Q$4:$Q$588,'01. Instal. Prediais e Civis'!$A$4:$A$588,'00. Resumo'!$A35,'01. Instal. Prediais e Civis'!F$4:F$588,"X")</f>
        <v>0</v>
      </c>
      <c r="AW35" s="415">
        <f>SUMIFS('01. Instal. Prediais e Civis'!$Q$4:$Q$588,'01. Instal. Prediais e Civis'!$A$4:$A$588,'00. Resumo'!$A35,'01. Instal. Prediais e Civis'!G$4:G$588,"X")</f>
        <v>0</v>
      </c>
      <c r="AX35" s="415">
        <f>SUMIFS('01. Instal. Prediais e Civis'!$Q$4:$Q$588,'01. Instal. Prediais e Civis'!$A$4:$A$588,'00. Resumo'!$A35,'01. Instal. Prediais e Civis'!H$4:H$588,"X")</f>
        <v>0</v>
      </c>
      <c r="AY35" s="415">
        <f>SUMIFS('01. Instal. Prediais e Civis'!$Q$4:$Q$588,'01. Instal. Prediais e Civis'!$A$4:$A$588,'00. Resumo'!$A35,'01. Instal. Prediais e Civis'!I$4:I$588,"X")</f>
        <v>0</v>
      </c>
      <c r="AZ35" s="416">
        <f>SUMIFS('01. Instal. Prediais e Civis'!$Q$4:$Q$588,'01. Instal. Prediais e Civis'!$A$4:$A$588,'00. Resumo'!$A35,'01. Instal. Prediais e Civis'!J$4:J$588,"X")</f>
        <v>0</v>
      </c>
      <c r="BA35" s="417">
        <f t="shared" si="7"/>
        <v>0</v>
      </c>
      <c r="BB35" s="418">
        <f>SUMIFS('01. Instal. Prediais e Civis'!$R$4:$R$588,'01. Instal. Prediais e Civis'!$A$4:$A$588,'00. Resumo'!$A35,'01. Instal. Prediais e Civis'!D$4:D$588,"X")</f>
        <v>0</v>
      </c>
      <c r="BC35" s="414">
        <f>SUMIFS('01. Instal. Prediais e Civis'!$R$4:$R$588,'01. Instal. Prediais e Civis'!$A$4:$A$588,'00. Resumo'!$A35,'01. Instal. Prediais e Civis'!E$4:E$588,"X")</f>
        <v>0</v>
      </c>
      <c r="BD35" s="415">
        <f>SUMIFS('01. Instal. Prediais e Civis'!$R$4:$R$588,'01. Instal. Prediais e Civis'!$A$4:$A$588,'00. Resumo'!$A35,'01. Instal. Prediais e Civis'!F$4:F$588,"X")</f>
        <v>0</v>
      </c>
      <c r="BE35" s="415">
        <f>SUMIFS('01. Instal. Prediais e Civis'!$R$4:$R$588,'01. Instal. Prediais e Civis'!$A$4:$A$588,'00. Resumo'!$A35,'01. Instal. Prediais e Civis'!G$4:G$588,"X")</f>
        <v>0</v>
      </c>
      <c r="BF35" s="415">
        <f>SUMIFS('01. Instal. Prediais e Civis'!$R$4:$R$588,'01. Instal. Prediais e Civis'!$A$4:$A$588,'00. Resumo'!$A35,'01. Instal. Prediais e Civis'!H$4:H$588,"X")</f>
        <v>0</v>
      </c>
      <c r="BG35" s="415">
        <f>SUMIFS('01. Instal. Prediais e Civis'!$R$4:$R$588,'01. Instal. Prediais e Civis'!$A$4:$A$588,'00. Resumo'!$A35,'01. Instal. Prediais e Civis'!I$4:I$588,"X")</f>
        <v>0</v>
      </c>
      <c r="BH35" s="416">
        <f>SUMIFS('01. Instal. Prediais e Civis'!$R$4:$R$588,'01. Instal. Prediais e Civis'!$A$4:$A$588,'00. Resumo'!$A35,'01. Instal. Prediais e Civis'!J$4:J$588,"X")</f>
        <v>0</v>
      </c>
      <c r="BI35" s="417">
        <f t="shared" si="8"/>
        <v>0</v>
      </c>
      <c r="BJ35" s="413">
        <f>SUMIFS('01. Instal. Prediais e Civis'!$S$4:$S$588,'01. Instal. Prediais e Civis'!$A$4:$A$588,'00. Resumo'!$A35,'01. Instal. Prediais e Civis'!D$4:D$588,"X")</f>
        <v>0</v>
      </c>
      <c r="BK35" s="414">
        <f>SUMIFS('01. Instal. Prediais e Civis'!$S$4:$S$588,'01. Instal. Prediais e Civis'!$A$4:$A$588,'00. Resumo'!$A35,'01. Instal. Prediais e Civis'!E$4:E$588,"X")</f>
        <v>0</v>
      </c>
      <c r="BL35" s="415">
        <f>SUMIFS('01. Instal. Prediais e Civis'!$S$4:$S$588,'01. Instal. Prediais e Civis'!$A$4:$A$588,'00. Resumo'!$A35,'01. Instal. Prediais e Civis'!F$4:F$588,"X")</f>
        <v>0</v>
      </c>
      <c r="BM35" s="415">
        <f>SUMIFS('01. Instal. Prediais e Civis'!$S$4:$S$588,'01. Instal. Prediais e Civis'!$A$4:$A$588,'00. Resumo'!$A35,'01. Instal. Prediais e Civis'!G$4:G$588,"X")</f>
        <v>0</v>
      </c>
      <c r="BN35" s="415">
        <f>SUMIFS('01. Instal. Prediais e Civis'!$S$4:$S$588,'01. Instal. Prediais e Civis'!$A$4:$A$588,'00. Resumo'!$A35,'01. Instal. Prediais e Civis'!H$4:H$588,"X")</f>
        <v>0</v>
      </c>
      <c r="BO35" s="415">
        <f>SUMIFS('01. Instal. Prediais e Civis'!$S$4:$S$588,'01. Instal. Prediais e Civis'!$A$4:$A$588,'00. Resumo'!$A35,'01. Instal. Prediais e Civis'!I$4:I$588,"X")</f>
        <v>0</v>
      </c>
      <c r="BP35" s="416">
        <f>SUMIFS('01. Instal. Prediais e Civis'!$S$4:$S$588,'01. Instal. Prediais e Civis'!$A$4:$A$588,'00. Resumo'!$A35,'01. Instal. Prediais e Civis'!J$4:J$588,"X")</f>
        <v>0</v>
      </c>
      <c r="BQ35" s="417">
        <f t="shared" si="9"/>
        <v>0</v>
      </c>
      <c r="BR35" s="413">
        <f>SUMIFS('01. Instal. Prediais e Civis'!$T$4:$T$588,'01. Instal. Prediais e Civis'!$A$4:$A$588,'00. Resumo'!$A35,'01. Instal. Prediais e Civis'!D$4:D$588,"X")</f>
        <v>0</v>
      </c>
      <c r="BS35" s="414">
        <f>SUMIFS('01. Instal. Prediais e Civis'!$T$4:$T$588,'01. Instal. Prediais e Civis'!$A$4:$A$588,'00. Resumo'!$A35,'01. Instal. Prediais e Civis'!E$4:E$588,"X")</f>
        <v>0</v>
      </c>
      <c r="BT35" s="415">
        <f>SUMIFS('01. Instal. Prediais e Civis'!$T$4:$T$588,'01. Instal. Prediais e Civis'!$A$4:$A$588,'00. Resumo'!$A35,'01. Instal. Prediais e Civis'!F$4:F$588,"X")</f>
        <v>0</v>
      </c>
      <c r="BU35" s="415">
        <f>SUMIFS('01. Instal. Prediais e Civis'!$T$4:$T$588,'01. Instal. Prediais e Civis'!$A$4:$A$588,'00. Resumo'!$A35,'01. Instal. Prediais e Civis'!G$4:G$588,"X")</f>
        <v>0</v>
      </c>
      <c r="BV35" s="415">
        <f>SUMIFS('01. Instal. Prediais e Civis'!$T$4:$T$588,'01. Instal. Prediais e Civis'!$A$4:$A$588,'00. Resumo'!$A35,'01. Instal. Prediais e Civis'!H$4:H$588,"X")</f>
        <v>0</v>
      </c>
      <c r="BW35" s="415">
        <f>SUMIFS('01. Instal. Prediais e Civis'!$T$4:$T$588,'01. Instal. Prediais e Civis'!$A$4:$A$588,'00. Resumo'!$A35,'01. Instal. Prediais e Civis'!I$4:I$588,"X")</f>
        <v>0</v>
      </c>
      <c r="BX35" s="416">
        <f>SUMIFS('01. Instal. Prediais e Civis'!$T$4:$T$588,'01. Instal. Prediais e Civis'!$A$4:$A$588,'00. Resumo'!$A35,'01. Instal. Prediais e Civis'!J$4:J$588,"X")</f>
        <v>0</v>
      </c>
      <c r="BY35" s="417">
        <f t="shared" si="10"/>
        <v>0</v>
      </c>
      <c r="BZ35" s="413">
        <f>SUMIFS('01. Instal. Prediais e Civis'!$U$4:$U$588,'01. Instal. Prediais e Civis'!$A$4:$A$588,'00. Resumo'!$A35,'01. Instal. Prediais e Civis'!D$4:D$588,"X")</f>
        <v>0</v>
      </c>
      <c r="CA35" s="414">
        <f>SUMIFS('01. Instal. Prediais e Civis'!$U$4:$U$588,'01. Instal. Prediais e Civis'!$A$4:$A$588,'00. Resumo'!$A35,'01. Instal. Prediais e Civis'!E$4:E$588,"X")</f>
        <v>0</v>
      </c>
      <c r="CB35" s="415">
        <f>SUMIFS('01. Instal. Prediais e Civis'!$U$4:$U$588,'01. Instal. Prediais e Civis'!$A$4:$A$588,'00. Resumo'!$A35,'01. Instal. Prediais e Civis'!F$4:F$588,"X")</f>
        <v>0</v>
      </c>
      <c r="CC35" s="415">
        <f>SUMIFS('01. Instal. Prediais e Civis'!$U$4:$U$588,'01. Instal. Prediais e Civis'!$A$4:$A$588,'00. Resumo'!$A35,'01. Instal. Prediais e Civis'!G$4:G$588,"X")</f>
        <v>0</v>
      </c>
      <c r="CD35" s="415">
        <f>SUMIFS('01. Instal. Prediais e Civis'!$U$4:$U$588,'01. Instal. Prediais e Civis'!$A$4:$A$588,'00. Resumo'!$A35,'01. Instal. Prediais e Civis'!H$4:H$588,"X")</f>
        <v>0</v>
      </c>
      <c r="CE35" s="415">
        <f>SUMIFS('01. Instal. Prediais e Civis'!$U$4:$U$588,'01. Instal. Prediais e Civis'!$A$4:$A$588,'00. Resumo'!$A35,'01. Instal. Prediais e Civis'!I$4:I$588,"X")</f>
        <v>0</v>
      </c>
      <c r="CF35" s="416">
        <f>SUMIFS('01. Instal. Prediais e Civis'!$U$4:$U$588,'01. Instal. Prediais e Civis'!$A$4:$A$588,'00. Resumo'!$A35,'01. Instal. Prediais e Civis'!J$4:J$588,"X")</f>
        <v>0</v>
      </c>
      <c r="CG35" s="417">
        <f t="shared" si="11"/>
        <v>0</v>
      </c>
      <c r="CH35" s="413">
        <f>SUMIFS('01. Instal. Prediais e Civis'!$V$4:$V$588,'01. Instal. Prediais e Civis'!$A$4:$A$588,'00. Resumo'!$A35,'01. Instal. Prediais e Civis'!D$4:D$588,"X")</f>
        <v>0</v>
      </c>
      <c r="CI35" s="414">
        <f>SUMIFS('01. Instal. Prediais e Civis'!$V$4:$V$588,'01. Instal. Prediais e Civis'!$A$4:$A$588,'00. Resumo'!$A35,'01. Instal. Prediais e Civis'!E$4:E$588,"X")</f>
        <v>0</v>
      </c>
      <c r="CJ35" s="415">
        <f>SUMIFS('01. Instal. Prediais e Civis'!$V$4:$V$588,'01. Instal. Prediais e Civis'!$A$4:$A$588,'00. Resumo'!$A35,'01. Instal. Prediais e Civis'!F$4:F$588,"X")</f>
        <v>0</v>
      </c>
      <c r="CK35" s="415">
        <f>SUMIFS('01. Instal. Prediais e Civis'!$V$4:$V$588,'01. Instal. Prediais e Civis'!$A$4:$A$588,'00. Resumo'!$A35,'01. Instal. Prediais e Civis'!G$4:G$588,"X")</f>
        <v>0</v>
      </c>
      <c r="CL35" s="415">
        <f>SUMIFS('01. Instal. Prediais e Civis'!$V$4:$V$588,'01. Instal. Prediais e Civis'!$A$4:$A$588,'00. Resumo'!$A35,'01. Instal. Prediais e Civis'!H$4:H$588,"X")</f>
        <v>0</v>
      </c>
      <c r="CM35" s="415">
        <f>SUMIFS('01. Instal. Prediais e Civis'!$V$4:$V$588,'01. Instal. Prediais e Civis'!$A$4:$A$588,'00. Resumo'!$A35,'01. Instal. Prediais e Civis'!I$4:I$588,"X")</f>
        <v>0</v>
      </c>
      <c r="CN35" s="416">
        <f>SUMIFS('01. Instal. Prediais e Civis'!$V$4:$V$588,'01. Instal. Prediais e Civis'!$A$4:$A$588,'00. Resumo'!$A35,'01. Instal. Prediais e Civis'!J$4:J$588,"X")</f>
        <v>0</v>
      </c>
      <c r="CO35" s="419">
        <f t="shared" si="12"/>
        <v>0</v>
      </c>
      <c r="CP35" s="418">
        <f>SUMIFS('01. Instal. Prediais e Civis'!$W$4:$W$588,'01. Instal. Prediais e Civis'!$A$4:$A$588,'00. Resumo'!$A35,'01. Instal. Prediais e Civis'!D$4:D$588,"X")</f>
        <v>0</v>
      </c>
      <c r="CQ35" s="414">
        <f>SUMIFS('01. Instal. Prediais e Civis'!$W$4:$W$588,'01. Instal. Prediais e Civis'!$A$4:$A$588,'00. Resumo'!$A35,'01. Instal. Prediais e Civis'!E$4:E$588,"X")</f>
        <v>0</v>
      </c>
      <c r="CR35" s="415">
        <f>SUMIFS('01. Instal. Prediais e Civis'!$W$4:$W$588,'01. Instal. Prediais e Civis'!$A$4:$A$588,'00. Resumo'!$A35,'01. Instal. Prediais e Civis'!F$4:F$588,"X")</f>
        <v>0</v>
      </c>
      <c r="CS35" s="415">
        <f>SUMIFS('01. Instal. Prediais e Civis'!$W$4:$W$588,'01. Instal. Prediais e Civis'!$A$4:$A$588,'00. Resumo'!$A35,'01. Instal. Prediais e Civis'!G$4:G$588,"X")</f>
        <v>0</v>
      </c>
      <c r="CT35" s="415">
        <f>SUMIFS('01. Instal. Prediais e Civis'!$W$4:$W$588,'01. Instal. Prediais e Civis'!$A$4:$A$588,'00. Resumo'!$A35,'01. Instal. Prediais e Civis'!H$4:H$588,"X")</f>
        <v>0</v>
      </c>
      <c r="CU35" s="415">
        <f>SUMIFS('01. Instal. Prediais e Civis'!$W$4:$W$588,'01. Instal. Prediais e Civis'!$A$4:$A$588,'00. Resumo'!$A35,'01. Instal. Prediais e Civis'!I$4:I$588,"X")</f>
        <v>0</v>
      </c>
      <c r="CV35" s="416">
        <f>SUMIFS('01. Instal. Prediais e Civis'!$W$4:$W$588,'01. Instal. Prediais e Civis'!$A$4:$A$588,'00. Resumo'!$A35,'01. Instal. Prediais e Civis'!J$4:J$588,"X")</f>
        <v>0</v>
      </c>
      <c r="CW35" s="419">
        <f t="shared" si="13"/>
        <v>0</v>
      </c>
      <c r="CX35" s="418">
        <f>SUMIFS('01. Instal. Prediais e Civis'!$X$4:$X$588,'01. Instal. Prediais e Civis'!$A$4:$A$588,'00. Resumo'!$A35,'01. Instal. Prediais e Civis'!D$4:D$588,"X")</f>
        <v>0</v>
      </c>
      <c r="CY35" s="414">
        <f>SUMIFS('01. Instal. Prediais e Civis'!$X$4:$X$588,'01. Instal. Prediais e Civis'!$A$4:$A$588,'00. Resumo'!$A35,'01. Instal. Prediais e Civis'!E$4:E$588,"X")</f>
        <v>0</v>
      </c>
      <c r="CZ35" s="415">
        <f>SUMIFS('01. Instal. Prediais e Civis'!$X$4:$X$588,'01. Instal. Prediais e Civis'!$A$4:$A$588,'00. Resumo'!$A35,'01. Instal. Prediais e Civis'!F$4:F$588,"X")</f>
        <v>0</v>
      </c>
      <c r="DA35" s="415">
        <f>SUMIFS('01. Instal. Prediais e Civis'!$X$4:$X$588,'01. Instal. Prediais e Civis'!$A$4:$A$588,'00. Resumo'!$A35,'01. Instal. Prediais e Civis'!G$4:G$588,"X")</f>
        <v>0</v>
      </c>
      <c r="DB35" s="415">
        <f>SUMIFS('01. Instal. Prediais e Civis'!$X$4:$X$588,'01. Instal. Prediais e Civis'!$A$4:$A$588,'00. Resumo'!$A35,'01. Instal. Prediais e Civis'!H$4:H$588,"X")</f>
        <v>0</v>
      </c>
      <c r="DC35" s="415">
        <f>SUMIFS('01. Instal. Prediais e Civis'!$X$4:$X$588,'01. Instal. Prediais e Civis'!$A$4:$A$588,'00. Resumo'!$A35,'01. Instal. Prediais e Civis'!I$4:I$588,"X")</f>
        <v>0</v>
      </c>
      <c r="DD35" s="416">
        <f>SUMIFS('01. Instal. Prediais e Civis'!$X$4:$X$588,'01. Instal. Prediais e Civis'!$A$4:$A$588,'00. Resumo'!$A35,'01. Instal. Prediais e Civis'!J$4:J$588,"X")</f>
        <v>0</v>
      </c>
      <c r="DE35" s="419">
        <f t="shared" si="14"/>
        <v>0</v>
      </c>
      <c r="DF35" s="418">
        <f>SUMIFS('01. Instal. Prediais e Civis'!$Y$4:$Y$588,'01. Instal. Prediais e Civis'!$A$4:$A$588,'00. Resumo'!$A35,'01. Instal. Prediais e Civis'!D$4:D$588,"X")</f>
        <v>0</v>
      </c>
      <c r="DG35" s="414">
        <f>SUMIFS('01. Instal. Prediais e Civis'!$Y$4:$Y$588,'01. Instal. Prediais e Civis'!$A$4:$A$588,'00. Resumo'!$A35,'01. Instal. Prediais e Civis'!E$4:E$588,"X")</f>
        <v>0</v>
      </c>
      <c r="DH35" s="415">
        <f>SUMIFS('01. Instal. Prediais e Civis'!$Y$4:$Y$588,'01. Instal. Prediais e Civis'!$A$4:$A$588,'00. Resumo'!$A35,'01. Instal. Prediais e Civis'!F$4:F$588,"X")</f>
        <v>0</v>
      </c>
      <c r="DI35" s="415">
        <f>SUMIFS('01. Instal. Prediais e Civis'!$Y$4:$Y$588,'01. Instal. Prediais e Civis'!$A$4:$A$588,'00. Resumo'!$A35,'01. Instal. Prediais e Civis'!G$4:G$588,"X")</f>
        <v>0</v>
      </c>
      <c r="DJ35" s="415">
        <f>SUMIFS('01. Instal. Prediais e Civis'!$Y$4:$Y$588,'01. Instal. Prediais e Civis'!$A$4:$A$588,'00. Resumo'!$A35,'01. Instal. Prediais e Civis'!H$4:H$588,"X")</f>
        <v>0</v>
      </c>
      <c r="DK35" s="415">
        <f>SUMIFS('01. Instal. Prediais e Civis'!$Y$4:$Y$588,'01. Instal. Prediais e Civis'!$A$4:$A$588,'00. Resumo'!$A35,'01. Instal. Prediais e Civis'!I$4:I$588,"X")</f>
        <v>0</v>
      </c>
      <c r="DL35" s="416">
        <f>SUMIFS('01. Instal. Prediais e Civis'!$Y$4:$Y$588,'01. Instal. Prediais e Civis'!$A$4:$A$588,'00. Resumo'!$A35,'01. Instal. Prediais e Civis'!J$4:J$588,"X")</f>
        <v>0</v>
      </c>
      <c r="DM35" s="419">
        <f t="shared" si="0"/>
        <v>0</v>
      </c>
      <c r="DN35" s="420"/>
      <c r="DO35" s="421"/>
      <c r="DP35" s="422"/>
      <c r="DQ35" s="422"/>
      <c r="DR35" s="422"/>
      <c r="DS35" s="422"/>
      <c r="DT35" s="422"/>
      <c r="DU35" s="423"/>
      <c r="DV35" s="421"/>
      <c r="DW35" s="421"/>
      <c r="DX35" s="422"/>
      <c r="DY35" s="422"/>
      <c r="DZ35" s="422"/>
      <c r="EA35" s="422"/>
      <c r="EB35" s="422"/>
      <c r="EC35" s="423"/>
      <c r="ED35" s="421"/>
      <c r="EE35" s="421"/>
      <c r="EF35" s="422"/>
      <c r="EG35" s="422"/>
      <c r="EH35" s="422"/>
      <c r="EI35" s="422"/>
      <c r="EJ35" s="422"/>
      <c r="EK35" s="423"/>
      <c r="EL35" s="421"/>
      <c r="EM35" s="421"/>
      <c r="EN35" s="422"/>
      <c r="EO35" s="422"/>
      <c r="EP35" s="422"/>
      <c r="EQ35" s="422"/>
      <c r="ER35" s="422"/>
      <c r="ES35" s="423"/>
      <c r="ET35" s="421"/>
      <c r="EU35" s="421"/>
      <c r="EV35" s="422"/>
      <c r="EW35" s="422"/>
      <c r="EX35" s="422"/>
      <c r="EY35" s="422"/>
      <c r="EZ35" s="422"/>
      <c r="FA35" s="423"/>
      <c r="FB35" s="421"/>
      <c r="FC35" s="421"/>
      <c r="FD35" s="422"/>
      <c r="FE35" s="422"/>
      <c r="FF35" s="422"/>
      <c r="FG35" s="422"/>
      <c r="FH35" s="422"/>
      <c r="FI35" s="424"/>
    </row>
    <row r="36" spans="1:165" ht="15" outlineLevel="2" x14ac:dyDescent="0.2">
      <c r="A36" s="429" t="s">
        <v>86</v>
      </c>
      <c r="B36" s="430" t="s">
        <v>87</v>
      </c>
      <c r="C36" s="431">
        <f t="shared" si="1"/>
        <v>1.4285714285714286</v>
      </c>
      <c r="D36" s="432">
        <v>0.7</v>
      </c>
      <c r="E36" s="433">
        <v>0.5</v>
      </c>
      <c r="F36" s="434">
        <f>SUMIFS('01. Instal. Prediais e Civis'!$L$4:$L$588,'01. Instal. Prediais e Civis'!$A$4:$A$588,'00. Resumo'!$A36,'01. Instal. Prediais e Civis'!D$4:D$588,"X")</f>
        <v>0</v>
      </c>
      <c r="G36" s="435">
        <f>SUMIFS('01. Instal. Prediais e Civis'!$L$4:$L$588,'01. Instal. Prediais e Civis'!$A$4:$A$588,'00. Resumo'!$A36,'01. Instal. Prediais e Civis'!E$4:E$588,"X")</f>
        <v>0</v>
      </c>
      <c r="H36" s="436">
        <f>SUMIFS('01. Instal. Prediais e Civis'!$L$4:$L$588,'01. Instal. Prediais e Civis'!$A$4:$A$588,'00. Resumo'!$A36,'01. Instal. Prediais e Civis'!F$4:F$588,"X")</f>
        <v>0</v>
      </c>
      <c r="I36" s="436">
        <f>SUMIFS('01. Instal. Prediais e Civis'!$L$4:$L$588,'01. Instal. Prediais e Civis'!$A$4:$A$588,'00. Resumo'!$A36,'01. Instal. Prediais e Civis'!G$4:G$588,"X")</f>
        <v>0</v>
      </c>
      <c r="J36" s="436">
        <f>SUMIFS('01. Instal. Prediais e Civis'!$L$4:$L$588,'01. Instal. Prediais e Civis'!$A$4:$A$588,'00. Resumo'!$A36,'01. Instal. Prediais e Civis'!H$4:H$588,"X")</f>
        <v>0</v>
      </c>
      <c r="K36" s="436">
        <f>SUMIFS('01. Instal. Prediais e Civis'!$L$4:$L$588,'01. Instal. Prediais e Civis'!$A$4:$A$588,'00. Resumo'!$A36,'01. Instal. Prediais e Civis'!I$4:I$588,"X")</f>
        <v>0</v>
      </c>
      <c r="L36" s="437">
        <f>SUMIFS('01. Instal. Prediais e Civis'!$L$4:$L$588,'01. Instal. Prediais e Civis'!$A$4:$A$588,'00. Resumo'!$A36,'01. Instal. Prediais e Civis'!J$4:J$588,"X")</f>
        <v>0</v>
      </c>
      <c r="M36" s="438">
        <f>SUMPRODUCT(F36:L36,F$4:L$4)</f>
        <v>0</v>
      </c>
      <c r="N36" s="434">
        <f>SUMIFS('01. Instal. Prediais e Civis'!$M$4:$M$588,'01. Instal. Prediais e Civis'!$A$4:$A$588,'00. Resumo'!$A36,'01. Instal. Prediais e Civis'!D$4:D$588,"X")</f>
        <v>0</v>
      </c>
      <c r="O36" s="435">
        <f>SUMIFS('01. Instal. Prediais e Civis'!$M$4:$M$588,'01. Instal. Prediais e Civis'!$A$4:$A$588,'00. Resumo'!$A36,'01. Instal. Prediais e Civis'!E$4:E$588,"X")</f>
        <v>0</v>
      </c>
      <c r="P36" s="436">
        <f>SUMIFS('01. Instal. Prediais e Civis'!$M$4:$M$588,'01. Instal. Prediais e Civis'!$A$4:$A$588,'00. Resumo'!$A36,'01. Instal. Prediais e Civis'!F$4:F$588,"X")</f>
        <v>0</v>
      </c>
      <c r="Q36" s="436">
        <f>SUMIFS('01. Instal. Prediais e Civis'!$M$4:$M$588,'01. Instal. Prediais e Civis'!$A$4:$A$588,'00. Resumo'!$A36,'01. Instal. Prediais e Civis'!G$4:G$588,"X")</f>
        <v>0</v>
      </c>
      <c r="R36" s="436">
        <f>SUMIFS('01. Instal. Prediais e Civis'!$M$4:$M$588,'01. Instal. Prediais e Civis'!$A$4:$A$588,'00. Resumo'!$A36,'01. Instal. Prediais e Civis'!H$4:H$588,"X")</f>
        <v>0</v>
      </c>
      <c r="S36" s="436">
        <f>SUMIFS('01. Instal. Prediais e Civis'!$M$4:$M$588,'01. Instal. Prediais e Civis'!$A$4:$A$588,'00. Resumo'!$A36,'01. Instal. Prediais e Civis'!I$4:I$588,"X")</f>
        <v>0</v>
      </c>
      <c r="T36" s="437">
        <f>SUMIFS('01. Instal. Prediais e Civis'!$M$4:$M$588,'01. Instal. Prediais e Civis'!$A$4:$A$588,'00. Resumo'!$A36,'01. Instal. Prediais e Civis'!J$4:J$588,"X")</f>
        <v>0</v>
      </c>
      <c r="U36" s="438">
        <f t="shared" si="3"/>
        <v>0</v>
      </c>
      <c r="V36" s="439">
        <f>SUMIFS('01. Instal. Prediais e Civis'!$N$4:$N$588,'01. Instal. Prediais e Civis'!$A$4:$A$588,'00. Resumo'!$A36,'01. Instal. Prediais e Civis'!D$4:D$588,"X")</f>
        <v>0</v>
      </c>
      <c r="W36" s="435">
        <f>SUMIFS('01. Instal. Prediais e Civis'!$N$4:$N$588,'01. Instal. Prediais e Civis'!$A$4:$A$588,'00. Resumo'!$A36,'01. Instal. Prediais e Civis'!E$4:E$588,"X")</f>
        <v>0</v>
      </c>
      <c r="X36" s="436">
        <f>SUMIFS('01. Instal. Prediais e Civis'!$N$4:$N$588,'01. Instal. Prediais e Civis'!$A$4:$A$588,'00. Resumo'!$A36,'01. Instal. Prediais e Civis'!F$4:F$588,"X")</f>
        <v>0</v>
      </c>
      <c r="Y36" s="436">
        <f>SUMIFS('01. Instal. Prediais e Civis'!$N$4:$N$588,'01. Instal. Prediais e Civis'!$A$4:$A$588,'00. Resumo'!$A36,'01. Instal. Prediais e Civis'!G$4:G$588,"X")</f>
        <v>0</v>
      </c>
      <c r="Z36" s="436">
        <f>SUMIFS('01. Instal. Prediais e Civis'!$N$4:$N$588,'01. Instal. Prediais e Civis'!$A$4:$A$588,'00. Resumo'!$A36,'01. Instal. Prediais e Civis'!H$4:H$588,"X")</f>
        <v>0</v>
      </c>
      <c r="AA36" s="436">
        <f>SUMIFS('01. Instal. Prediais e Civis'!$N$4:$N$588,'01. Instal. Prediais e Civis'!$A$4:$A$588,'00. Resumo'!$A36,'01. Instal. Prediais e Civis'!I$4:I$588,"X")</f>
        <v>0</v>
      </c>
      <c r="AB36" s="437">
        <f>SUMIFS('01. Instal. Prediais e Civis'!$N$4:$N$588,'01. Instal. Prediais e Civis'!$A$4:$A$588,'00. Resumo'!$A36,'01. Instal. Prediais e Civis'!J$4:J$588,"X")</f>
        <v>0</v>
      </c>
      <c r="AC36" s="438">
        <f t="shared" si="4"/>
        <v>0</v>
      </c>
      <c r="AD36" s="439">
        <f>SUMIFS('01. Instal. Prediais e Civis'!$O$4:$O$588,'01. Instal. Prediais e Civis'!$A$4:$A$588,'00. Resumo'!$A36,'01. Instal. Prediais e Civis'!D$4:D$588,"X")</f>
        <v>0</v>
      </c>
      <c r="AE36" s="435">
        <f>SUMIFS('01. Instal. Prediais e Civis'!$O$4:$O$588,'01. Instal. Prediais e Civis'!$A$4:$A$588,'00. Resumo'!$A36,'01. Instal. Prediais e Civis'!E$4:E$588,"X")</f>
        <v>0</v>
      </c>
      <c r="AF36" s="436">
        <f>SUMIFS('01. Instal. Prediais e Civis'!$O$4:$O$588,'01. Instal. Prediais e Civis'!$A$4:$A$588,'00. Resumo'!$A36,'01. Instal. Prediais e Civis'!F$4:F$588,"X")</f>
        <v>0</v>
      </c>
      <c r="AG36" s="436">
        <f>SUMIFS('01. Instal. Prediais e Civis'!$O$4:$O$588,'01. Instal. Prediais e Civis'!$A$4:$A$588,'00. Resumo'!$A36,'01. Instal. Prediais e Civis'!G$4:G$588,"X")</f>
        <v>0</v>
      </c>
      <c r="AH36" s="436">
        <f>SUMIFS('01. Instal. Prediais e Civis'!$O$4:$O$588,'01. Instal. Prediais e Civis'!$A$4:$A$588,'00. Resumo'!$A36,'01. Instal. Prediais e Civis'!H$4:H$588,"X")</f>
        <v>0</v>
      </c>
      <c r="AI36" s="436">
        <f>SUMIFS('01. Instal. Prediais e Civis'!$O$4:$O$588,'01. Instal. Prediais e Civis'!$A$4:$A$588,'00. Resumo'!$A36,'01. Instal. Prediais e Civis'!I$4:I$588,"X")</f>
        <v>0</v>
      </c>
      <c r="AJ36" s="437">
        <f>SUMIFS('01. Instal. Prediais e Civis'!$O$4:$O$588,'01. Instal. Prediais e Civis'!$A$4:$A$588,'00. Resumo'!$A36,'01. Instal. Prediais e Civis'!J$4:J$588,"X")</f>
        <v>0</v>
      </c>
      <c r="AK36" s="438">
        <f>SUMPRODUCT(AD36:AJ36,AD$4:AJ$4)</f>
        <v>0</v>
      </c>
      <c r="AL36" s="439">
        <f>SUMIFS('01. Instal. Prediais e Civis'!$P$4:$P$588,'01. Instal. Prediais e Civis'!$A$4:$A$588,'00. Resumo'!$A36,'01. Instal. Prediais e Civis'!D$4:D$588,"X")</f>
        <v>0</v>
      </c>
      <c r="AM36" s="435">
        <f>SUMIFS('01. Instal. Prediais e Civis'!$P$4:$P$588,'01. Instal. Prediais e Civis'!$A$4:$A$588,'00. Resumo'!$A36,'01. Instal. Prediais e Civis'!E$4:E$588,"X")</f>
        <v>0</v>
      </c>
      <c r="AN36" s="436">
        <f>SUMIFS('01. Instal. Prediais e Civis'!$P$4:$P$588,'01. Instal. Prediais e Civis'!$A$4:$A$588,'00. Resumo'!$A36,'01. Instal. Prediais e Civis'!F$4:F$588,"X")</f>
        <v>0</v>
      </c>
      <c r="AO36" s="436">
        <f>SUMIFS('01. Instal. Prediais e Civis'!$P$4:$P$588,'01. Instal. Prediais e Civis'!$A$4:$A$588,'00. Resumo'!$A36,'01. Instal. Prediais e Civis'!G$4:G$588,"X")</f>
        <v>0</v>
      </c>
      <c r="AP36" s="436">
        <f>SUMIFS('01. Instal. Prediais e Civis'!$P$4:$P$588,'01. Instal. Prediais e Civis'!$A$4:$A$588,'00. Resumo'!$A36,'01. Instal. Prediais e Civis'!H$4:H$588,"X")</f>
        <v>0</v>
      </c>
      <c r="AQ36" s="436">
        <f>SUMIFS('01. Instal. Prediais e Civis'!$P$4:$P$588,'01. Instal. Prediais e Civis'!$A$4:$A$588,'00. Resumo'!$A36,'01. Instal. Prediais e Civis'!I$4:I$588,"X")</f>
        <v>0</v>
      </c>
      <c r="AR36" s="437">
        <f>SUMIFS('01. Instal. Prediais e Civis'!$P$4:$P$588,'01. Instal. Prediais e Civis'!$A$4:$A$588,'00. Resumo'!$A36,'01. Instal. Prediais e Civis'!J$4:J$588,"X")</f>
        <v>0</v>
      </c>
      <c r="AS36" s="438">
        <f>SUMPRODUCT(AL36:AR36,AL$4:AR$4)</f>
        <v>0</v>
      </c>
      <c r="AT36" s="439">
        <f>SUMIFS('01. Instal. Prediais e Civis'!$Q$4:$Q$588,'01. Instal. Prediais e Civis'!$A$4:$A$588,'00. Resumo'!$A36,'01. Instal. Prediais e Civis'!D$4:D$588,"X")</f>
        <v>0</v>
      </c>
      <c r="AU36" s="435">
        <f>SUMIFS('01. Instal. Prediais e Civis'!$Q$4:$Q$588,'01. Instal. Prediais e Civis'!$A$4:$A$588,'00. Resumo'!$A36,'01. Instal. Prediais e Civis'!E$4:E$588,"X")</f>
        <v>0</v>
      </c>
      <c r="AV36" s="436">
        <f>SUMIFS('01. Instal. Prediais e Civis'!$Q$4:$Q$588,'01. Instal. Prediais e Civis'!$A$4:$A$588,'00. Resumo'!$A36,'01. Instal. Prediais e Civis'!F$4:F$588,"X")</f>
        <v>0</v>
      </c>
      <c r="AW36" s="436">
        <f>SUMIFS('01. Instal. Prediais e Civis'!$Q$4:$Q$588,'01. Instal. Prediais e Civis'!$A$4:$A$588,'00. Resumo'!$A36,'01. Instal. Prediais e Civis'!G$4:G$588,"X")</f>
        <v>0</v>
      </c>
      <c r="AX36" s="436">
        <f>SUMIFS('01. Instal. Prediais e Civis'!$Q$4:$Q$588,'01. Instal. Prediais e Civis'!$A$4:$A$588,'00. Resumo'!$A36,'01. Instal. Prediais e Civis'!H$4:H$588,"X")</f>
        <v>0</v>
      </c>
      <c r="AY36" s="436">
        <f>SUMIFS('01. Instal. Prediais e Civis'!$Q$4:$Q$588,'01. Instal. Prediais e Civis'!$A$4:$A$588,'00. Resumo'!$A36,'01. Instal. Prediais e Civis'!I$4:I$588,"X")</f>
        <v>0</v>
      </c>
      <c r="AZ36" s="437">
        <f>SUMIFS('01. Instal. Prediais e Civis'!$Q$4:$Q$588,'01. Instal. Prediais e Civis'!$A$4:$A$588,'00. Resumo'!$A36,'01. Instal. Prediais e Civis'!J$4:J$588,"X")</f>
        <v>0</v>
      </c>
      <c r="BA36" s="438">
        <f>SUMPRODUCT(AT36:AZ36,AT$4:AZ$4)</f>
        <v>0</v>
      </c>
      <c r="BB36" s="439">
        <f>SUMIFS('01. Instal. Prediais e Civis'!$R$4:$R$588,'01. Instal. Prediais e Civis'!$A$4:$A$588,'00. Resumo'!$A36,'01. Instal. Prediais e Civis'!D$4:D$588,"X")</f>
        <v>0</v>
      </c>
      <c r="BC36" s="435">
        <f>SUMIFS('01. Instal. Prediais e Civis'!$R$4:$R$588,'01. Instal. Prediais e Civis'!$A$4:$A$588,'00. Resumo'!$A36,'01. Instal. Prediais e Civis'!E$4:E$588,"X")</f>
        <v>0</v>
      </c>
      <c r="BD36" s="436">
        <f>SUMIFS('01. Instal. Prediais e Civis'!$R$4:$R$588,'01. Instal. Prediais e Civis'!$A$4:$A$588,'00. Resumo'!$A36,'01. Instal. Prediais e Civis'!F$4:F$588,"X")</f>
        <v>0</v>
      </c>
      <c r="BE36" s="436">
        <f>SUMIFS('01. Instal. Prediais e Civis'!$R$4:$R$588,'01. Instal. Prediais e Civis'!$A$4:$A$588,'00. Resumo'!$A36,'01. Instal. Prediais e Civis'!G$4:G$588,"X")</f>
        <v>0</v>
      </c>
      <c r="BF36" s="436">
        <f>SUMIFS('01. Instal. Prediais e Civis'!$R$4:$R$588,'01. Instal. Prediais e Civis'!$A$4:$A$588,'00. Resumo'!$A36,'01. Instal. Prediais e Civis'!H$4:H$588,"X")</f>
        <v>0</v>
      </c>
      <c r="BG36" s="436">
        <f>SUMIFS('01. Instal. Prediais e Civis'!$R$4:$R$588,'01. Instal. Prediais e Civis'!$A$4:$A$588,'00. Resumo'!$A36,'01. Instal. Prediais e Civis'!I$4:I$588,"X")</f>
        <v>0</v>
      </c>
      <c r="BH36" s="437">
        <f>SUMIFS('01. Instal. Prediais e Civis'!$R$4:$R$588,'01. Instal. Prediais e Civis'!$A$4:$A$588,'00. Resumo'!$A36,'01. Instal. Prediais e Civis'!J$4:J$588,"X")</f>
        <v>0</v>
      </c>
      <c r="BI36" s="438">
        <f>SUMPRODUCT(BB36:BH36,BB$4:BH$4)</f>
        <v>0</v>
      </c>
      <c r="BJ36" s="434">
        <f>SUMIFS('01. Instal. Prediais e Civis'!$S$4:$S$588,'01. Instal. Prediais e Civis'!$A$4:$A$588,'00. Resumo'!$A36,'01. Instal. Prediais e Civis'!D$4:D$588,"X")</f>
        <v>0</v>
      </c>
      <c r="BK36" s="435">
        <f>SUMIFS('01. Instal. Prediais e Civis'!$S$4:$S$588,'01. Instal. Prediais e Civis'!$A$4:$A$588,'00. Resumo'!$A36,'01. Instal. Prediais e Civis'!E$4:E$588,"X")</f>
        <v>0</v>
      </c>
      <c r="BL36" s="436">
        <f>SUMIFS('01. Instal. Prediais e Civis'!$S$4:$S$588,'01. Instal. Prediais e Civis'!$A$4:$A$588,'00. Resumo'!$A36,'01. Instal. Prediais e Civis'!F$4:F$588,"X")</f>
        <v>0</v>
      </c>
      <c r="BM36" s="436">
        <f>SUMIFS('01. Instal. Prediais e Civis'!$S$4:$S$588,'01. Instal. Prediais e Civis'!$A$4:$A$588,'00. Resumo'!$A36,'01. Instal. Prediais e Civis'!G$4:G$588,"X")</f>
        <v>0</v>
      </c>
      <c r="BN36" s="436">
        <f>SUMIFS('01. Instal. Prediais e Civis'!$S$4:$S$588,'01. Instal. Prediais e Civis'!$A$4:$A$588,'00. Resumo'!$A36,'01. Instal. Prediais e Civis'!H$4:H$588,"X")</f>
        <v>0</v>
      </c>
      <c r="BO36" s="436">
        <f>SUMIFS('01. Instal. Prediais e Civis'!$S$4:$S$588,'01. Instal. Prediais e Civis'!$A$4:$A$588,'00. Resumo'!$A36,'01. Instal. Prediais e Civis'!I$4:I$588,"X")</f>
        <v>0</v>
      </c>
      <c r="BP36" s="437">
        <f>SUMIFS('01. Instal. Prediais e Civis'!$S$4:$S$588,'01. Instal. Prediais e Civis'!$A$4:$A$588,'00. Resumo'!$A36,'01. Instal. Prediais e Civis'!J$4:J$588,"X")</f>
        <v>0</v>
      </c>
      <c r="BQ36" s="438">
        <f>SUMPRODUCT(BJ36:BP36,BJ$4:BP$4)</f>
        <v>0</v>
      </c>
      <c r="BR36" s="434">
        <f>SUMIFS('01. Instal. Prediais e Civis'!$T$4:$T$588,'01. Instal. Prediais e Civis'!$A$4:$A$588,'00. Resumo'!$A36,'01. Instal. Prediais e Civis'!D$4:D$588,"X")</f>
        <v>0</v>
      </c>
      <c r="BS36" s="435">
        <f>SUMIFS('01. Instal. Prediais e Civis'!$T$4:$T$588,'01. Instal. Prediais e Civis'!$A$4:$A$588,'00. Resumo'!$A36,'01. Instal. Prediais e Civis'!E$4:E$588,"X")</f>
        <v>0</v>
      </c>
      <c r="BT36" s="436">
        <f>SUMIFS('01. Instal. Prediais e Civis'!$T$4:$T$588,'01. Instal. Prediais e Civis'!$A$4:$A$588,'00. Resumo'!$A36,'01. Instal. Prediais e Civis'!F$4:F$588,"X")</f>
        <v>0</v>
      </c>
      <c r="BU36" s="436">
        <f>SUMIFS('01. Instal. Prediais e Civis'!$T$4:$T$588,'01. Instal. Prediais e Civis'!$A$4:$A$588,'00. Resumo'!$A36,'01. Instal. Prediais e Civis'!G$4:G$588,"X")</f>
        <v>0</v>
      </c>
      <c r="BV36" s="436">
        <f>SUMIFS('01. Instal. Prediais e Civis'!$T$4:$T$588,'01. Instal. Prediais e Civis'!$A$4:$A$588,'00. Resumo'!$A36,'01. Instal. Prediais e Civis'!H$4:H$588,"X")</f>
        <v>0</v>
      </c>
      <c r="BW36" s="436">
        <f>SUMIFS('01. Instal. Prediais e Civis'!$T$4:$T$588,'01. Instal. Prediais e Civis'!$A$4:$A$588,'00. Resumo'!$A36,'01. Instal. Prediais e Civis'!I$4:I$588,"X")</f>
        <v>0</v>
      </c>
      <c r="BX36" s="437">
        <f>SUMIFS('01. Instal. Prediais e Civis'!$T$4:$T$588,'01. Instal. Prediais e Civis'!$A$4:$A$588,'00. Resumo'!$A36,'01. Instal. Prediais e Civis'!J$4:J$588,"X")</f>
        <v>0</v>
      </c>
      <c r="BY36" s="438">
        <f>SUMPRODUCT(BR36:BX36,BR$4:BX$4)</f>
        <v>0</v>
      </c>
      <c r="BZ36" s="434">
        <f>SUMIFS('01. Instal. Prediais e Civis'!$U$4:$U$588,'01. Instal. Prediais e Civis'!$A$4:$A$588,'00. Resumo'!$A36,'01. Instal. Prediais e Civis'!D$4:D$588,"X")</f>
        <v>0</v>
      </c>
      <c r="CA36" s="435">
        <f>SUMIFS('01. Instal. Prediais e Civis'!$U$4:$U$588,'01. Instal. Prediais e Civis'!$A$4:$A$588,'00. Resumo'!$A36,'01. Instal. Prediais e Civis'!E$4:E$588,"X")</f>
        <v>0</v>
      </c>
      <c r="CB36" s="436">
        <f>SUMIFS('01. Instal. Prediais e Civis'!$U$4:$U$588,'01. Instal. Prediais e Civis'!$A$4:$A$588,'00. Resumo'!$A36,'01. Instal. Prediais e Civis'!F$4:F$588,"X")</f>
        <v>0</v>
      </c>
      <c r="CC36" s="436">
        <f>SUMIFS('01. Instal. Prediais e Civis'!$U$4:$U$588,'01. Instal. Prediais e Civis'!$A$4:$A$588,'00. Resumo'!$A36,'01. Instal. Prediais e Civis'!G$4:G$588,"X")</f>
        <v>0</v>
      </c>
      <c r="CD36" s="436">
        <f>SUMIFS('01. Instal. Prediais e Civis'!$U$4:$U$588,'01. Instal. Prediais e Civis'!$A$4:$A$588,'00. Resumo'!$A36,'01. Instal. Prediais e Civis'!H$4:H$588,"X")</f>
        <v>0</v>
      </c>
      <c r="CE36" s="436">
        <f>SUMIFS('01. Instal. Prediais e Civis'!$U$4:$U$588,'01. Instal. Prediais e Civis'!$A$4:$A$588,'00. Resumo'!$A36,'01. Instal. Prediais e Civis'!I$4:I$588,"X")</f>
        <v>0</v>
      </c>
      <c r="CF36" s="437">
        <f>SUMIFS('01. Instal. Prediais e Civis'!$U$4:$U$588,'01. Instal. Prediais e Civis'!$A$4:$A$588,'00. Resumo'!$A36,'01. Instal. Prediais e Civis'!J$4:J$588,"X")</f>
        <v>0</v>
      </c>
      <c r="CG36" s="438">
        <f>SUMPRODUCT(BZ36:CF36,BZ$4:CF$4)</f>
        <v>0</v>
      </c>
      <c r="CH36" s="434">
        <f>SUMIFS('01. Instal. Prediais e Civis'!$V$4:$V$588,'01. Instal. Prediais e Civis'!$A$4:$A$588,'00. Resumo'!$A36,'01. Instal. Prediais e Civis'!D$4:D$588,"X")</f>
        <v>0</v>
      </c>
      <c r="CI36" s="435">
        <f>SUMIFS('01. Instal. Prediais e Civis'!$V$4:$V$588,'01. Instal. Prediais e Civis'!$A$4:$A$588,'00. Resumo'!$A36,'01. Instal. Prediais e Civis'!E$4:E$588,"X")</f>
        <v>0</v>
      </c>
      <c r="CJ36" s="436">
        <f>SUMIFS('01. Instal. Prediais e Civis'!$V$4:$V$588,'01. Instal. Prediais e Civis'!$A$4:$A$588,'00. Resumo'!$A36,'01. Instal. Prediais e Civis'!F$4:F$588,"X")</f>
        <v>0</v>
      </c>
      <c r="CK36" s="436">
        <f>SUMIFS('01. Instal. Prediais e Civis'!$V$4:$V$588,'01. Instal. Prediais e Civis'!$A$4:$A$588,'00. Resumo'!$A36,'01. Instal. Prediais e Civis'!G$4:G$588,"X")</f>
        <v>0</v>
      </c>
      <c r="CL36" s="436">
        <f>SUMIFS('01. Instal. Prediais e Civis'!$V$4:$V$588,'01. Instal. Prediais e Civis'!$A$4:$A$588,'00. Resumo'!$A36,'01. Instal. Prediais e Civis'!H$4:H$588,"X")</f>
        <v>0</v>
      </c>
      <c r="CM36" s="436">
        <f>SUMIFS('01. Instal. Prediais e Civis'!$V$4:$V$588,'01. Instal. Prediais e Civis'!$A$4:$A$588,'00. Resumo'!$A36,'01. Instal. Prediais e Civis'!I$4:I$588,"X")</f>
        <v>0</v>
      </c>
      <c r="CN36" s="437">
        <f>SUMIFS('01. Instal. Prediais e Civis'!$V$4:$V$588,'01. Instal. Prediais e Civis'!$A$4:$A$588,'00. Resumo'!$A36,'01. Instal. Prediais e Civis'!J$4:J$588,"X")</f>
        <v>0</v>
      </c>
      <c r="CO36" s="440">
        <f>SUMPRODUCT(CH36:CN36,CH$4:CN$4)</f>
        <v>0</v>
      </c>
      <c r="CP36" s="439">
        <f>SUMIFS('01. Instal. Prediais e Civis'!$W$4:$W$588,'01. Instal. Prediais e Civis'!$A$4:$A$588,'00. Resumo'!$A36,'01. Instal. Prediais e Civis'!D$4:D$588,"X")</f>
        <v>0</v>
      </c>
      <c r="CQ36" s="435">
        <f>SUMIFS('01. Instal. Prediais e Civis'!$W$4:$W$588,'01. Instal. Prediais e Civis'!$A$4:$A$588,'00. Resumo'!$A36,'01. Instal. Prediais e Civis'!E$4:E$588,"X")</f>
        <v>0</v>
      </c>
      <c r="CR36" s="436">
        <f>SUMIFS('01. Instal. Prediais e Civis'!$W$4:$W$588,'01. Instal. Prediais e Civis'!$A$4:$A$588,'00. Resumo'!$A36,'01. Instal. Prediais e Civis'!F$4:F$588,"X")</f>
        <v>0</v>
      </c>
      <c r="CS36" s="436">
        <f>SUMIFS('01. Instal. Prediais e Civis'!$W$4:$W$588,'01. Instal. Prediais e Civis'!$A$4:$A$588,'00. Resumo'!$A36,'01. Instal. Prediais e Civis'!G$4:G$588,"X")</f>
        <v>0</v>
      </c>
      <c r="CT36" s="436">
        <f>SUMIFS('01. Instal. Prediais e Civis'!$W$4:$W$588,'01. Instal. Prediais e Civis'!$A$4:$A$588,'00. Resumo'!$A36,'01. Instal. Prediais e Civis'!H$4:H$588,"X")</f>
        <v>0</v>
      </c>
      <c r="CU36" s="436">
        <f>SUMIFS('01. Instal. Prediais e Civis'!$W$4:$W$588,'01. Instal. Prediais e Civis'!$A$4:$A$588,'00. Resumo'!$A36,'01. Instal. Prediais e Civis'!I$4:I$588,"X")</f>
        <v>0</v>
      </c>
      <c r="CV36" s="437">
        <f>SUMIFS('01. Instal. Prediais e Civis'!$W$4:$W$588,'01. Instal. Prediais e Civis'!$A$4:$A$588,'00. Resumo'!$A36,'01. Instal. Prediais e Civis'!J$4:J$588,"X")</f>
        <v>0</v>
      </c>
      <c r="CW36" s="440">
        <f>SUMPRODUCT(CP36:CV36,CP$4:CV$4)</f>
        <v>0</v>
      </c>
      <c r="CX36" s="439">
        <f>SUMIFS('01. Instal. Prediais e Civis'!$X$4:$X$588,'01. Instal. Prediais e Civis'!$A$4:$A$588,'00. Resumo'!$A36,'01. Instal. Prediais e Civis'!D$4:D$588,"X")</f>
        <v>0</v>
      </c>
      <c r="CY36" s="435">
        <f>SUMIFS('01. Instal. Prediais e Civis'!$X$4:$X$588,'01. Instal. Prediais e Civis'!$A$4:$A$588,'00. Resumo'!$A36,'01. Instal. Prediais e Civis'!E$4:E$588,"X")</f>
        <v>0</v>
      </c>
      <c r="CZ36" s="436">
        <f>SUMIFS('01. Instal. Prediais e Civis'!$X$4:$X$588,'01. Instal. Prediais e Civis'!$A$4:$A$588,'00. Resumo'!$A36,'01. Instal. Prediais e Civis'!F$4:F$588,"X")</f>
        <v>0</v>
      </c>
      <c r="DA36" s="436">
        <f>SUMIFS('01. Instal. Prediais e Civis'!$X$4:$X$588,'01. Instal. Prediais e Civis'!$A$4:$A$588,'00. Resumo'!$A36,'01. Instal. Prediais e Civis'!G$4:G$588,"X")</f>
        <v>0</v>
      </c>
      <c r="DB36" s="436">
        <f>SUMIFS('01. Instal. Prediais e Civis'!$X$4:$X$588,'01. Instal. Prediais e Civis'!$A$4:$A$588,'00. Resumo'!$A36,'01. Instal. Prediais e Civis'!H$4:H$588,"X")</f>
        <v>0</v>
      </c>
      <c r="DC36" s="436">
        <f>SUMIFS('01. Instal. Prediais e Civis'!$X$4:$X$588,'01. Instal. Prediais e Civis'!$A$4:$A$588,'00. Resumo'!$A36,'01. Instal. Prediais e Civis'!I$4:I$588,"X")</f>
        <v>0</v>
      </c>
      <c r="DD36" s="437">
        <f>SUMIFS('01. Instal. Prediais e Civis'!$X$4:$X$588,'01. Instal. Prediais e Civis'!$A$4:$A$588,'00. Resumo'!$A36,'01. Instal. Prediais e Civis'!J$4:J$588,"X")</f>
        <v>0</v>
      </c>
      <c r="DE36" s="440">
        <f>SUMPRODUCT(CX36:DD36,CX$4:DD$4)</f>
        <v>0</v>
      </c>
      <c r="DF36" s="439">
        <f>SUMIFS('01. Instal. Prediais e Civis'!$Y$4:$Y$588,'01. Instal. Prediais e Civis'!$A$4:$A$588,'00. Resumo'!$A36,'01. Instal. Prediais e Civis'!D$4:D$588,"X")</f>
        <v>0</v>
      </c>
      <c r="DG36" s="435">
        <f>SUMIFS('01. Instal. Prediais e Civis'!$Y$4:$Y$588,'01. Instal. Prediais e Civis'!$A$4:$A$588,'00. Resumo'!$A36,'01. Instal. Prediais e Civis'!E$4:E$588,"X")</f>
        <v>0</v>
      </c>
      <c r="DH36" s="436">
        <f>SUMIFS('01. Instal. Prediais e Civis'!$Y$4:$Y$588,'01. Instal. Prediais e Civis'!$A$4:$A$588,'00. Resumo'!$A36,'01. Instal. Prediais e Civis'!F$4:F$588,"X")</f>
        <v>0</v>
      </c>
      <c r="DI36" s="436">
        <f>SUMIFS('01. Instal. Prediais e Civis'!$Y$4:$Y$588,'01. Instal. Prediais e Civis'!$A$4:$A$588,'00. Resumo'!$A36,'01. Instal. Prediais e Civis'!G$4:G$588,"X")</f>
        <v>0</v>
      </c>
      <c r="DJ36" s="436">
        <f>SUMIFS('01. Instal. Prediais e Civis'!$Y$4:$Y$588,'01. Instal. Prediais e Civis'!$A$4:$A$588,'00. Resumo'!$A36,'01. Instal. Prediais e Civis'!H$4:H$588,"X")</f>
        <v>0</v>
      </c>
      <c r="DK36" s="436">
        <f>SUMIFS('01. Instal. Prediais e Civis'!$Y$4:$Y$588,'01. Instal. Prediais e Civis'!$A$4:$A$588,'00. Resumo'!$A36,'01. Instal. Prediais e Civis'!I$4:I$588,"X")</f>
        <v>0</v>
      </c>
      <c r="DL36" s="437">
        <f>SUMIFS('01. Instal. Prediais e Civis'!$Y$4:$Y$588,'01. Instal. Prediais e Civis'!$A$4:$A$588,'00. Resumo'!$A36,'01. Instal. Prediais e Civis'!J$4:J$588,"X")</f>
        <v>0</v>
      </c>
      <c r="DM36" s="440">
        <f t="shared" si="0"/>
        <v>0</v>
      </c>
      <c r="DN36" s="420"/>
      <c r="DO36" s="421"/>
      <c r="DP36" s="422"/>
      <c r="DQ36" s="422"/>
      <c r="DR36" s="422"/>
      <c r="DS36" s="422"/>
      <c r="DT36" s="422"/>
      <c r="DU36" s="423"/>
      <c r="DV36" s="421"/>
      <c r="DW36" s="421"/>
      <c r="DX36" s="422"/>
      <c r="DY36" s="422"/>
      <c r="DZ36" s="422"/>
      <c r="EA36" s="422"/>
      <c r="EB36" s="422"/>
      <c r="EC36" s="423"/>
      <c r="ED36" s="421"/>
      <c r="EE36" s="421"/>
      <c r="EF36" s="422"/>
      <c r="EG36" s="422"/>
      <c r="EH36" s="422"/>
      <c r="EI36" s="422"/>
      <c r="EJ36" s="422"/>
      <c r="EK36" s="423"/>
      <c r="EL36" s="421"/>
      <c r="EM36" s="421"/>
      <c r="EN36" s="422"/>
      <c r="EO36" s="422"/>
      <c r="EP36" s="422"/>
      <c r="EQ36" s="422"/>
      <c r="ER36" s="422"/>
      <c r="ES36" s="423"/>
      <c r="ET36" s="421"/>
      <c r="EU36" s="421"/>
      <c r="EV36" s="422"/>
      <c r="EW36" s="422"/>
      <c r="EX36" s="422"/>
      <c r="EY36" s="422"/>
      <c r="EZ36" s="422"/>
      <c r="FA36" s="423"/>
      <c r="FB36" s="421"/>
      <c r="FC36" s="421"/>
      <c r="FD36" s="422"/>
      <c r="FE36" s="422"/>
      <c r="FF36" s="422"/>
      <c r="FG36" s="422"/>
      <c r="FH36" s="422"/>
      <c r="FI36" s="424"/>
    </row>
    <row r="37" spans="1:165" ht="15" outlineLevel="1" x14ac:dyDescent="0.2">
      <c r="A37" s="291" t="s">
        <v>42</v>
      </c>
      <c r="B37" s="292" t="s">
        <v>88</v>
      </c>
      <c r="C37" s="394"/>
      <c r="D37" s="317"/>
      <c r="E37" s="317"/>
      <c r="F37" s="318"/>
      <c r="G37" s="319"/>
      <c r="H37" s="320"/>
      <c r="I37" s="320"/>
      <c r="J37" s="320"/>
      <c r="K37" s="320"/>
      <c r="L37" s="320"/>
      <c r="M37" s="325"/>
      <c r="N37" s="319"/>
      <c r="O37" s="319"/>
      <c r="P37" s="320"/>
      <c r="Q37" s="320"/>
      <c r="R37" s="320"/>
      <c r="S37" s="320"/>
      <c r="T37" s="320"/>
      <c r="U37" s="325"/>
      <c r="V37" s="322"/>
      <c r="W37" s="322"/>
      <c r="X37" s="323"/>
      <c r="Y37" s="323"/>
      <c r="Z37" s="323"/>
      <c r="AA37" s="323"/>
      <c r="AB37" s="323"/>
      <c r="AC37" s="325"/>
      <c r="AD37" s="322"/>
      <c r="AE37" s="322"/>
      <c r="AF37" s="323"/>
      <c r="AG37" s="323"/>
      <c r="AH37" s="323"/>
      <c r="AI37" s="323"/>
      <c r="AJ37" s="323"/>
      <c r="AK37" s="325"/>
      <c r="AL37" s="322"/>
      <c r="AM37" s="322"/>
      <c r="AN37" s="323"/>
      <c r="AO37" s="323"/>
      <c r="AP37" s="323"/>
      <c r="AQ37" s="323"/>
      <c r="AR37" s="323"/>
      <c r="AS37" s="325"/>
      <c r="AT37" s="322"/>
      <c r="AU37" s="322"/>
      <c r="AV37" s="323"/>
      <c r="AW37" s="323"/>
      <c r="AX37" s="323"/>
      <c r="AY37" s="323"/>
      <c r="AZ37" s="323"/>
      <c r="BA37" s="325"/>
      <c r="BB37" s="322"/>
      <c r="BC37" s="322"/>
      <c r="BD37" s="323"/>
      <c r="BE37" s="323"/>
      <c r="BF37" s="323"/>
      <c r="BG37" s="323"/>
      <c r="BH37" s="323"/>
      <c r="BI37" s="325"/>
      <c r="BJ37" s="322"/>
      <c r="BK37" s="322"/>
      <c r="BL37" s="323"/>
      <c r="BM37" s="323"/>
      <c r="BN37" s="323"/>
      <c r="BO37" s="323"/>
      <c r="BP37" s="323"/>
      <c r="BQ37" s="325"/>
      <c r="BR37" s="322"/>
      <c r="BS37" s="322"/>
      <c r="BT37" s="323"/>
      <c r="BU37" s="323"/>
      <c r="BV37" s="323"/>
      <c r="BW37" s="323"/>
      <c r="BX37" s="323"/>
      <c r="BY37" s="327"/>
      <c r="BZ37" s="322"/>
      <c r="CA37" s="322"/>
      <c r="CB37" s="323"/>
      <c r="CC37" s="323"/>
      <c r="CD37" s="323"/>
      <c r="CE37" s="323"/>
      <c r="CF37" s="323"/>
      <c r="CG37" s="321">
        <f>SUBTOTAL(9,CG38:CG41)</f>
        <v>0</v>
      </c>
      <c r="CH37" s="328"/>
      <c r="CI37" s="322"/>
      <c r="CJ37" s="323"/>
      <c r="CK37" s="323"/>
      <c r="CL37" s="323"/>
      <c r="CM37" s="323"/>
      <c r="CN37" s="323"/>
      <c r="CO37" s="325"/>
      <c r="CP37" s="319"/>
      <c r="CQ37" s="319"/>
      <c r="CR37" s="320"/>
      <c r="CS37" s="320"/>
      <c r="CT37" s="320"/>
      <c r="CU37" s="320"/>
      <c r="CV37" s="320"/>
      <c r="CW37" s="325"/>
      <c r="CX37" s="319"/>
      <c r="CY37" s="319"/>
      <c r="CZ37" s="320"/>
      <c r="DA37" s="320"/>
      <c r="DB37" s="320"/>
      <c r="DC37" s="320"/>
      <c r="DD37" s="320"/>
      <c r="DE37" s="325"/>
      <c r="DF37" s="319"/>
      <c r="DG37" s="319"/>
      <c r="DH37" s="320"/>
      <c r="DI37" s="320"/>
      <c r="DJ37" s="320"/>
      <c r="DK37" s="320"/>
      <c r="DL37" s="320"/>
      <c r="DM37" s="321">
        <f>SUBTOTAL(9,DM38:DM41)</f>
        <v>0</v>
      </c>
      <c r="DN37" s="319"/>
      <c r="DO37" s="319"/>
      <c r="DP37" s="320"/>
      <c r="DQ37" s="320"/>
      <c r="DR37" s="320"/>
      <c r="DS37" s="320"/>
      <c r="DT37" s="320"/>
      <c r="DU37" s="325"/>
      <c r="DV37" s="319"/>
      <c r="DW37" s="319"/>
      <c r="DX37" s="320"/>
      <c r="DY37" s="320"/>
      <c r="DZ37" s="320"/>
      <c r="EA37" s="320"/>
      <c r="EB37" s="320"/>
      <c r="EC37" s="325"/>
      <c r="ED37" s="319"/>
      <c r="EE37" s="319"/>
      <c r="EF37" s="320"/>
      <c r="EG37" s="320"/>
      <c r="EH37" s="320"/>
      <c r="EI37" s="320"/>
      <c r="EJ37" s="320"/>
      <c r="EK37" s="325"/>
      <c r="EL37" s="319"/>
      <c r="EM37" s="319"/>
      <c r="EN37" s="320"/>
      <c r="EO37" s="320"/>
      <c r="EP37" s="320"/>
      <c r="EQ37" s="320"/>
      <c r="ER37" s="320"/>
      <c r="ES37" s="325"/>
      <c r="ET37" s="319"/>
      <c r="EU37" s="319"/>
      <c r="EV37" s="320"/>
      <c r="EW37" s="320"/>
      <c r="EX37" s="320"/>
      <c r="EY37" s="320"/>
      <c r="EZ37" s="320"/>
      <c r="FA37" s="325"/>
      <c r="FB37" s="319"/>
      <c r="FC37" s="319"/>
      <c r="FD37" s="320"/>
      <c r="FE37" s="320"/>
      <c r="FF37" s="320"/>
      <c r="FG37" s="320"/>
      <c r="FH37" s="320"/>
      <c r="FI37" s="326"/>
    </row>
    <row r="38" spans="1:165" ht="15" outlineLevel="2" x14ac:dyDescent="0.2">
      <c r="A38" s="385" t="s">
        <v>44</v>
      </c>
      <c r="B38" s="386" t="s">
        <v>89</v>
      </c>
      <c r="C38" s="441">
        <f t="shared" ref="C38:C41" si="15">1/D38</f>
        <v>1.25</v>
      </c>
      <c r="D38" s="396">
        <v>0.8</v>
      </c>
      <c r="E38" s="397">
        <v>0.2</v>
      </c>
      <c r="F38" s="442"/>
      <c r="G38" s="421"/>
      <c r="H38" s="422"/>
      <c r="I38" s="422"/>
      <c r="J38" s="422"/>
      <c r="K38" s="422"/>
      <c r="L38" s="422"/>
      <c r="M38" s="423"/>
      <c r="N38" s="421"/>
      <c r="O38" s="421"/>
      <c r="P38" s="422"/>
      <c r="Q38" s="422"/>
      <c r="R38" s="422"/>
      <c r="S38" s="422"/>
      <c r="T38" s="422"/>
      <c r="U38" s="423"/>
      <c r="V38" s="421"/>
      <c r="W38" s="421"/>
      <c r="X38" s="422"/>
      <c r="Y38" s="422"/>
      <c r="Z38" s="422"/>
      <c r="AA38" s="422"/>
      <c r="AB38" s="422"/>
      <c r="AC38" s="423"/>
      <c r="AD38" s="421"/>
      <c r="AE38" s="421"/>
      <c r="AF38" s="422"/>
      <c r="AG38" s="422"/>
      <c r="AH38" s="422"/>
      <c r="AI38" s="422"/>
      <c r="AJ38" s="422"/>
      <c r="AK38" s="423"/>
      <c r="AL38" s="421"/>
      <c r="AM38" s="421"/>
      <c r="AN38" s="422"/>
      <c r="AO38" s="422"/>
      <c r="AP38" s="422"/>
      <c r="AQ38" s="422"/>
      <c r="AR38" s="422"/>
      <c r="AS38" s="423"/>
      <c r="AT38" s="421"/>
      <c r="AU38" s="421"/>
      <c r="AV38" s="422"/>
      <c r="AW38" s="422"/>
      <c r="AX38" s="422"/>
      <c r="AY38" s="422"/>
      <c r="AZ38" s="422"/>
      <c r="BA38" s="423"/>
      <c r="BB38" s="421"/>
      <c r="BC38" s="421"/>
      <c r="BD38" s="422"/>
      <c r="BE38" s="422"/>
      <c r="BF38" s="422"/>
      <c r="BG38" s="422"/>
      <c r="BH38" s="422"/>
      <c r="BI38" s="423"/>
      <c r="BJ38" s="421"/>
      <c r="BK38" s="421"/>
      <c r="BL38" s="422"/>
      <c r="BM38" s="422"/>
      <c r="BN38" s="422"/>
      <c r="BO38" s="422"/>
      <c r="BP38" s="422"/>
      <c r="BQ38" s="423"/>
      <c r="BR38" s="421"/>
      <c r="BS38" s="421"/>
      <c r="BT38" s="422"/>
      <c r="BU38" s="422"/>
      <c r="BV38" s="422"/>
      <c r="BW38" s="422"/>
      <c r="BX38" s="422"/>
      <c r="BY38" s="443"/>
      <c r="BZ38" s="403">
        <f>SUMIFS('02. Centrais Gases e Vácuo'!$L$4:$L$96,'02. Centrais Gases e Vácuo'!$A$4:$A$96,'00. Resumo'!$A38,'02. Centrais Gases e Vácuo'!D$4:D$96,"X")</f>
        <v>0</v>
      </c>
      <c r="CA38" s="399">
        <f>SUMIFS('02. Centrais Gases e Vácuo'!$L$4:$L$96,'02. Centrais Gases e Vácuo'!$A$4:$A$96,'00. Resumo'!$A38,'02. Centrais Gases e Vácuo'!E$4:E$96,"X")</f>
        <v>0</v>
      </c>
      <c r="CB38" s="400">
        <f>SUMIFS('02. Centrais Gases e Vácuo'!$L$4:$L$96,'02. Centrais Gases e Vácuo'!$A$4:$A$96,'00. Resumo'!$A38,'02. Centrais Gases e Vácuo'!F$4:F$96,"X")</f>
        <v>0</v>
      </c>
      <c r="CC38" s="400">
        <f>SUMIFS('02. Centrais Gases e Vácuo'!$L$4:$L$96,'02. Centrais Gases e Vácuo'!$A$4:$A$96,'00. Resumo'!$A38,'02. Centrais Gases e Vácuo'!G$4:G$96,"X")</f>
        <v>0</v>
      </c>
      <c r="CD38" s="400">
        <f>SUMIFS('02. Centrais Gases e Vácuo'!$L$4:$L$96,'02. Centrais Gases e Vácuo'!$A$4:$A$96,'00. Resumo'!$A38,'02. Centrais Gases e Vácuo'!H$4:H$96,"X")</f>
        <v>0</v>
      </c>
      <c r="CE38" s="400">
        <f>SUMIFS('02. Centrais Gases e Vácuo'!$L$4:$L$96,'02. Centrais Gases e Vácuo'!$A$4:$A$96,'00. Resumo'!$A38,'02. Centrais Gases e Vácuo'!I$4:I$96,"X")</f>
        <v>0</v>
      </c>
      <c r="CF38" s="401">
        <f>SUMIFS('02. Centrais Gases e Vácuo'!$L$4:$L$96,'02. Centrais Gases e Vácuo'!$A$4:$A$96,'00. Resumo'!$A38,'02. Centrais Gases e Vácuo'!J$4:J$96,"X")</f>
        <v>0</v>
      </c>
      <c r="CG38" s="402">
        <f>SUMPRODUCT(BZ38:CF38,BZ$4:CF$4)</f>
        <v>0</v>
      </c>
      <c r="CH38" s="442"/>
      <c r="CI38" s="421"/>
      <c r="CJ38" s="422"/>
      <c r="CK38" s="422"/>
      <c r="CL38" s="422"/>
      <c r="CM38" s="422"/>
      <c r="CN38" s="422"/>
      <c r="CO38" s="423"/>
      <c r="CP38" s="421"/>
      <c r="CQ38" s="421"/>
      <c r="CR38" s="422"/>
      <c r="CS38" s="422"/>
      <c r="CT38" s="422"/>
      <c r="CU38" s="422"/>
      <c r="CV38" s="422"/>
      <c r="CW38" s="423"/>
      <c r="CX38" s="421"/>
      <c r="CY38" s="421"/>
      <c r="CZ38" s="422"/>
      <c r="DA38" s="422"/>
      <c r="DB38" s="422"/>
      <c r="DC38" s="422"/>
      <c r="DD38" s="422"/>
      <c r="DE38" s="423"/>
      <c r="DF38" s="398">
        <f>SUMIFS('02. Centrais Gases e Vácuo'!$M$4:$M$96,'02. Centrais Gases e Vácuo'!$A$4:$A$96,'00. Resumo'!$A38,'02. Centrais Gases e Vácuo'!D$4:D$96,"X")</f>
        <v>0</v>
      </c>
      <c r="DG38" s="399">
        <f>SUMIFS('02. Centrais Gases e Vácuo'!$M$4:$M$96,'02. Centrais Gases e Vácuo'!$A$4:$A$96,'00. Resumo'!$A38,'02. Centrais Gases e Vácuo'!E$4:E$96,"X")</f>
        <v>0</v>
      </c>
      <c r="DH38" s="400">
        <f>SUMIFS('02. Centrais Gases e Vácuo'!$M$4:$M$96,'02. Centrais Gases e Vácuo'!$A$4:$A$96,'00. Resumo'!$A38,'02. Centrais Gases e Vácuo'!F$4:F$96,"X")</f>
        <v>0</v>
      </c>
      <c r="DI38" s="400">
        <f>SUMIFS('02. Centrais Gases e Vácuo'!$M$4:$M$96,'02. Centrais Gases e Vácuo'!$A$4:$A$96,'00. Resumo'!$A38,'02. Centrais Gases e Vácuo'!G$4:G$96,"X")</f>
        <v>0</v>
      </c>
      <c r="DJ38" s="400">
        <f>SUMIFS('02. Centrais Gases e Vácuo'!$M$4:$M$96,'02. Centrais Gases e Vácuo'!$A$4:$A$96,'00. Resumo'!$A38,'02. Centrais Gases e Vácuo'!H$4:H$96,"X")</f>
        <v>0</v>
      </c>
      <c r="DK38" s="400">
        <f>SUMIFS('02. Centrais Gases e Vácuo'!$M$4:$M$96,'02. Centrais Gases e Vácuo'!$A$4:$A$96,'00. Resumo'!$A38,'02. Centrais Gases e Vácuo'!I$4:I$96,"X")</f>
        <v>0</v>
      </c>
      <c r="DL38" s="401">
        <f>SUMIFS('02. Centrais Gases e Vácuo'!$M$4:$M$96,'02. Centrais Gases e Vácuo'!$A$4:$A$96,'00. Resumo'!$A38,'02. Centrais Gases e Vácuo'!J$4:J$96,"X")</f>
        <v>0</v>
      </c>
      <c r="DM38" s="402">
        <f>SUMPRODUCT(DF38:DL38,DF$4:DL$4)</f>
        <v>0</v>
      </c>
      <c r="DN38" s="421"/>
      <c r="DO38" s="421"/>
      <c r="DP38" s="422"/>
      <c r="DQ38" s="422"/>
      <c r="DR38" s="422"/>
      <c r="DS38" s="422"/>
      <c r="DT38" s="422"/>
      <c r="DU38" s="423"/>
      <c r="DV38" s="421"/>
      <c r="DW38" s="421"/>
      <c r="DX38" s="422"/>
      <c r="DY38" s="422"/>
      <c r="DZ38" s="422"/>
      <c r="EA38" s="422"/>
      <c r="EB38" s="422"/>
      <c r="EC38" s="423"/>
      <c r="ED38" s="421"/>
      <c r="EE38" s="421"/>
      <c r="EF38" s="422"/>
      <c r="EG38" s="422"/>
      <c r="EH38" s="422"/>
      <c r="EI38" s="422"/>
      <c r="EJ38" s="422"/>
      <c r="EK38" s="423"/>
      <c r="EL38" s="421"/>
      <c r="EM38" s="421"/>
      <c r="EN38" s="422"/>
      <c r="EO38" s="422"/>
      <c r="EP38" s="422"/>
      <c r="EQ38" s="422"/>
      <c r="ER38" s="422"/>
      <c r="ES38" s="423"/>
      <c r="ET38" s="421"/>
      <c r="EU38" s="421"/>
      <c r="EV38" s="422"/>
      <c r="EW38" s="422"/>
      <c r="EX38" s="422"/>
      <c r="EY38" s="422"/>
      <c r="EZ38" s="422"/>
      <c r="FA38" s="423"/>
      <c r="FB38" s="421"/>
      <c r="FC38" s="421"/>
      <c r="FD38" s="422"/>
      <c r="FE38" s="422"/>
      <c r="FF38" s="422"/>
      <c r="FG38" s="422"/>
      <c r="FH38" s="422"/>
      <c r="FI38" s="424"/>
    </row>
    <row r="39" spans="1:165" ht="15" outlineLevel="2" x14ac:dyDescent="0.2">
      <c r="A39" s="387" t="s">
        <v>90</v>
      </c>
      <c r="B39" s="388" t="s">
        <v>91</v>
      </c>
      <c r="C39" s="444">
        <f t="shared" si="15"/>
        <v>1.6666666666666667</v>
      </c>
      <c r="D39" s="411">
        <v>0.6</v>
      </c>
      <c r="E39" s="412">
        <v>0.5</v>
      </c>
      <c r="F39" s="442"/>
      <c r="G39" s="421"/>
      <c r="H39" s="422"/>
      <c r="I39" s="422"/>
      <c r="J39" s="422"/>
      <c r="K39" s="422"/>
      <c r="L39" s="422"/>
      <c r="M39" s="423"/>
      <c r="N39" s="421"/>
      <c r="O39" s="421"/>
      <c r="P39" s="422"/>
      <c r="Q39" s="422"/>
      <c r="R39" s="422"/>
      <c r="S39" s="422"/>
      <c r="T39" s="422"/>
      <c r="U39" s="423"/>
      <c r="V39" s="421"/>
      <c r="W39" s="421"/>
      <c r="X39" s="422"/>
      <c r="Y39" s="422"/>
      <c r="Z39" s="422"/>
      <c r="AA39" s="422"/>
      <c r="AB39" s="422"/>
      <c r="AC39" s="423"/>
      <c r="AD39" s="421"/>
      <c r="AE39" s="421"/>
      <c r="AF39" s="422"/>
      <c r="AG39" s="422"/>
      <c r="AH39" s="422"/>
      <c r="AI39" s="422"/>
      <c r="AJ39" s="422"/>
      <c r="AK39" s="423"/>
      <c r="AL39" s="421"/>
      <c r="AM39" s="421"/>
      <c r="AN39" s="422"/>
      <c r="AO39" s="422"/>
      <c r="AP39" s="422"/>
      <c r="AQ39" s="422"/>
      <c r="AR39" s="422"/>
      <c r="AS39" s="423"/>
      <c r="AT39" s="421"/>
      <c r="AU39" s="421"/>
      <c r="AV39" s="422"/>
      <c r="AW39" s="422"/>
      <c r="AX39" s="422"/>
      <c r="AY39" s="422"/>
      <c r="AZ39" s="422"/>
      <c r="BA39" s="423"/>
      <c r="BB39" s="421"/>
      <c r="BC39" s="421"/>
      <c r="BD39" s="422"/>
      <c r="BE39" s="422"/>
      <c r="BF39" s="422"/>
      <c r="BG39" s="422"/>
      <c r="BH39" s="422"/>
      <c r="BI39" s="423"/>
      <c r="BJ39" s="421"/>
      <c r="BK39" s="421"/>
      <c r="BL39" s="422"/>
      <c r="BM39" s="422"/>
      <c r="BN39" s="422"/>
      <c r="BO39" s="422"/>
      <c r="BP39" s="422"/>
      <c r="BQ39" s="423"/>
      <c r="BR39" s="421"/>
      <c r="BS39" s="421"/>
      <c r="BT39" s="422"/>
      <c r="BU39" s="422"/>
      <c r="BV39" s="422"/>
      <c r="BW39" s="422"/>
      <c r="BX39" s="422"/>
      <c r="BY39" s="443"/>
      <c r="BZ39" s="418">
        <f>SUMIFS('02. Centrais Gases e Vácuo'!$L$4:$L$96,'02. Centrais Gases e Vácuo'!$A$4:$A$96,'00. Resumo'!$A39,'02. Centrais Gases e Vácuo'!D$4:D$96,"X")</f>
        <v>0</v>
      </c>
      <c r="CA39" s="414">
        <f>SUMIFS('02. Centrais Gases e Vácuo'!$L$4:$L$96,'02. Centrais Gases e Vácuo'!$A$4:$A$96,'00. Resumo'!$A39,'02. Centrais Gases e Vácuo'!E$4:E$96,"X")</f>
        <v>0</v>
      </c>
      <c r="CB39" s="415">
        <f>SUMIFS('02. Centrais Gases e Vácuo'!$L$4:$L$96,'02. Centrais Gases e Vácuo'!$A$4:$A$96,'00. Resumo'!$A39,'02. Centrais Gases e Vácuo'!F$4:F$96,"X")</f>
        <v>0</v>
      </c>
      <c r="CC39" s="415">
        <f>SUMIFS('02. Centrais Gases e Vácuo'!$L$4:$L$96,'02. Centrais Gases e Vácuo'!$A$4:$A$96,'00. Resumo'!$A39,'02. Centrais Gases e Vácuo'!G$4:G$96,"X")</f>
        <v>0</v>
      </c>
      <c r="CD39" s="415">
        <f>SUMIFS('02. Centrais Gases e Vácuo'!$L$4:$L$96,'02. Centrais Gases e Vácuo'!$A$4:$A$96,'00. Resumo'!$A39,'02. Centrais Gases e Vácuo'!H$4:H$96,"X")</f>
        <v>0</v>
      </c>
      <c r="CE39" s="415">
        <f>SUMIFS('02. Centrais Gases e Vácuo'!$L$4:$L$96,'02. Centrais Gases e Vácuo'!$A$4:$A$96,'00. Resumo'!$A39,'02. Centrais Gases e Vácuo'!I$4:I$96,"X")</f>
        <v>0</v>
      </c>
      <c r="CF39" s="416">
        <f>SUMIFS('02. Centrais Gases e Vácuo'!$L$4:$L$96,'02. Centrais Gases e Vácuo'!$A$4:$A$96,'00. Resumo'!$A39,'02. Centrais Gases e Vácuo'!J$4:J$96,"X")</f>
        <v>0</v>
      </c>
      <c r="CG39" s="417">
        <f>SUMPRODUCT(BZ39:CF39,BZ$4:CF$4)</f>
        <v>0</v>
      </c>
      <c r="CH39" s="442"/>
      <c r="CI39" s="421"/>
      <c r="CJ39" s="422"/>
      <c r="CK39" s="422"/>
      <c r="CL39" s="422"/>
      <c r="CM39" s="422"/>
      <c r="CN39" s="422"/>
      <c r="CO39" s="423"/>
      <c r="CP39" s="421"/>
      <c r="CQ39" s="421"/>
      <c r="CR39" s="422"/>
      <c r="CS39" s="422"/>
      <c r="CT39" s="422"/>
      <c r="CU39" s="422"/>
      <c r="CV39" s="422"/>
      <c r="CW39" s="423"/>
      <c r="CX39" s="421"/>
      <c r="CY39" s="421"/>
      <c r="CZ39" s="422"/>
      <c r="DA39" s="422"/>
      <c r="DB39" s="422"/>
      <c r="DC39" s="422"/>
      <c r="DD39" s="422"/>
      <c r="DE39" s="423"/>
      <c r="DF39" s="413">
        <f>SUMIFS('02. Centrais Gases e Vácuo'!$M$4:$M$96,'02. Centrais Gases e Vácuo'!$A$4:$A$96,'00. Resumo'!$A39,'02. Centrais Gases e Vácuo'!D$4:D$96,"X")</f>
        <v>0</v>
      </c>
      <c r="DG39" s="414">
        <f>SUMIFS('02. Centrais Gases e Vácuo'!$M$4:$M$96,'02. Centrais Gases e Vácuo'!$A$4:$A$96,'00. Resumo'!$A39,'02. Centrais Gases e Vácuo'!E$4:E$96,"X")</f>
        <v>0</v>
      </c>
      <c r="DH39" s="415">
        <f>SUMIFS('02. Centrais Gases e Vácuo'!$M$4:$M$96,'02. Centrais Gases e Vácuo'!$A$4:$A$96,'00. Resumo'!$A39,'02. Centrais Gases e Vácuo'!F$4:F$96,"X")</f>
        <v>0</v>
      </c>
      <c r="DI39" s="415">
        <f>SUMIFS('02. Centrais Gases e Vácuo'!$M$4:$M$96,'02. Centrais Gases e Vácuo'!$A$4:$A$96,'00. Resumo'!$A39,'02. Centrais Gases e Vácuo'!G$4:G$96,"X")</f>
        <v>0</v>
      </c>
      <c r="DJ39" s="415">
        <f>SUMIFS('02. Centrais Gases e Vácuo'!$M$4:$M$96,'02. Centrais Gases e Vácuo'!$A$4:$A$96,'00. Resumo'!$A39,'02. Centrais Gases e Vácuo'!H$4:H$96,"X")</f>
        <v>0</v>
      </c>
      <c r="DK39" s="415">
        <f>SUMIFS('02. Centrais Gases e Vácuo'!$M$4:$M$96,'02. Centrais Gases e Vácuo'!$A$4:$A$96,'00. Resumo'!$A39,'02. Centrais Gases e Vácuo'!I$4:I$96,"X")</f>
        <v>0</v>
      </c>
      <c r="DL39" s="416">
        <f>SUMIFS('02. Centrais Gases e Vácuo'!$M$4:$M$96,'02. Centrais Gases e Vácuo'!$A$4:$A$96,'00. Resumo'!$A39,'02. Centrais Gases e Vácuo'!J$4:J$96,"X")</f>
        <v>0</v>
      </c>
      <c r="DM39" s="417">
        <f>SUMPRODUCT(DF39:DL39,DF$4:DL$4)</f>
        <v>0</v>
      </c>
      <c r="DN39" s="421"/>
      <c r="DO39" s="421"/>
      <c r="DP39" s="422"/>
      <c r="DQ39" s="422"/>
      <c r="DR39" s="422"/>
      <c r="DS39" s="422"/>
      <c r="DT39" s="422"/>
      <c r="DU39" s="423"/>
      <c r="DV39" s="421"/>
      <c r="DW39" s="421"/>
      <c r="DX39" s="422"/>
      <c r="DY39" s="422"/>
      <c r="DZ39" s="422"/>
      <c r="EA39" s="422"/>
      <c r="EB39" s="422"/>
      <c r="EC39" s="423"/>
      <c r="ED39" s="421"/>
      <c r="EE39" s="421"/>
      <c r="EF39" s="422"/>
      <c r="EG39" s="422"/>
      <c r="EH39" s="422"/>
      <c r="EI39" s="422"/>
      <c r="EJ39" s="422"/>
      <c r="EK39" s="423"/>
      <c r="EL39" s="421"/>
      <c r="EM39" s="421"/>
      <c r="EN39" s="422"/>
      <c r="EO39" s="422"/>
      <c r="EP39" s="422"/>
      <c r="EQ39" s="422"/>
      <c r="ER39" s="422"/>
      <c r="ES39" s="423"/>
      <c r="ET39" s="421"/>
      <c r="EU39" s="421"/>
      <c r="EV39" s="422"/>
      <c r="EW39" s="422"/>
      <c r="EX39" s="422"/>
      <c r="EY39" s="422"/>
      <c r="EZ39" s="422"/>
      <c r="FA39" s="423"/>
      <c r="FB39" s="421"/>
      <c r="FC39" s="421"/>
      <c r="FD39" s="422"/>
      <c r="FE39" s="422"/>
      <c r="FF39" s="422"/>
      <c r="FG39" s="422"/>
      <c r="FH39" s="422"/>
      <c r="FI39" s="424"/>
    </row>
    <row r="40" spans="1:165" ht="15" outlineLevel="2" x14ac:dyDescent="0.2">
      <c r="A40" s="387" t="s">
        <v>92</v>
      </c>
      <c r="B40" s="388" t="s">
        <v>93</v>
      </c>
      <c r="C40" s="444">
        <f t="shared" si="15"/>
        <v>1.6666666666666667</v>
      </c>
      <c r="D40" s="411">
        <v>0.6</v>
      </c>
      <c r="E40" s="412">
        <v>0.5</v>
      </c>
      <c r="F40" s="442"/>
      <c r="G40" s="421"/>
      <c r="H40" s="422"/>
      <c r="I40" s="422"/>
      <c r="J40" s="422"/>
      <c r="K40" s="422"/>
      <c r="L40" s="422"/>
      <c r="M40" s="423"/>
      <c r="N40" s="421"/>
      <c r="O40" s="421"/>
      <c r="P40" s="422"/>
      <c r="Q40" s="422"/>
      <c r="R40" s="422"/>
      <c r="S40" s="422"/>
      <c r="T40" s="422"/>
      <c r="U40" s="423"/>
      <c r="V40" s="421"/>
      <c r="W40" s="421"/>
      <c r="X40" s="422"/>
      <c r="Y40" s="422"/>
      <c r="Z40" s="422"/>
      <c r="AA40" s="422"/>
      <c r="AB40" s="422"/>
      <c r="AC40" s="423"/>
      <c r="AD40" s="421"/>
      <c r="AE40" s="421"/>
      <c r="AF40" s="422"/>
      <c r="AG40" s="422"/>
      <c r="AH40" s="422"/>
      <c r="AI40" s="422"/>
      <c r="AJ40" s="422"/>
      <c r="AK40" s="423"/>
      <c r="AL40" s="421"/>
      <c r="AM40" s="421"/>
      <c r="AN40" s="422"/>
      <c r="AO40" s="422"/>
      <c r="AP40" s="422"/>
      <c r="AQ40" s="422"/>
      <c r="AR40" s="422"/>
      <c r="AS40" s="423"/>
      <c r="AT40" s="421"/>
      <c r="AU40" s="421"/>
      <c r="AV40" s="422"/>
      <c r="AW40" s="422"/>
      <c r="AX40" s="422"/>
      <c r="AY40" s="422"/>
      <c r="AZ40" s="422"/>
      <c r="BA40" s="423"/>
      <c r="BB40" s="421"/>
      <c r="BC40" s="421"/>
      <c r="BD40" s="422"/>
      <c r="BE40" s="422"/>
      <c r="BF40" s="422"/>
      <c r="BG40" s="422"/>
      <c r="BH40" s="422"/>
      <c r="BI40" s="423"/>
      <c r="BJ40" s="421"/>
      <c r="BK40" s="421"/>
      <c r="BL40" s="422"/>
      <c r="BM40" s="422"/>
      <c r="BN40" s="422"/>
      <c r="BO40" s="422"/>
      <c r="BP40" s="422"/>
      <c r="BQ40" s="423"/>
      <c r="BR40" s="421"/>
      <c r="BS40" s="421"/>
      <c r="BT40" s="422"/>
      <c r="BU40" s="422"/>
      <c r="BV40" s="422"/>
      <c r="BW40" s="422"/>
      <c r="BX40" s="422"/>
      <c r="BY40" s="443"/>
      <c r="BZ40" s="418">
        <f>SUMIFS('02. Centrais Gases e Vácuo'!$L$4:$L$96,'02. Centrais Gases e Vácuo'!$A$4:$A$96,'00. Resumo'!$A40,'02. Centrais Gases e Vácuo'!D$4:D$96,"X")</f>
        <v>0</v>
      </c>
      <c r="CA40" s="414">
        <f>SUMIFS('02. Centrais Gases e Vácuo'!$L$4:$L$96,'02. Centrais Gases e Vácuo'!$A$4:$A$96,'00. Resumo'!$A40,'02. Centrais Gases e Vácuo'!E$4:E$96,"X")</f>
        <v>0</v>
      </c>
      <c r="CB40" s="415">
        <f>SUMIFS('02. Centrais Gases e Vácuo'!$L$4:$L$96,'02. Centrais Gases e Vácuo'!$A$4:$A$96,'00. Resumo'!$A40,'02. Centrais Gases e Vácuo'!F$4:F$96,"X")</f>
        <v>0</v>
      </c>
      <c r="CC40" s="415">
        <f>SUMIFS('02. Centrais Gases e Vácuo'!$L$4:$L$96,'02. Centrais Gases e Vácuo'!$A$4:$A$96,'00. Resumo'!$A40,'02. Centrais Gases e Vácuo'!G$4:G$96,"X")</f>
        <v>0</v>
      </c>
      <c r="CD40" s="415">
        <f>SUMIFS('02. Centrais Gases e Vácuo'!$L$4:$L$96,'02. Centrais Gases e Vácuo'!$A$4:$A$96,'00. Resumo'!$A40,'02. Centrais Gases e Vácuo'!H$4:H$96,"X")</f>
        <v>0</v>
      </c>
      <c r="CE40" s="415">
        <f>SUMIFS('02. Centrais Gases e Vácuo'!$L$4:$L$96,'02. Centrais Gases e Vácuo'!$A$4:$A$96,'00. Resumo'!$A40,'02. Centrais Gases e Vácuo'!I$4:I$96,"X")</f>
        <v>0</v>
      </c>
      <c r="CF40" s="416">
        <f>SUMIFS('02. Centrais Gases e Vácuo'!$L$4:$L$96,'02. Centrais Gases e Vácuo'!$A$4:$A$96,'00. Resumo'!$A40,'02. Centrais Gases e Vácuo'!J$4:J$96,"X")</f>
        <v>0</v>
      </c>
      <c r="CG40" s="417">
        <f>SUMPRODUCT(BZ40:CF40,BZ$4:CF$4)</f>
        <v>0</v>
      </c>
      <c r="CH40" s="442"/>
      <c r="CI40" s="421"/>
      <c r="CJ40" s="422"/>
      <c r="CK40" s="422"/>
      <c r="CL40" s="422"/>
      <c r="CM40" s="422"/>
      <c r="CN40" s="422"/>
      <c r="CO40" s="423"/>
      <c r="CP40" s="421"/>
      <c r="CQ40" s="421"/>
      <c r="CR40" s="422"/>
      <c r="CS40" s="422"/>
      <c r="CT40" s="422"/>
      <c r="CU40" s="422"/>
      <c r="CV40" s="422"/>
      <c r="CW40" s="423"/>
      <c r="CX40" s="421"/>
      <c r="CY40" s="421"/>
      <c r="CZ40" s="422"/>
      <c r="DA40" s="422"/>
      <c r="DB40" s="422"/>
      <c r="DC40" s="422"/>
      <c r="DD40" s="422"/>
      <c r="DE40" s="423"/>
      <c r="DF40" s="413">
        <f>SUMIFS('02. Centrais Gases e Vácuo'!$M$4:$M$96,'02. Centrais Gases e Vácuo'!$A$4:$A$96,'00. Resumo'!$A40,'02. Centrais Gases e Vácuo'!D$4:D$96,"X")</f>
        <v>0</v>
      </c>
      <c r="DG40" s="414">
        <f>SUMIFS('02. Centrais Gases e Vácuo'!$M$4:$M$96,'02. Centrais Gases e Vácuo'!$A$4:$A$96,'00. Resumo'!$A40,'02. Centrais Gases e Vácuo'!E$4:E$96,"X")</f>
        <v>0</v>
      </c>
      <c r="DH40" s="415">
        <f>SUMIFS('02. Centrais Gases e Vácuo'!$M$4:$M$96,'02. Centrais Gases e Vácuo'!$A$4:$A$96,'00. Resumo'!$A40,'02. Centrais Gases e Vácuo'!F$4:F$96,"X")</f>
        <v>0</v>
      </c>
      <c r="DI40" s="415">
        <f>SUMIFS('02. Centrais Gases e Vácuo'!$M$4:$M$96,'02. Centrais Gases e Vácuo'!$A$4:$A$96,'00. Resumo'!$A40,'02. Centrais Gases e Vácuo'!G$4:G$96,"X")</f>
        <v>0</v>
      </c>
      <c r="DJ40" s="415">
        <f>SUMIFS('02. Centrais Gases e Vácuo'!$M$4:$M$96,'02. Centrais Gases e Vácuo'!$A$4:$A$96,'00. Resumo'!$A40,'02. Centrais Gases e Vácuo'!H$4:H$96,"X")</f>
        <v>0</v>
      </c>
      <c r="DK40" s="415">
        <f>SUMIFS('02. Centrais Gases e Vácuo'!$M$4:$M$96,'02. Centrais Gases e Vácuo'!$A$4:$A$96,'00. Resumo'!$A40,'02. Centrais Gases e Vácuo'!I$4:I$96,"X")</f>
        <v>0</v>
      </c>
      <c r="DL40" s="416">
        <f>SUMIFS('02. Centrais Gases e Vácuo'!$M$4:$M$96,'02. Centrais Gases e Vácuo'!$A$4:$A$96,'00. Resumo'!$A40,'02. Centrais Gases e Vácuo'!J$4:J$96,"X")</f>
        <v>0</v>
      </c>
      <c r="DM40" s="417">
        <f>SUMPRODUCT(DF40:DL40,DF$4:DL$4)</f>
        <v>0</v>
      </c>
      <c r="DN40" s="421"/>
      <c r="DO40" s="421"/>
      <c r="DP40" s="422"/>
      <c r="DQ40" s="422"/>
      <c r="DR40" s="422"/>
      <c r="DS40" s="422"/>
      <c r="DT40" s="422"/>
      <c r="DU40" s="423"/>
      <c r="DV40" s="421"/>
      <c r="DW40" s="421"/>
      <c r="DX40" s="422"/>
      <c r="DY40" s="422"/>
      <c r="DZ40" s="422"/>
      <c r="EA40" s="422"/>
      <c r="EB40" s="422"/>
      <c r="EC40" s="423"/>
      <c r="ED40" s="421"/>
      <c r="EE40" s="421"/>
      <c r="EF40" s="422"/>
      <c r="EG40" s="422"/>
      <c r="EH40" s="422"/>
      <c r="EI40" s="422"/>
      <c r="EJ40" s="422"/>
      <c r="EK40" s="423"/>
      <c r="EL40" s="421"/>
      <c r="EM40" s="421"/>
      <c r="EN40" s="422"/>
      <c r="EO40" s="422"/>
      <c r="EP40" s="422"/>
      <c r="EQ40" s="422"/>
      <c r="ER40" s="422"/>
      <c r="ES40" s="423"/>
      <c r="ET40" s="421"/>
      <c r="EU40" s="421"/>
      <c r="EV40" s="422"/>
      <c r="EW40" s="422"/>
      <c r="EX40" s="422"/>
      <c r="EY40" s="422"/>
      <c r="EZ40" s="422"/>
      <c r="FA40" s="423"/>
      <c r="FB40" s="421"/>
      <c r="FC40" s="421"/>
      <c r="FD40" s="422"/>
      <c r="FE40" s="422"/>
      <c r="FF40" s="422"/>
      <c r="FG40" s="422"/>
      <c r="FH40" s="422"/>
      <c r="FI40" s="424"/>
    </row>
    <row r="41" spans="1:165" ht="15" outlineLevel="2" x14ac:dyDescent="0.2">
      <c r="A41" s="429" t="s">
        <v>90</v>
      </c>
      <c r="B41" s="445" t="s">
        <v>94</v>
      </c>
      <c r="C41" s="446">
        <f t="shared" si="15"/>
        <v>1.6666666666666667</v>
      </c>
      <c r="D41" s="447">
        <v>0.6</v>
      </c>
      <c r="E41" s="448">
        <v>0.5</v>
      </c>
      <c r="F41" s="442"/>
      <c r="G41" s="421"/>
      <c r="H41" s="422"/>
      <c r="I41" s="422"/>
      <c r="J41" s="422"/>
      <c r="K41" s="422"/>
      <c r="L41" s="422"/>
      <c r="M41" s="423"/>
      <c r="N41" s="421"/>
      <c r="O41" s="421"/>
      <c r="P41" s="422"/>
      <c r="Q41" s="422"/>
      <c r="R41" s="422"/>
      <c r="S41" s="422"/>
      <c r="T41" s="422"/>
      <c r="U41" s="423"/>
      <c r="V41" s="421"/>
      <c r="W41" s="421"/>
      <c r="X41" s="422"/>
      <c r="Y41" s="422"/>
      <c r="Z41" s="422"/>
      <c r="AA41" s="422"/>
      <c r="AB41" s="422"/>
      <c r="AC41" s="423"/>
      <c r="AD41" s="421"/>
      <c r="AE41" s="421"/>
      <c r="AF41" s="422"/>
      <c r="AG41" s="422"/>
      <c r="AH41" s="422"/>
      <c r="AI41" s="422"/>
      <c r="AJ41" s="422"/>
      <c r="AK41" s="423"/>
      <c r="AL41" s="421"/>
      <c r="AM41" s="421"/>
      <c r="AN41" s="422"/>
      <c r="AO41" s="422"/>
      <c r="AP41" s="422"/>
      <c r="AQ41" s="422"/>
      <c r="AR41" s="422"/>
      <c r="AS41" s="423"/>
      <c r="AT41" s="421"/>
      <c r="AU41" s="421"/>
      <c r="AV41" s="422"/>
      <c r="AW41" s="422"/>
      <c r="AX41" s="422"/>
      <c r="AY41" s="422"/>
      <c r="AZ41" s="422"/>
      <c r="BA41" s="423"/>
      <c r="BB41" s="421"/>
      <c r="BC41" s="421"/>
      <c r="BD41" s="422"/>
      <c r="BE41" s="422"/>
      <c r="BF41" s="422"/>
      <c r="BG41" s="422"/>
      <c r="BH41" s="422"/>
      <c r="BI41" s="423"/>
      <c r="BJ41" s="421"/>
      <c r="BK41" s="421"/>
      <c r="BL41" s="422"/>
      <c r="BM41" s="422"/>
      <c r="BN41" s="422"/>
      <c r="BO41" s="422"/>
      <c r="BP41" s="422"/>
      <c r="BQ41" s="423"/>
      <c r="BR41" s="421"/>
      <c r="BS41" s="421"/>
      <c r="BT41" s="422"/>
      <c r="BU41" s="422"/>
      <c r="BV41" s="422"/>
      <c r="BW41" s="422"/>
      <c r="BX41" s="422"/>
      <c r="BY41" s="443"/>
      <c r="BZ41" s="439">
        <f>SUMIFS('02. Centrais Gases e Vácuo'!$L$4:$L$96,'02. Centrais Gases e Vácuo'!$A$4:$A$96,'00. Resumo'!$A41,'02. Centrais Gases e Vácuo'!D$4:D$96,"X")</f>
        <v>0</v>
      </c>
      <c r="CA41" s="435">
        <f>SUMIFS('02. Centrais Gases e Vácuo'!$L$4:$L$96,'02. Centrais Gases e Vácuo'!$A$4:$A$96,'00. Resumo'!$A41,'02. Centrais Gases e Vácuo'!E$4:E$96,"X")</f>
        <v>0</v>
      </c>
      <c r="CB41" s="436">
        <f>SUMIFS('02. Centrais Gases e Vácuo'!$L$4:$L$96,'02. Centrais Gases e Vácuo'!$A$4:$A$96,'00. Resumo'!$A41,'02. Centrais Gases e Vácuo'!F$4:F$96,"X")</f>
        <v>0</v>
      </c>
      <c r="CC41" s="436">
        <f>SUMIFS('02. Centrais Gases e Vácuo'!$L$4:$L$96,'02. Centrais Gases e Vácuo'!$A$4:$A$96,'00. Resumo'!$A41,'02. Centrais Gases e Vácuo'!G$4:G$96,"X")</f>
        <v>0</v>
      </c>
      <c r="CD41" s="436">
        <f>SUMIFS('02. Centrais Gases e Vácuo'!$L$4:$L$96,'02. Centrais Gases e Vácuo'!$A$4:$A$96,'00. Resumo'!$A41,'02. Centrais Gases e Vácuo'!H$4:H$96,"X")</f>
        <v>0</v>
      </c>
      <c r="CE41" s="436">
        <f>SUMIFS('02. Centrais Gases e Vácuo'!$L$4:$L$96,'02. Centrais Gases e Vácuo'!$A$4:$A$96,'00. Resumo'!$A41,'02. Centrais Gases e Vácuo'!I$4:I$96,"X")</f>
        <v>0</v>
      </c>
      <c r="CF41" s="437">
        <f>SUMIFS('02. Centrais Gases e Vácuo'!$L$4:$L$96,'02. Centrais Gases e Vácuo'!$A$4:$A$96,'00. Resumo'!$A41,'02. Centrais Gases e Vácuo'!J$4:J$96,"X")</f>
        <v>0</v>
      </c>
      <c r="CG41" s="438">
        <f>SUMPRODUCT(BZ41:CF41,BZ$4:CF$4)</f>
        <v>0</v>
      </c>
      <c r="CH41" s="442"/>
      <c r="CI41" s="421"/>
      <c r="CJ41" s="422"/>
      <c r="CK41" s="422"/>
      <c r="CL41" s="422"/>
      <c r="CM41" s="422"/>
      <c r="CN41" s="422"/>
      <c r="CO41" s="423"/>
      <c r="CP41" s="421"/>
      <c r="CQ41" s="421"/>
      <c r="CR41" s="422"/>
      <c r="CS41" s="422"/>
      <c r="CT41" s="422"/>
      <c r="CU41" s="422"/>
      <c r="CV41" s="422"/>
      <c r="CW41" s="423"/>
      <c r="CX41" s="421"/>
      <c r="CY41" s="421"/>
      <c r="CZ41" s="422"/>
      <c r="DA41" s="422"/>
      <c r="DB41" s="422"/>
      <c r="DC41" s="422"/>
      <c r="DD41" s="422"/>
      <c r="DE41" s="423"/>
      <c r="DF41" s="434">
        <f>SUMIFS('02. Centrais Gases e Vácuo'!$M$4:$M$96,'02. Centrais Gases e Vácuo'!$A$4:$A$96,'00. Resumo'!$A41,'02. Centrais Gases e Vácuo'!D$4:D$96,"X")</f>
        <v>0</v>
      </c>
      <c r="DG41" s="435">
        <f>SUMIFS('02. Centrais Gases e Vácuo'!$M$4:$M$96,'02. Centrais Gases e Vácuo'!$A$4:$A$96,'00. Resumo'!$A41,'02. Centrais Gases e Vácuo'!E$4:E$96,"X")</f>
        <v>0</v>
      </c>
      <c r="DH41" s="436">
        <f>SUMIFS('02. Centrais Gases e Vácuo'!$M$4:$M$96,'02. Centrais Gases e Vácuo'!$A$4:$A$96,'00. Resumo'!$A41,'02. Centrais Gases e Vácuo'!F$4:F$96,"X")</f>
        <v>0</v>
      </c>
      <c r="DI41" s="436">
        <f>SUMIFS('02. Centrais Gases e Vácuo'!$M$4:$M$96,'02. Centrais Gases e Vácuo'!$A$4:$A$96,'00. Resumo'!$A41,'02. Centrais Gases e Vácuo'!G$4:G$96,"X")</f>
        <v>0</v>
      </c>
      <c r="DJ41" s="436">
        <f>SUMIFS('02. Centrais Gases e Vácuo'!$M$4:$M$96,'02. Centrais Gases e Vácuo'!$A$4:$A$96,'00. Resumo'!$A41,'02. Centrais Gases e Vácuo'!H$4:H$96,"X")</f>
        <v>0</v>
      </c>
      <c r="DK41" s="436">
        <f>SUMIFS('02. Centrais Gases e Vácuo'!$M$4:$M$96,'02. Centrais Gases e Vácuo'!$A$4:$A$96,'00. Resumo'!$A41,'02. Centrais Gases e Vácuo'!I$4:I$96,"X")</f>
        <v>0</v>
      </c>
      <c r="DL41" s="437">
        <f>SUMIFS('02. Centrais Gases e Vácuo'!$M$4:$M$96,'02. Centrais Gases e Vácuo'!$A$4:$A$96,'00. Resumo'!$A41,'02. Centrais Gases e Vácuo'!J$4:J$96,"X")</f>
        <v>0</v>
      </c>
      <c r="DM41" s="438">
        <f>SUMPRODUCT(DF41:DL41,DF$4:DL$4)</f>
        <v>0</v>
      </c>
      <c r="DN41" s="421"/>
      <c r="DO41" s="421"/>
      <c r="DP41" s="422"/>
      <c r="DQ41" s="422"/>
      <c r="DR41" s="422"/>
      <c r="DS41" s="422"/>
      <c r="DT41" s="422"/>
      <c r="DU41" s="423"/>
      <c r="DV41" s="421"/>
      <c r="DW41" s="421"/>
      <c r="DX41" s="422"/>
      <c r="DY41" s="422"/>
      <c r="DZ41" s="422"/>
      <c r="EA41" s="422"/>
      <c r="EB41" s="422"/>
      <c r="EC41" s="423"/>
      <c r="ED41" s="421"/>
      <c r="EE41" s="421"/>
      <c r="EF41" s="422"/>
      <c r="EG41" s="422"/>
      <c r="EH41" s="422"/>
      <c r="EI41" s="422"/>
      <c r="EJ41" s="422"/>
      <c r="EK41" s="423"/>
      <c r="EL41" s="421"/>
      <c r="EM41" s="421"/>
      <c r="EN41" s="422"/>
      <c r="EO41" s="422"/>
      <c r="EP41" s="422"/>
      <c r="EQ41" s="422"/>
      <c r="ER41" s="422"/>
      <c r="ES41" s="423"/>
      <c r="ET41" s="421"/>
      <c r="EU41" s="421"/>
      <c r="EV41" s="422"/>
      <c r="EW41" s="422"/>
      <c r="EX41" s="422"/>
      <c r="EY41" s="422"/>
      <c r="EZ41" s="422"/>
      <c r="FA41" s="423"/>
      <c r="FB41" s="421"/>
      <c r="FC41" s="421"/>
      <c r="FD41" s="422"/>
      <c r="FE41" s="422"/>
      <c r="FF41" s="422"/>
      <c r="FG41" s="422"/>
      <c r="FH41" s="422"/>
      <c r="FI41" s="424"/>
    </row>
    <row r="42" spans="1:165" ht="15" outlineLevel="1" x14ac:dyDescent="0.2">
      <c r="A42" s="291" t="s">
        <v>95</v>
      </c>
      <c r="B42" s="292" t="s">
        <v>96</v>
      </c>
      <c r="C42" s="394"/>
      <c r="D42" s="317"/>
      <c r="E42" s="317"/>
      <c r="F42" s="318"/>
      <c r="G42" s="319"/>
      <c r="H42" s="320"/>
      <c r="I42" s="320"/>
      <c r="J42" s="320"/>
      <c r="K42" s="320"/>
      <c r="L42" s="320"/>
      <c r="M42" s="325"/>
      <c r="N42" s="319"/>
      <c r="O42" s="319"/>
      <c r="P42" s="320"/>
      <c r="Q42" s="320"/>
      <c r="R42" s="320"/>
      <c r="S42" s="320"/>
      <c r="T42" s="320"/>
      <c r="U42" s="325"/>
      <c r="V42" s="322"/>
      <c r="W42" s="322"/>
      <c r="X42" s="323"/>
      <c r="Y42" s="323"/>
      <c r="Z42" s="323"/>
      <c r="AA42" s="323"/>
      <c r="AB42" s="323"/>
      <c r="AC42" s="325"/>
      <c r="AD42" s="322"/>
      <c r="AE42" s="322"/>
      <c r="AF42" s="323"/>
      <c r="AG42" s="323"/>
      <c r="AH42" s="323"/>
      <c r="AI42" s="323"/>
      <c r="AJ42" s="323"/>
      <c r="AK42" s="325"/>
      <c r="AL42" s="322"/>
      <c r="AM42" s="322"/>
      <c r="AN42" s="323"/>
      <c r="AO42" s="323"/>
      <c r="AP42" s="323"/>
      <c r="AQ42" s="323"/>
      <c r="AR42" s="323"/>
      <c r="AS42" s="325"/>
      <c r="AT42" s="322"/>
      <c r="AU42" s="322"/>
      <c r="AV42" s="323"/>
      <c r="AW42" s="323"/>
      <c r="AX42" s="323"/>
      <c r="AY42" s="323"/>
      <c r="AZ42" s="323"/>
      <c r="BA42" s="325"/>
      <c r="BB42" s="322"/>
      <c r="BC42" s="322"/>
      <c r="BD42" s="323"/>
      <c r="BE42" s="323"/>
      <c r="BF42" s="323"/>
      <c r="BG42" s="323"/>
      <c r="BH42" s="323"/>
      <c r="BI42" s="325"/>
      <c r="BJ42" s="322"/>
      <c r="BK42" s="322"/>
      <c r="BL42" s="323"/>
      <c r="BM42" s="323"/>
      <c r="BN42" s="323"/>
      <c r="BO42" s="323"/>
      <c r="BP42" s="323"/>
      <c r="BQ42" s="325"/>
      <c r="BR42" s="322"/>
      <c r="BS42" s="322"/>
      <c r="BT42" s="323"/>
      <c r="BU42" s="323"/>
      <c r="BV42" s="323"/>
      <c r="BW42" s="323"/>
      <c r="BX42" s="323"/>
      <c r="BY42" s="325"/>
      <c r="BZ42" s="322"/>
      <c r="CA42" s="322"/>
      <c r="CB42" s="323"/>
      <c r="CC42" s="323"/>
      <c r="CD42" s="323"/>
      <c r="CE42" s="323"/>
      <c r="CF42" s="323"/>
      <c r="CG42" s="329"/>
      <c r="CH42" s="318"/>
      <c r="CI42" s="319"/>
      <c r="CJ42" s="320"/>
      <c r="CK42" s="320"/>
      <c r="CL42" s="320"/>
      <c r="CM42" s="320"/>
      <c r="CN42" s="320"/>
      <c r="CO42" s="321">
        <f>SUBTOTAL(9,CO43:CO64)</f>
        <v>0</v>
      </c>
      <c r="CP42" s="318"/>
      <c r="CQ42" s="319"/>
      <c r="CR42" s="320"/>
      <c r="CS42" s="320"/>
      <c r="CT42" s="320"/>
      <c r="CU42" s="320"/>
      <c r="CV42" s="320"/>
      <c r="CW42" s="329"/>
      <c r="CX42" s="319"/>
      <c r="CY42" s="319"/>
      <c r="CZ42" s="320"/>
      <c r="DA42" s="320"/>
      <c r="DB42" s="320"/>
      <c r="DC42" s="320"/>
      <c r="DD42" s="320"/>
      <c r="DE42" s="321">
        <f>SUBTOTAL(9,DE43:DE64)</f>
        <v>0</v>
      </c>
      <c r="DF42" s="318"/>
      <c r="DG42" s="319"/>
      <c r="DH42" s="320"/>
      <c r="DI42" s="320"/>
      <c r="DJ42" s="320"/>
      <c r="DK42" s="320"/>
      <c r="DL42" s="320"/>
      <c r="DM42" s="329"/>
      <c r="DN42" s="319"/>
      <c r="DO42" s="319"/>
      <c r="DP42" s="320"/>
      <c r="DQ42" s="320"/>
      <c r="DR42" s="320"/>
      <c r="DS42" s="320"/>
      <c r="DT42" s="320"/>
      <c r="DU42" s="321">
        <f>SUBTOTAL(9,DU43:DU64)</f>
        <v>0</v>
      </c>
      <c r="DV42" s="318"/>
      <c r="DW42" s="319"/>
      <c r="DX42" s="320"/>
      <c r="DY42" s="320"/>
      <c r="DZ42" s="320"/>
      <c r="EA42" s="320"/>
      <c r="EB42" s="320"/>
      <c r="EC42" s="325"/>
      <c r="ED42" s="319"/>
      <c r="EE42" s="319"/>
      <c r="EF42" s="320"/>
      <c r="EG42" s="320"/>
      <c r="EH42" s="320"/>
      <c r="EI42" s="320"/>
      <c r="EJ42" s="320"/>
      <c r="EK42" s="325"/>
      <c r="EL42" s="319"/>
      <c r="EM42" s="319"/>
      <c r="EN42" s="320"/>
      <c r="EO42" s="320"/>
      <c r="EP42" s="320"/>
      <c r="EQ42" s="320"/>
      <c r="ER42" s="320"/>
      <c r="ES42" s="325"/>
      <c r="ET42" s="319"/>
      <c r="EU42" s="319"/>
      <c r="EV42" s="320"/>
      <c r="EW42" s="320"/>
      <c r="EX42" s="320"/>
      <c r="EY42" s="320"/>
      <c r="EZ42" s="320"/>
      <c r="FA42" s="325"/>
      <c r="FB42" s="319"/>
      <c r="FC42" s="319"/>
      <c r="FD42" s="320"/>
      <c r="FE42" s="320"/>
      <c r="FF42" s="320"/>
      <c r="FG42" s="320"/>
      <c r="FH42" s="320"/>
      <c r="FI42" s="326"/>
    </row>
    <row r="43" spans="1:165" ht="15" outlineLevel="2" x14ac:dyDescent="0.2">
      <c r="A43" s="385" t="s">
        <v>97</v>
      </c>
      <c r="B43" s="449" t="s">
        <v>98</v>
      </c>
      <c r="C43" s="450">
        <f t="shared" ref="C43:C64" si="16">1/D43</f>
        <v>1.4285714285714286</v>
      </c>
      <c r="D43" s="451">
        <v>0.7</v>
      </c>
      <c r="E43" s="452">
        <v>0.5</v>
      </c>
      <c r="F43" s="442"/>
      <c r="G43" s="421"/>
      <c r="H43" s="422"/>
      <c r="I43" s="422"/>
      <c r="J43" s="422"/>
      <c r="K43" s="422"/>
      <c r="L43" s="422"/>
      <c r="M43" s="423"/>
      <c r="N43" s="421"/>
      <c r="O43" s="421"/>
      <c r="P43" s="422"/>
      <c r="Q43" s="422"/>
      <c r="R43" s="422"/>
      <c r="S43" s="422"/>
      <c r="T43" s="422"/>
      <c r="U43" s="423"/>
      <c r="V43" s="421"/>
      <c r="W43" s="421"/>
      <c r="X43" s="422"/>
      <c r="Y43" s="422"/>
      <c r="Z43" s="422"/>
      <c r="AA43" s="422"/>
      <c r="AB43" s="422"/>
      <c r="AC43" s="423"/>
      <c r="AD43" s="421"/>
      <c r="AE43" s="421"/>
      <c r="AF43" s="422"/>
      <c r="AG43" s="422"/>
      <c r="AH43" s="422"/>
      <c r="AI43" s="422"/>
      <c r="AJ43" s="422"/>
      <c r="AK43" s="423"/>
      <c r="AL43" s="421"/>
      <c r="AM43" s="421"/>
      <c r="AN43" s="422"/>
      <c r="AO43" s="422"/>
      <c r="AP43" s="422"/>
      <c r="AQ43" s="422"/>
      <c r="AR43" s="422"/>
      <c r="AS43" s="423"/>
      <c r="AT43" s="421"/>
      <c r="AU43" s="421"/>
      <c r="AV43" s="422"/>
      <c r="AW43" s="422"/>
      <c r="AX43" s="422"/>
      <c r="AY43" s="422"/>
      <c r="AZ43" s="422"/>
      <c r="BA43" s="423"/>
      <c r="BB43" s="421"/>
      <c r="BC43" s="421"/>
      <c r="BD43" s="422"/>
      <c r="BE43" s="422"/>
      <c r="BF43" s="422"/>
      <c r="BG43" s="422"/>
      <c r="BH43" s="422"/>
      <c r="BI43" s="423"/>
      <c r="BJ43" s="421"/>
      <c r="BK43" s="421"/>
      <c r="BL43" s="422"/>
      <c r="BM43" s="422"/>
      <c r="BN43" s="422"/>
      <c r="BO43" s="422"/>
      <c r="BP43" s="422"/>
      <c r="BQ43" s="423"/>
      <c r="BR43" s="421"/>
      <c r="BS43" s="421"/>
      <c r="BT43" s="422"/>
      <c r="BU43" s="422"/>
      <c r="BV43" s="422"/>
      <c r="BW43" s="422"/>
      <c r="BX43" s="422"/>
      <c r="BY43" s="423"/>
      <c r="BZ43" s="421"/>
      <c r="CA43" s="421"/>
      <c r="CB43" s="422"/>
      <c r="CC43" s="422"/>
      <c r="CD43" s="422"/>
      <c r="CE43" s="422"/>
      <c r="CF43" s="422"/>
      <c r="CG43" s="453"/>
      <c r="CH43" s="398">
        <f>SUMIFS('03. Sist. Climatização'!$L$4:$L$575,'03. Sist. Climatização'!$A$4:$A$575,'00. Resumo'!$A43,'03. Sist. Climatização'!D$4:D$575,"X")</f>
        <v>0</v>
      </c>
      <c r="CI43" s="399">
        <f>SUMIFS('03. Sist. Climatização'!$L$4:$L$575,'03. Sist. Climatização'!$A$4:$A$575,'00. Resumo'!$A43,'03. Sist. Climatização'!E$4:E$575,"X")</f>
        <v>0</v>
      </c>
      <c r="CJ43" s="400">
        <f>SUMIFS('03. Sist. Climatização'!$L$4:$L$575,'03. Sist. Climatização'!$A$4:$A$575,'00. Resumo'!$A43,'03. Sist. Climatização'!F$4:F$575,"X")</f>
        <v>0</v>
      </c>
      <c r="CK43" s="400">
        <f>SUMIFS('03. Sist. Climatização'!$L$4:$L$575,'03. Sist. Climatização'!$A$4:$A$575,'00. Resumo'!$A43,'03. Sist. Climatização'!G$4:G$575,"X")</f>
        <v>0</v>
      </c>
      <c r="CL43" s="400">
        <f>SUMIFS('03. Sist. Climatização'!$L$4:$L$575,'03. Sist. Climatização'!$A$4:$A$575,'00. Resumo'!$A43,'03. Sist. Climatização'!H$4:H$575,"X")</f>
        <v>0</v>
      </c>
      <c r="CM43" s="400">
        <f>SUMIFS('03. Sist. Climatização'!$L$4:$L$575,'03. Sist. Climatização'!$A$4:$A$575,'00. Resumo'!$A43,'03. Sist. Climatização'!I$4:I$575,"X")</f>
        <v>0</v>
      </c>
      <c r="CN43" s="401">
        <f>SUMIFS('03. Sist. Climatização'!$L$4:$L$575,'03. Sist. Climatização'!$A$4:$A$575,'00. Resumo'!$A43,'03. Sist. Climatização'!J$4:J$575,"X")</f>
        <v>0</v>
      </c>
      <c r="CO43" s="402">
        <f>SUMPRODUCT(CH43:CN43,CH$4:CN$4)</f>
        <v>0</v>
      </c>
      <c r="CP43" s="442"/>
      <c r="CQ43" s="421"/>
      <c r="CR43" s="422"/>
      <c r="CS43" s="422"/>
      <c r="CT43" s="422"/>
      <c r="CU43" s="422"/>
      <c r="CV43" s="422"/>
      <c r="CW43" s="454"/>
      <c r="CX43" s="398">
        <f>SUMIFS('03. Sist. Climatização'!$M$4:$M$575,'03. Sist. Climatização'!$A$4:$A$575,'00. Resumo'!$A43,'03. Sist. Climatização'!D$4:D$575,"X")</f>
        <v>0</v>
      </c>
      <c r="CY43" s="399">
        <f>SUMIFS('03. Sist. Climatização'!$M$4:$M$575,'03. Sist. Climatização'!$A$4:$A$575,'00. Resumo'!$A43,'03. Sist. Climatização'!E$4:E$575,"X")</f>
        <v>0</v>
      </c>
      <c r="CZ43" s="400">
        <f>SUMIFS('03. Sist. Climatização'!$M$4:$M$575,'03. Sist. Climatização'!$A$4:$A$575,'00. Resumo'!$A43,'03. Sist. Climatização'!F$4:F$575,"X")</f>
        <v>0</v>
      </c>
      <c r="DA43" s="400">
        <f>SUMIFS('03. Sist. Climatização'!$M$4:$M$575,'03. Sist. Climatização'!$A$4:$A$575,'00. Resumo'!$A43,'03. Sist. Climatização'!G$4:G$575,"X")</f>
        <v>0</v>
      </c>
      <c r="DB43" s="400">
        <f>SUMIFS('03. Sist. Climatização'!$M$4:$M$575,'03. Sist. Climatização'!$A$4:$A$575,'00. Resumo'!$A43,'03. Sist. Climatização'!H$4:H$575,"X")</f>
        <v>0</v>
      </c>
      <c r="DC43" s="400">
        <f>SUMIFS('03. Sist. Climatização'!$M$4:$M$575,'03. Sist. Climatização'!$A$4:$A$575,'00. Resumo'!$A43,'03. Sist. Climatização'!I$4:I$575,"X")</f>
        <v>0</v>
      </c>
      <c r="DD43" s="401">
        <f>SUMIFS('03. Sist. Climatização'!$M$4:$M$575,'03. Sist. Climatização'!$A$4:$A$575,'00. Resumo'!$A43,'03. Sist. Climatização'!J$4:J$575,"X")</f>
        <v>0</v>
      </c>
      <c r="DE43" s="402">
        <f>SUMPRODUCT(CX43:DD43,CX$4:DD$4)</f>
        <v>0</v>
      </c>
      <c r="DF43" s="442"/>
      <c r="DG43" s="421"/>
      <c r="DH43" s="422"/>
      <c r="DI43" s="422"/>
      <c r="DJ43" s="422"/>
      <c r="DK43" s="422"/>
      <c r="DL43" s="422"/>
      <c r="DM43" s="453"/>
      <c r="DN43" s="398">
        <f>SUMIFS('03. Sist. Climatização'!$N$4:$N$575,'03. Sist. Climatização'!$A$4:$A$575,'00. Resumo'!$A43,'03. Sist. Climatização'!D$4:D$575,"X")</f>
        <v>0</v>
      </c>
      <c r="DO43" s="399">
        <f>SUMIFS('03. Sist. Climatização'!$N$4:$N$575,'03. Sist. Climatização'!$A$4:$A$575,'00. Resumo'!$A43,'03. Sist. Climatização'!E$4:E$575,"X")</f>
        <v>0</v>
      </c>
      <c r="DP43" s="400">
        <f>SUMIFS('03. Sist. Climatização'!$N$4:$N$575,'03. Sist. Climatização'!$A$4:$A$575,'00. Resumo'!$A43,'03. Sist. Climatização'!F$4:F$575,"X")</f>
        <v>0</v>
      </c>
      <c r="DQ43" s="400">
        <f>SUMIFS('03. Sist. Climatização'!$N$4:$N$575,'03. Sist. Climatização'!$A$4:$A$575,'00. Resumo'!$A43,'03. Sist. Climatização'!G$4:G$575,"X")</f>
        <v>0</v>
      </c>
      <c r="DR43" s="400">
        <f>SUMIFS('03. Sist. Climatização'!$N$4:$N$575,'03. Sist. Climatização'!$A$4:$A$575,'00. Resumo'!$A43,'03. Sist. Climatização'!H$4:H$575,"X")</f>
        <v>0</v>
      </c>
      <c r="DS43" s="400">
        <f>SUMIFS('03. Sist. Climatização'!$N$4:$N$575,'03. Sist. Climatização'!$A$4:$A$575,'00. Resumo'!$A43,'03. Sist. Climatização'!I$4:I$575,"X")</f>
        <v>0</v>
      </c>
      <c r="DT43" s="401">
        <f>SUMIFS('03. Sist. Climatização'!$N$4:$N$575,'03. Sist. Climatização'!$A$4:$A$575,'00. Resumo'!$A43,'03. Sist. Climatização'!J$4:J$575,"X")</f>
        <v>0</v>
      </c>
      <c r="DU43" s="402">
        <f>SUMPRODUCT(DN43:DT43,DN$4:DT$4)</f>
        <v>0</v>
      </c>
      <c r="DV43" s="455"/>
      <c r="DW43" s="406"/>
      <c r="DX43" s="407"/>
      <c r="DY43" s="407"/>
      <c r="DZ43" s="407"/>
      <c r="EA43" s="407"/>
      <c r="EB43" s="407"/>
      <c r="EC43" s="456"/>
      <c r="ED43" s="406"/>
      <c r="EE43" s="406"/>
      <c r="EF43" s="407"/>
      <c r="EG43" s="407"/>
      <c r="EH43" s="407"/>
      <c r="EI43" s="407"/>
      <c r="EJ43" s="407"/>
      <c r="EK43" s="456"/>
      <c r="EL43" s="406"/>
      <c r="EM43" s="406"/>
      <c r="EN43" s="407"/>
      <c r="EO43" s="407"/>
      <c r="EP43" s="407"/>
      <c r="EQ43" s="407"/>
      <c r="ER43" s="407"/>
      <c r="ES43" s="456"/>
      <c r="ET43" s="406"/>
      <c r="EU43" s="406"/>
      <c r="EV43" s="407"/>
      <c r="EW43" s="407"/>
      <c r="EX43" s="407"/>
      <c r="EY43" s="407"/>
      <c r="EZ43" s="407"/>
      <c r="FA43" s="456"/>
      <c r="FB43" s="406"/>
      <c r="FC43" s="406"/>
      <c r="FD43" s="407"/>
      <c r="FE43" s="407"/>
      <c r="FF43" s="407"/>
      <c r="FG43" s="407"/>
      <c r="FH43" s="407"/>
      <c r="FI43" s="457"/>
    </row>
    <row r="44" spans="1:165" ht="15" outlineLevel="2" x14ac:dyDescent="0.2">
      <c r="A44" s="387" t="s">
        <v>99</v>
      </c>
      <c r="B44" s="425" t="s">
        <v>100</v>
      </c>
      <c r="C44" s="458">
        <f t="shared" si="16"/>
        <v>1.4285714285714286</v>
      </c>
      <c r="D44" s="427">
        <v>0.7</v>
      </c>
      <c r="E44" s="428">
        <v>0.5</v>
      </c>
      <c r="F44" s="442"/>
      <c r="G44" s="421"/>
      <c r="H44" s="422"/>
      <c r="I44" s="422"/>
      <c r="J44" s="422"/>
      <c r="K44" s="422"/>
      <c r="L44" s="422"/>
      <c r="M44" s="423"/>
      <c r="N44" s="421"/>
      <c r="O44" s="421"/>
      <c r="P44" s="422"/>
      <c r="Q44" s="422"/>
      <c r="R44" s="422"/>
      <c r="S44" s="422"/>
      <c r="T44" s="422"/>
      <c r="U44" s="423"/>
      <c r="V44" s="421"/>
      <c r="W44" s="421"/>
      <c r="X44" s="422"/>
      <c r="Y44" s="422"/>
      <c r="Z44" s="422"/>
      <c r="AA44" s="422"/>
      <c r="AB44" s="422"/>
      <c r="AC44" s="423"/>
      <c r="AD44" s="421"/>
      <c r="AE44" s="421"/>
      <c r="AF44" s="422"/>
      <c r="AG44" s="422"/>
      <c r="AH44" s="422"/>
      <c r="AI44" s="422"/>
      <c r="AJ44" s="422"/>
      <c r="AK44" s="423"/>
      <c r="AL44" s="421"/>
      <c r="AM44" s="421"/>
      <c r="AN44" s="422"/>
      <c r="AO44" s="422"/>
      <c r="AP44" s="422"/>
      <c r="AQ44" s="422"/>
      <c r="AR44" s="422"/>
      <c r="AS44" s="423"/>
      <c r="AT44" s="421"/>
      <c r="AU44" s="421"/>
      <c r="AV44" s="422"/>
      <c r="AW44" s="422"/>
      <c r="AX44" s="422"/>
      <c r="AY44" s="422"/>
      <c r="AZ44" s="422"/>
      <c r="BA44" s="423"/>
      <c r="BB44" s="421"/>
      <c r="BC44" s="421"/>
      <c r="BD44" s="422"/>
      <c r="BE44" s="422"/>
      <c r="BF44" s="422"/>
      <c r="BG44" s="422"/>
      <c r="BH44" s="422"/>
      <c r="BI44" s="423"/>
      <c r="BJ44" s="421"/>
      <c r="BK44" s="421"/>
      <c r="BL44" s="422"/>
      <c r="BM44" s="422"/>
      <c r="BN44" s="422"/>
      <c r="BO44" s="422"/>
      <c r="BP44" s="422"/>
      <c r="BQ44" s="423"/>
      <c r="BR44" s="421"/>
      <c r="BS44" s="421"/>
      <c r="BT44" s="422"/>
      <c r="BU44" s="422"/>
      <c r="BV44" s="422"/>
      <c r="BW44" s="422"/>
      <c r="BX44" s="422"/>
      <c r="BY44" s="423"/>
      <c r="BZ44" s="421"/>
      <c r="CA44" s="421"/>
      <c r="CB44" s="422"/>
      <c r="CC44" s="422"/>
      <c r="CD44" s="422"/>
      <c r="CE44" s="422"/>
      <c r="CF44" s="422"/>
      <c r="CG44" s="453"/>
      <c r="CH44" s="413">
        <f>SUMIFS('03. Sist. Climatização'!$L$4:$L$575,'03. Sist. Climatização'!$A$4:$A$575,'00. Resumo'!$A44,'03. Sist. Climatização'!D$4:D$575,"X")</f>
        <v>0</v>
      </c>
      <c r="CI44" s="414">
        <f>SUMIFS('03. Sist. Climatização'!$L$4:$L$575,'03. Sist. Climatização'!$A$4:$A$575,'00. Resumo'!$A44,'03. Sist. Climatização'!E$4:E$575,"X")</f>
        <v>0</v>
      </c>
      <c r="CJ44" s="415">
        <f>SUMIFS('03. Sist. Climatização'!$L$4:$L$575,'03. Sist. Climatização'!$A$4:$A$575,'00. Resumo'!$A44,'03. Sist. Climatização'!F$4:F$575,"X")</f>
        <v>0</v>
      </c>
      <c r="CK44" s="415">
        <f>SUMIFS('03. Sist. Climatização'!$L$4:$L$575,'03. Sist. Climatização'!$A$4:$A$575,'00. Resumo'!$A44,'03. Sist. Climatização'!G$4:G$575,"X")</f>
        <v>0</v>
      </c>
      <c r="CL44" s="415">
        <f>SUMIFS('03. Sist. Climatização'!$L$4:$L$575,'03. Sist. Climatização'!$A$4:$A$575,'00. Resumo'!$A44,'03. Sist. Climatização'!H$4:H$575,"X")</f>
        <v>0</v>
      </c>
      <c r="CM44" s="415">
        <f>SUMIFS('03. Sist. Climatização'!$L$4:$L$575,'03. Sist. Climatização'!$A$4:$A$575,'00. Resumo'!$A44,'03. Sist. Climatização'!I$4:I$575,"X")</f>
        <v>0</v>
      </c>
      <c r="CN44" s="416">
        <f>SUMIFS('03. Sist. Climatização'!$L$4:$L$575,'03. Sist. Climatização'!$A$4:$A$575,'00. Resumo'!$A44,'03. Sist. Climatização'!J$4:J$575,"X")</f>
        <v>0</v>
      </c>
      <c r="CO44" s="417">
        <f t="shared" ref="CO44:CO64" si="17">SUMPRODUCT(CH44:CN44,CH$4:CN$4)</f>
        <v>0</v>
      </c>
      <c r="CP44" s="442"/>
      <c r="CQ44" s="421"/>
      <c r="CR44" s="422"/>
      <c r="CS44" s="422"/>
      <c r="CT44" s="422"/>
      <c r="CU44" s="422"/>
      <c r="CV44" s="422"/>
      <c r="CW44" s="454"/>
      <c r="CX44" s="413">
        <f>SUMIFS('03. Sist. Climatização'!$M$4:$M$575,'03. Sist. Climatização'!$A$4:$A$575,'00. Resumo'!$A44,'03. Sist. Climatização'!D$4:D$575,"X")</f>
        <v>0</v>
      </c>
      <c r="CY44" s="414">
        <f>SUMIFS('03. Sist. Climatização'!$M$4:$M$575,'03. Sist. Climatização'!$A$4:$A$575,'00. Resumo'!$A44,'03. Sist. Climatização'!E$4:E$575,"X")</f>
        <v>0</v>
      </c>
      <c r="CZ44" s="415">
        <f>SUMIFS('03. Sist. Climatização'!$M$4:$M$575,'03. Sist. Climatização'!$A$4:$A$575,'00. Resumo'!$A44,'03. Sist. Climatização'!F$4:F$575,"X")</f>
        <v>0</v>
      </c>
      <c r="DA44" s="415">
        <f>SUMIFS('03. Sist. Climatização'!$M$4:$M$575,'03. Sist. Climatização'!$A$4:$A$575,'00. Resumo'!$A44,'03. Sist. Climatização'!G$4:G$575,"X")</f>
        <v>0</v>
      </c>
      <c r="DB44" s="415">
        <f>SUMIFS('03. Sist. Climatização'!$M$4:$M$575,'03. Sist. Climatização'!$A$4:$A$575,'00. Resumo'!$A44,'03. Sist. Climatização'!H$4:H$575,"X")</f>
        <v>0</v>
      </c>
      <c r="DC44" s="415">
        <f>SUMIFS('03. Sist. Climatização'!$M$4:$M$575,'03. Sist. Climatização'!$A$4:$A$575,'00. Resumo'!$A44,'03. Sist. Climatização'!I$4:I$575,"X")</f>
        <v>0</v>
      </c>
      <c r="DD44" s="416">
        <f>SUMIFS('03. Sist. Climatização'!$M$4:$M$575,'03. Sist. Climatização'!$A$4:$A$575,'00. Resumo'!$A44,'03. Sist. Climatização'!J$4:J$575,"X")</f>
        <v>0</v>
      </c>
      <c r="DE44" s="417">
        <f t="shared" ref="DE44:DE64" si="18">SUMPRODUCT(CX44:DD44,CX$4:DD$4)</f>
        <v>0</v>
      </c>
      <c r="DF44" s="442"/>
      <c r="DG44" s="421"/>
      <c r="DH44" s="422"/>
      <c r="DI44" s="422"/>
      <c r="DJ44" s="422"/>
      <c r="DK44" s="422"/>
      <c r="DL44" s="422"/>
      <c r="DM44" s="453"/>
      <c r="DN44" s="413">
        <f>SUMIFS('03. Sist. Climatização'!$N$4:$N$575,'03. Sist. Climatização'!$A$4:$A$575,'00. Resumo'!$A44,'03. Sist. Climatização'!D$4:D$575,"X")</f>
        <v>0</v>
      </c>
      <c r="DO44" s="414">
        <f>SUMIFS('03. Sist. Climatização'!$N$4:$N$575,'03. Sist. Climatização'!$A$4:$A$575,'00. Resumo'!$A44,'03. Sist. Climatização'!E$4:E$575,"X")</f>
        <v>0</v>
      </c>
      <c r="DP44" s="415">
        <f>SUMIFS('03. Sist. Climatização'!$N$4:$N$575,'03. Sist. Climatização'!$A$4:$A$575,'00. Resumo'!$A44,'03. Sist. Climatização'!F$4:F$575,"X")</f>
        <v>0</v>
      </c>
      <c r="DQ44" s="415">
        <f>SUMIFS('03. Sist. Climatização'!$N$4:$N$575,'03. Sist. Climatização'!$A$4:$A$575,'00. Resumo'!$A44,'03. Sist. Climatização'!G$4:G$575,"X")</f>
        <v>0</v>
      </c>
      <c r="DR44" s="415">
        <f>SUMIFS('03. Sist. Climatização'!$N$4:$N$575,'03. Sist. Climatização'!$A$4:$A$575,'00. Resumo'!$A44,'03. Sist. Climatização'!H$4:H$575,"X")</f>
        <v>0</v>
      </c>
      <c r="DS44" s="415">
        <f>SUMIFS('03. Sist. Climatização'!$N$4:$N$575,'03. Sist. Climatização'!$A$4:$A$575,'00. Resumo'!$A44,'03. Sist. Climatização'!I$4:I$575,"X")</f>
        <v>0</v>
      </c>
      <c r="DT44" s="416">
        <f>SUMIFS('03. Sist. Climatização'!$N$4:$N$575,'03. Sist. Climatização'!$A$4:$A$575,'00. Resumo'!$A44,'03. Sist. Climatização'!J$4:J$575,"X")</f>
        <v>0</v>
      </c>
      <c r="DU44" s="417">
        <f t="shared" ref="DU44:DU64" si="19">SUMPRODUCT(DN44:DT44,DN$4:DT$4)</f>
        <v>0</v>
      </c>
      <c r="DV44" s="442"/>
      <c r="DW44" s="421"/>
      <c r="DX44" s="422"/>
      <c r="DY44" s="422"/>
      <c r="DZ44" s="422"/>
      <c r="EA44" s="422"/>
      <c r="EB44" s="422"/>
      <c r="EC44" s="459"/>
      <c r="ED44" s="421"/>
      <c r="EE44" s="421"/>
      <c r="EF44" s="422"/>
      <c r="EG44" s="422"/>
      <c r="EH44" s="422"/>
      <c r="EI44" s="422"/>
      <c r="EJ44" s="422"/>
      <c r="EK44" s="459"/>
      <c r="EL44" s="421"/>
      <c r="EM44" s="421"/>
      <c r="EN44" s="422"/>
      <c r="EO44" s="422"/>
      <c r="EP44" s="422"/>
      <c r="EQ44" s="422"/>
      <c r="ER44" s="422"/>
      <c r="ES44" s="459"/>
      <c r="ET44" s="421"/>
      <c r="EU44" s="421"/>
      <c r="EV44" s="422"/>
      <c r="EW44" s="422"/>
      <c r="EX44" s="422"/>
      <c r="EY44" s="422"/>
      <c r="EZ44" s="422"/>
      <c r="FA44" s="459"/>
      <c r="FB44" s="421"/>
      <c r="FC44" s="421"/>
      <c r="FD44" s="422"/>
      <c r="FE44" s="422"/>
      <c r="FF44" s="422"/>
      <c r="FG44" s="422"/>
      <c r="FH44" s="422"/>
      <c r="FI44" s="460"/>
    </row>
    <row r="45" spans="1:165" ht="15" outlineLevel="2" x14ac:dyDescent="0.2">
      <c r="A45" s="387" t="s">
        <v>101</v>
      </c>
      <c r="B45" s="425" t="s">
        <v>102</v>
      </c>
      <c r="C45" s="458">
        <f t="shared" si="16"/>
        <v>1.4285714285714286</v>
      </c>
      <c r="D45" s="427">
        <v>0.7</v>
      </c>
      <c r="E45" s="428">
        <v>0.5</v>
      </c>
      <c r="F45" s="442"/>
      <c r="G45" s="421"/>
      <c r="H45" s="422"/>
      <c r="I45" s="422"/>
      <c r="J45" s="422"/>
      <c r="K45" s="422"/>
      <c r="L45" s="422"/>
      <c r="M45" s="423"/>
      <c r="N45" s="421"/>
      <c r="O45" s="421"/>
      <c r="P45" s="422"/>
      <c r="Q45" s="422"/>
      <c r="R45" s="422"/>
      <c r="S45" s="422"/>
      <c r="T45" s="422"/>
      <c r="U45" s="423"/>
      <c r="V45" s="421"/>
      <c r="W45" s="421"/>
      <c r="X45" s="422"/>
      <c r="Y45" s="422"/>
      <c r="Z45" s="422"/>
      <c r="AA45" s="422"/>
      <c r="AB45" s="422"/>
      <c r="AC45" s="423"/>
      <c r="AD45" s="421"/>
      <c r="AE45" s="421"/>
      <c r="AF45" s="422"/>
      <c r="AG45" s="422"/>
      <c r="AH45" s="422"/>
      <c r="AI45" s="422"/>
      <c r="AJ45" s="422"/>
      <c r="AK45" s="423"/>
      <c r="AL45" s="421"/>
      <c r="AM45" s="421"/>
      <c r="AN45" s="422"/>
      <c r="AO45" s="422"/>
      <c r="AP45" s="422"/>
      <c r="AQ45" s="422"/>
      <c r="AR45" s="422"/>
      <c r="AS45" s="423"/>
      <c r="AT45" s="421"/>
      <c r="AU45" s="421"/>
      <c r="AV45" s="422"/>
      <c r="AW45" s="422"/>
      <c r="AX45" s="422"/>
      <c r="AY45" s="422"/>
      <c r="AZ45" s="422"/>
      <c r="BA45" s="423"/>
      <c r="BB45" s="421"/>
      <c r="BC45" s="421"/>
      <c r="BD45" s="422"/>
      <c r="BE45" s="422"/>
      <c r="BF45" s="422"/>
      <c r="BG45" s="422"/>
      <c r="BH45" s="422"/>
      <c r="BI45" s="423"/>
      <c r="BJ45" s="421"/>
      <c r="BK45" s="421"/>
      <c r="BL45" s="422"/>
      <c r="BM45" s="422"/>
      <c r="BN45" s="422"/>
      <c r="BO45" s="422"/>
      <c r="BP45" s="422"/>
      <c r="BQ45" s="423"/>
      <c r="BR45" s="421"/>
      <c r="BS45" s="421"/>
      <c r="BT45" s="422"/>
      <c r="BU45" s="422"/>
      <c r="BV45" s="422"/>
      <c r="BW45" s="422"/>
      <c r="BX45" s="422"/>
      <c r="BY45" s="423"/>
      <c r="BZ45" s="421"/>
      <c r="CA45" s="421"/>
      <c r="CB45" s="422"/>
      <c r="CC45" s="422"/>
      <c r="CD45" s="422"/>
      <c r="CE45" s="422"/>
      <c r="CF45" s="422"/>
      <c r="CG45" s="453"/>
      <c r="CH45" s="413">
        <f>SUMIFS('03. Sist. Climatização'!$L$4:$L$575,'03. Sist. Climatização'!$A$4:$A$575,'00. Resumo'!$A45,'03. Sist. Climatização'!D$4:D$575,"X")</f>
        <v>0</v>
      </c>
      <c r="CI45" s="414">
        <f>SUMIFS('03. Sist. Climatização'!$L$4:$L$575,'03. Sist. Climatização'!$A$4:$A$575,'00. Resumo'!$A45,'03. Sist. Climatização'!E$4:E$575,"X")</f>
        <v>0</v>
      </c>
      <c r="CJ45" s="415">
        <f>SUMIFS('03. Sist. Climatização'!$L$4:$L$575,'03. Sist. Climatização'!$A$4:$A$575,'00. Resumo'!$A45,'03. Sist. Climatização'!F$4:F$575,"X")</f>
        <v>0</v>
      </c>
      <c r="CK45" s="415">
        <f>SUMIFS('03. Sist. Climatização'!$L$4:$L$575,'03. Sist. Climatização'!$A$4:$A$575,'00. Resumo'!$A45,'03. Sist. Climatização'!G$4:G$575,"X")</f>
        <v>0</v>
      </c>
      <c r="CL45" s="415">
        <f>SUMIFS('03. Sist. Climatização'!$L$4:$L$575,'03. Sist. Climatização'!$A$4:$A$575,'00. Resumo'!$A45,'03. Sist. Climatização'!H$4:H$575,"X")</f>
        <v>0</v>
      </c>
      <c r="CM45" s="415">
        <f>SUMIFS('03. Sist. Climatização'!$L$4:$L$575,'03. Sist. Climatização'!$A$4:$A$575,'00. Resumo'!$A45,'03. Sist. Climatização'!I$4:I$575,"X")</f>
        <v>0</v>
      </c>
      <c r="CN45" s="416">
        <f>SUMIFS('03. Sist. Climatização'!$L$4:$L$575,'03. Sist. Climatização'!$A$4:$A$575,'00. Resumo'!$A45,'03. Sist. Climatização'!J$4:J$575,"X")</f>
        <v>0</v>
      </c>
      <c r="CO45" s="417">
        <f t="shared" si="17"/>
        <v>0</v>
      </c>
      <c r="CP45" s="442"/>
      <c r="CQ45" s="421"/>
      <c r="CR45" s="422"/>
      <c r="CS45" s="422"/>
      <c r="CT45" s="422"/>
      <c r="CU45" s="422"/>
      <c r="CV45" s="422"/>
      <c r="CW45" s="454"/>
      <c r="CX45" s="413">
        <f>SUMIFS('03. Sist. Climatização'!$M$4:$M$575,'03. Sist. Climatização'!$A$4:$A$575,'00. Resumo'!$A45,'03. Sist. Climatização'!D$4:D$575,"X")</f>
        <v>0</v>
      </c>
      <c r="CY45" s="414">
        <f>SUMIFS('03. Sist. Climatização'!$M$4:$M$575,'03. Sist. Climatização'!$A$4:$A$575,'00. Resumo'!$A45,'03. Sist. Climatização'!E$4:E$575,"X")</f>
        <v>0</v>
      </c>
      <c r="CZ45" s="415">
        <f>SUMIFS('03. Sist. Climatização'!$M$4:$M$575,'03. Sist. Climatização'!$A$4:$A$575,'00. Resumo'!$A45,'03. Sist. Climatização'!F$4:F$575,"X")</f>
        <v>0</v>
      </c>
      <c r="DA45" s="415">
        <f>SUMIFS('03. Sist. Climatização'!$M$4:$M$575,'03. Sist. Climatização'!$A$4:$A$575,'00. Resumo'!$A45,'03. Sist. Climatização'!G$4:G$575,"X")</f>
        <v>0</v>
      </c>
      <c r="DB45" s="415">
        <f>SUMIFS('03. Sist. Climatização'!$M$4:$M$575,'03. Sist. Climatização'!$A$4:$A$575,'00. Resumo'!$A45,'03. Sist. Climatização'!H$4:H$575,"X")</f>
        <v>0</v>
      </c>
      <c r="DC45" s="415">
        <f>SUMIFS('03. Sist. Climatização'!$M$4:$M$575,'03. Sist. Climatização'!$A$4:$A$575,'00. Resumo'!$A45,'03. Sist. Climatização'!I$4:I$575,"X")</f>
        <v>0</v>
      </c>
      <c r="DD45" s="416">
        <f>SUMIFS('03. Sist. Climatização'!$M$4:$M$575,'03. Sist. Climatização'!$A$4:$A$575,'00. Resumo'!$A45,'03. Sist. Climatização'!J$4:J$575,"X")</f>
        <v>0</v>
      </c>
      <c r="DE45" s="417">
        <f t="shared" si="18"/>
        <v>0</v>
      </c>
      <c r="DF45" s="442"/>
      <c r="DG45" s="421"/>
      <c r="DH45" s="422"/>
      <c r="DI45" s="422"/>
      <c r="DJ45" s="422"/>
      <c r="DK45" s="422"/>
      <c r="DL45" s="422"/>
      <c r="DM45" s="453"/>
      <c r="DN45" s="413">
        <f>SUMIFS('03. Sist. Climatização'!$N$4:$N$575,'03. Sist. Climatização'!$A$4:$A$575,'00. Resumo'!$A45,'03. Sist. Climatização'!D$4:D$575,"X")</f>
        <v>0</v>
      </c>
      <c r="DO45" s="414">
        <f>SUMIFS('03. Sist. Climatização'!$N$4:$N$575,'03. Sist. Climatização'!$A$4:$A$575,'00. Resumo'!$A45,'03. Sist. Climatização'!E$4:E$575,"X")</f>
        <v>0</v>
      </c>
      <c r="DP45" s="415">
        <f>SUMIFS('03. Sist. Climatização'!$N$4:$N$575,'03. Sist. Climatização'!$A$4:$A$575,'00. Resumo'!$A45,'03. Sist. Climatização'!F$4:F$575,"X")</f>
        <v>0</v>
      </c>
      <c r="DQ45" s="415">
        <f>SUMIFS('03. Sist. Climatização'!$N$4:$N$575,'03. Sist. Climatização'!$A$4:$A$575,'00. Resumo'!$A45,'03. Sist. Climatização'!G$4:G$575,"X")</f>
        <v>0</v>
      </c>
      <c r="DR45" s="415">
        <f>SUMIFS('03. Sist. Climatização'!$N$4:$N$575,'03. Sist. Climatização'!$A$4:$A$575,'00. Resumo'!$A45,'03. Sist. Climatização'!H$4:H$575,"X")</f>
        <v>0</v>
      </c>
      <c r="DS45" s="415">
        <f>SUMIFS('03. Sist. Climatização'!$N$4:$N$575,'03. Sist. Climatização'!$A$4:$A$575,'00. Resumo'!$A45,'03. Sist. Climatização'!I$4:I$575,"X")</f>
        <v>0</v>
      </c>
      <c r="DT45" s="416">
        <f>SUMIFS('03. Sist. Climatização'!$N$4:$N$575,'03. Sist. Climatização'!$A$4:$A$575,'00. Resumo'!$A45,'03. Sist. Climatização'!J$4:J$575,"X")</f>
        <v>0</v>
      </c>
      <c r="DU45" s="417">
        <f t="shared" si="19"/>
        <v>0</v>
      </c>
      <c r="DV45" s="442"/>
      <c r="DW45" s="421"/>
      <c r="DX45" s="422"/>
      <c r="DY45" s="422"/>
      <c r="DZ45" s="422"/>
      <c r="EA45" s="422"/>
      <c r="EB45" s="422"/>
      <c r="EC45" s="459"/>
      <c r="ED45" s="421"/>
      <c r="EE45" s="421"/>
      <c r="EF45" s="422"/>
      <c r="EG45" s="422"/>
      <c r="EH45" s="422"/>
      <c r="EI45" s="422"/>
      <c r="EJ45" s="422"/>
      <c r="EK45" s="459"/>
      <c r="EL45" s="421"/>
      <c r="EM45" s="421"/>
      <c r="EN45" s="422"/>
      <c r="EO45" s="422"/>
      <c r="EP45" s="422"/>
      <c r="EQ45" s="422"/>
      <c r="ER45" s="422"/>
      <c r="ES45" s="459"/>
      <c r="ET45" s="421"/>
      <c r="EU45" s="421"/>
      <c r="EV45" s="422"/>
      <c r="EW45" s="422"/>
      <c r="EX45" s="422"/>
      <c r="EY45" s="422"/>
      <c r="EZ45" s="422"/>
      <c r="FA45" s="459"/>
      <c r="FB45" s="421"/>
      <c r="FC45" s="421"/>
      <c r="FD45" s="422"/>
      <c r="FE45" s="422"/>
      <c r="FF45" s="422"/>
      <c r="FG45" s="422"/>
      <c r="FH45" s="422"/>
      <c r="FI45" s="460"/>
    </row>
    <row r="46" spans="1:165" ht="15" outlineLevel="2" x14ac:dyDescent="0.2">
      <c r="A46" s="387" t="s">
        <v>103</v>
      </c>
      <c r="B46" s="425" t="s">
        <v>104</v>
      </c>
      <c r="C46" s="458">
        <f t="shared" si="16"/>
        <v>1.4285714285714286</v>
      </c>
      <c r="D46" s="427">
        <v>0.7</v>
      </c>
      <c r="E46" s="428">
        <v>0.5</v>
      </c>
      <c r="F46" s="442"/>
      <c r="G46" s="421"/>
      <c r="H46" s="422"/>
      <c r="I46" s="422"/>
      <c r="J46" s="422"/>
      <c r="K46" s="422"/>
      <c r="L46" s="422"/>
      <c r="M46" s="423"/>
      <c r="N46" s="421"/>
      <c r="O46" s="421"/>
      <c r="P46" s="422"/>
      <c r="Q46" s="422"/>
      <c r="R46" s="422"/>
      <c r="S46" s="422"/>
      <c r="T46" s="422"/>
      <c r="U46" s="423"/>
      <c r="V46" s="421"/>
      <c r="W46" s="421"/>
      <c r="X46" s="422"/>
      <c r="Y46" s="422"/>
      <c r="Z46" s="422"/>
      <c r="AA46" s="422"/>
      <c r="AB46" s="422"/>
      <c r="AC46" s="423"/>
      <c r="AD46" s="421"/>
      <c r="AE46" s="421"/>
      <c r="AF46" s="422"/>
      <c r="AG46" s="422"/>
      <c r="AH46" s="422"/>
      <c r="AI46" s="422"/>
      <c r="AJ46" s="422"/>
      <c r="AK46" s="423"/>
      <c r="AL46" s="421"/>
      <c r="AM46" s="421"/>
      <c r="AN46" s="422"/>
      <c r="AO46" s="422"/>
      <c r="AP46" s="422"/>
      <c r="AQ46" s="422"/>
      <c r="AR46" s="422"/>
      <c r="AS46" s="423"/>
      <c r="AT46" s="421"/>
      <c r="AU46" s="421"/>
      <c r="AV46" s="422"/>
      <c r="AW46" s="422"/>
      <c r="AX46" s="422"/>
      <c r="AY46" s="422"/>
      <c r="AZ46" s="422"/>
      <c r="BA46" s="423"/>
      <c r="BB46" s="421"/>
      <c r="BC46" s="421"/>
      <c r="BD46" s="422"/>
      <c r="BE46" s="422"/>
      <c r="BF46" s="422"/>
      <c r="BG46" s="422"/>
      <c r="BH46" s="422"/>
      <c r="BI46" s="423"/>
      <c r="BJ46" s="421"/>
      <c r="BK46" s="421"/>
      <c r="BL46" s="422"/>
      <c r="BM46" s="422"/>
      <c r="BN46" s="422"/>
      <c r="BO46" s="422"/>
      <c r="BP46" s="422"/>
      <c r="BQ46" s="423"/>
      <c r="BR46" s="421"/>
      <c r="BS46" s="421"/>
      <c r="BT46" s="422"/>
      <c r="BU46" s="422"/>
      <c r="BV46" s="422"/>
      <c r="BW46" s="422"/>
      <c r="BX46" s="422"/>
      <c r="BY46" s="423"/>
      <c r="BZ46" s="421"/>
      <c r="CA46" s="421"/>
      <c r="CB46" s="422"/>
      <c r="CC46" s="422"/>
      <c r="CD46" s="422"/>
      <c r="CE46" s="422"/>
      <c r="CF46" s="422"/>
      <c r="CG46" s="453"/>
      <c r="CH46" s="413">
        <f>SUMIFS('03. Sist. Climatização'!$L$4:$L$575,'03. Sist. Climatização'!$A$4:$A$575,'00. Resumo'!$A46,'03. Sist. Climatização'!D$4:D$575,"X")</f>
        <v>0</v>
      </c>
      <c r="CI46" s="414">
        <f>SUMIFS('03. Sist. Climatização'!$L$4:$L$575,'03. Sist. Climatização'!$A$4:$A$575,'00. Resumo'!$A46,'03. Sist. Climatização'!E$4:E$575,"X")</f>
        <v>0</v>
      </c>
      <c r="CJ46" s="415">
        <f>SUMIFS('03. Sist. Climatização'!$L$4:$L$575,'03. Sist. Climatização'!$A$4:$A$575,'00. Resumo'!$A46,'03. Sist. Climatização'!F$4:F$575,"X")</f>
        <v>0</v>
      </c>
      <c r="CK46" s="415">
        <f>SUMIFS('03. Sist. Climatização'!$L$4:$L$575,'03. Sist. Climatização'!$A$4:$A$575,'00. Resumo'!$A46,'03. Sist. Climatização'!G$4:G$575,"X")</f>
        <v>0</v>
      </c>
      <c r="CL46" s="415">
        <f>SUMIFS('03. Sist. Climatização'!$L$4:$L$575,'03. Sist. Climatização'!$A$4:$A$575,'00. Resumo'!$A46,'03. Sist. Climatização'!H$4:H$575,"X")</f>
        <v>0</v>
      </c>
      <c r="CM46" s="415">
        <f>SUMIFS('03. Sist. Climatização'!$L$4:$L$575,'03. Sist. Climatização'!$A$4:$A$575,'00. Resumo'!$A46,'03. Sist. Climatização'!I$4:I$575,"X")</f>
        <v>0</v>
      </c>
      <c r="CN46" s="416">
        <f>SUMIFS('03. Sist. Climatização'!$L$4:$L$575,'03. Sist. Climatização'!$A$4:$A$575,'00. Resumo'!$A46,'03. Sist. Climatização'!J$4:J$575,"X")</f>
        <v>0</v>
      </c>
      <c r="CO46" s="417">
        <f t="shared" si="17"/>
        <v>0</v>
      </c>
      <c r="CP46" s="442"/>
      <c r="CQ46" s="421"/>
      <c r="CR46" s="422"/>
      <c r="CS46" s="422"/>
      <c r="CT46" s="422"/>
      <c r="CU46" s="422"/>
      <c r="CV46" s="422"/>
      <c r="CW46" s="454"/>
      <c r="CX46" s="413">
        <f>SUMIFS('03. Sist. Climatização'!$M$4:$M$575,'03. Sist. Climatização'!$A$4:$A$575,'00. Resumo'!$A46,'03. Sist. Climatização'!D$4:D$575,"X")</f>
        <v>0</v>
      </c>
      <c r="CY46" s="414">
        <f>SUMIFS('03. Sist. Climatização'!$M$4:$M$575,'03. Sist. Climatização'!$A$4:$A$575,'00. Resumo'!$A46,'03. Sist. Climatização'!E$4:E$575,"X")</f>
        <v>0</v>
      </c>
      <c r="CZ46" s="415">
        <f>SUMIFS('03. Sist. Climatização'!$M$4:$M$575,'03. Sist. Climatização'!$A$4:$A$575,'00. Resumo'!$A46,'03. Sist. Climatização'!F$4:F$575,"X")</f>
        <v>0</v>
      </c>
      <c r="DA46" s="415">
        <f>SUMIFS('03. Sist. Climatização'!$M$4:$M$575,'03. Sist. Climatização'!$A$4:$A$575,'00. Resumo'!$A46,'03. Sist. Climatização'!G$4:G$575,"X")</f>
        <v>0</v>
      </c>
      <c r="DB46" s="415">
        <f>SUMIFS('03. Sist. Climatização'!$M$4:$M$575,'03. Sist. Climatização'!$A$4:$A$575,'00. Resumo'!$A46,'03. Sist. Climatização'!H$4:H$575,"X")</f>
        <v>0</v>
      </c>
      <c r="DC46" s="415">
        <f>SUMIFS('03. Sist. Climatização'!$M$4:$M$575,'03. Sist. Climatização'!$A$4:$A$575,'00. Resumo'!$A46,'03. Sist. Climatização'!I$4:I$575,"X")</f>
        <v>0</v>
      </c>
      <c r="DD46" s="416">
        <f>SUMIFS('03. Sist. Climatização'!$M$4:$M$575,'03. Sist. Climatização'!$A$4:$A$575,'00. Resumo'!$A46,'03. Sist. Climatização'!J$4:J$575,"X")</f>
        <v>0</v>
      </c>
      <c r="DE46" s="417">
        <f t="shared" si="18"/>
        <v>0</v>
      </c>
      <c r="DF46" s="442"/>
      <c r="DG46" s="421"/>
      <c r="DH46" s="422"/>
      <c r="DI46" s="422"/>
      <c r="DJ46" s="422"/>
      <c r="DK46" s="422"/>
      <c r="DL46" s="422"/>
      <c r="DM46" s="453"/>
      <c r="DN46" s="413">
        <f>SUMIFS('03. Sist. Climatização'!$N$4:$N$575,'03. Sist. Climatização'!$A$4:$A$575,'00. Resumo'!$A46,'03. Sist. Climatização'!D$4:D$575,"X")</f>
        <v>0</v>
      </c>
      <c r="DO46" s="414">
        <f>SUMIFS('03. Sist. Climatização'!$N$4:$N$575,'03. Sist. Climatização'!$A$4:$A$575,'00. Resumo'!$A46,'03. Sist. Climatização'!E$4:E$575,"X")</f>
        <v>0</v>
      </c>
      <c r="DP46" s="415">
        <f>SUMIFS('03. Sist. Climatização'!$N$4:$N$575,'03. Sist. Climatização'!$A$4:$A$575,'00. Resumo'!$A46,'03. Sist. Climatização'!F$4:F$575,"X")</f>
        <v>0</v>
      </c>
      <c r="DQ46" s="415">
        <f>SUMIFS('03. Sist. Climatização'!$N$4:$N$575,'03. Sist. Climatização'!$A$4:$A$575,'00. Resumo'!$A46,'03. Sist. Climatização'!G$4:G$575,"X")</f>
        <v>0</v>
      </c>
      <c r="DR46" s="415">
        <f>SUMIFS('03. Sist. Climatização'!$N$4:$N$575,'03. Sist. Climatização'!$A$4:$A$575,'00. Resumo'!$A46,'03. Sist. Climatização'!H$4:H$575,"X")</f>
        <v>0</v>
      </c>
      <c r="DS46" s="415">
        <f>SUMIFS('03. Sist. Climatização'!$N$4:$N$575,'03. Sist. Climatização'!$A$4:$A$575,'00. Resumo'!$A46,'03. Sist. Climatização'!I$4:I$575,"X")</f>
        <v>0</v>
      </c>
      <c r="DT46" s="416">
        <f>SUMIFS('03. Sist. Climatização'!$N$4:$N$575,'03. Sist. Climatização'!$A$4:$A$575,'00. Resumo'!$A46,'03. Sist. Climatização'!J$4:J$575,"X")</f>
        <v>0</v>
      </c>
      <c r="DU46" s="417">
        <f t="shared" si="19"/>
        <v>0</v>
      </c>
      <c r="DV46" s="442"/>
      <c r="DW46" s="421"/>
      <c r="DX46" s="422"/>
      <c r="DY46" s="422"/>
      <c r="DZ46" s="422"/>
      <c r="EA46" s="422"/>
      <c r="EB46" s="422"/>
      <c r="EC46" s="459"/>
      <c r="ED46" s="421"/>
      <c r="EE46" s="421"/>
      <c r="EF46" s="422"/>
      <c r="EG46" s="422"/>
      <c r="EH46" s="422"/>
      <c r="EI46" s="422"/>
      <c r="EJ46" s="422"/>
      <c r="EK46" s="459"/>
      <c r="EL46" s="421"/>
      <c r="EM46" s="421"/>
      <c r="EN46" s="422"/>
      <c r="EO46" s="422"/>
      <c r="EP46" s="422"/>
      <c r="EQ46" s="422"/>
      <c r="ER46" s="422"/>
      <c r="ES46" s="459"/>
      <c r="ET46" s="421"/>
      <c r="EU46" s="421"/>
      <c r="EV46" s="422"/>
      <c r="EW46" s="422"/>
      <c r="EX46" s="422"/>
      <c r="EY46" s="422"/>
      <c r="EZ46" s="422"/>
      <c r="FA46" s="459"/>
      <c r="FB46" s="421"/>
      <c r="FC46" s="421"/>
      <c r="FD46" s="422"/>
      <c r="FE46" s="422"/>
      <c r="FF46" s="422"/>
      <c r="FG46" s="422"/>
      <c r="FH46" s="422"/>
      <c r="FI46" s="460"/>
    </row>
    <row r="47" spans="1:165" ht="15" outlineLevel="2" x14ac:dyDescent="0.2">
      <c r="A47" s="387" t="s">
        <v>105</v>
      </c>
      <c r="B47" s="425" t="s">
        <v>106</v>
      </c>
      <c r="C47" s="458">
        <f t="shared" si="16"/>
        <v>1.4285714285714286</v>
      </c>
      <c r="D47" s="427">
        <v>0.7</v>
      </c>
      <c r="E47" s="428">
        <v>0.5</v>
      </c>
      <c r="F47" s="442"/>
      <c r="G47" s="421"/>
      <c r="H47" s="422"/>
      <c r="I47" s="422"/>
      <c r="J47" s="422"/>
      <c r="K47" s="422"/>
      <c r="L47" s="422"/>
      <c r="M47" s="423"/>
      <c r="N47" s="421"/>
      <c r="O47" s="421"/>
      <c r="P47" s="422"/>
      <c r="Q47" s="422"/>
      <c r="R47" s="422"/>
      <c r="S47" s="422"/>
      <c r="T47" s="422"/>
      <c r="U47" s="423"/>
      <c r="V47" s="421"/>
      <c r="W47" s="421"/>
      <c r="X47" s="422"/>
      <c r="Y47" s="422"/>
      <c r="Z47" s="422"/>
      <c r="AA47" s="422"/>
      <c r="AB47" s="422"/>
      <c r="AC47" s="423"/>
      <c r="AD47" s="421"/>
      <c r="AE47" s="421"/>
      <c r="AF47" s="422"/>
      <c r="AG47" s="422"/>
      <c r="AH47" s="422"/>
      <c r="AI47" s="422"/>
      <c r="AJ47" s="422"/>
      <c r="AK47" s="423"/>
      <c r="AL47" s="421"/>
      <c r="AM47" s="421"/>
      <c r="AN47" s="422"/>
      <c r="AO47" s="422"/>
      <c r="AP47" s="422"/>
      <c r="AQ47" s="422"/>
      <c r="AR47" s="422"/>
      <c r="AS47" s="423"/>
      <c r="AT47" s="421"/>
      <c r="AU47" s="421"/>
      <c r="AV47" s="422"/>
      <c r="AW47" s="422"/>
      <c r="AX47" s="422"/>
      <c r="AY47" s="422"/>
      <c r="AZ47" s="422"/>
      <c r="BA47" s="423"/>
      <c r="BB47" s="421"/>
      <c r="BC47" s="421"/>
      <c r="BD47" s="422"/>
      <c r="BE47" s="422"/>
      <c r="BF47" s="422"/>
      <c r="BG47" s="422"/>
      <c r="BH47" s="422"/>
      <c r="BI47" s="423"/>
      <c r="BJ47" s="421"/>
      <c r="BK47" s="421"/>
      <c r="BL47" s="422"/>
      <c r="BM47" s="422"/>
      <c r="BN47" s="422"/>
      <c r="BO47" s="422"/>
      <c r="BP47" s="422"/>
      <c r="BQ47" s="423"/>
      <c r="BR47" s="421"/>
      <c r="BS47" s="421"/>
      <c r="BT47" s="422"/>
      <c r="BU47" s="422"/>
      <c r="BV47" s="422"/>
      <c r="BW47" s="422"/>
      <c r="BX47" s="422"/>
      <c r="BY47" s="423"/>
      <c r="BZ47" s="421"/>
      <c r="CA47" s="421"/>
      <c r="CB47" s="422"/>
      <c r="CC47" s="422"/>
      <c r="CD47" s="422"/>
      <c r="CE47" s="422"/>
      <c r="CF47" s="422"/>
      <c r="CG47" s="453"/>
      <c r="CH47" s="413">
        <f>SUMIFS('03. Sist. Climatização'!$L$4:$L$575,'03. Sist. Climatização'!$A$4:$A$575,'00. Resumo'!$A47,'03. Sist. Climatização'!D$4:D$575,"X")</f>
        <v>0</v>
      </c>
      <c r="CI47" s="414">
        <f>SUMIFS('03. Sist. Climatização'!$L$4:$L$575,'03. Sist. Climatização'!$A$4:$A$575,'00. Resumo'!$A47,'03. Sist. Climatização'!E$4:E$575,"X")</f>
        <v>0</v>
      </c>
      <c r="CJ47" s="415">
        <f>SUMIFS('03. Sist. Climatização'!$L$4:$L$575,'03. Sist. Climatização'!$A$4:$A$575,'00. Resumo'!$A47,'03. Sist. Climatização'!F$4:F$575,"X")</f>
        <v>0</v>
      </c>
      <c r="CK47" s="415">
        <f>SUMIFS('03. Sist. Climatização'!$L$4:$L$575,'03. Sist. Climatização'!$A$4:$A$575,'00. Resumo'!$A47,'03. Sist. Climatização'!G$4:G$575,"X")</f>
        <v>0</v>
      </c>
      <c r="CL47" s="415">
        <f>SUMIFS('03. Sist. Climatização'!$L$4:$L$575,'03. Sist. Climatização'!$A$4:$A$575,'00. Resumo'!$A47,'03. Sist. Climatização'!H$4:H$575,"X")</f>
        <v>0</v>
      </c>
      <c r="CM47" s="415">
        <f>SUMIFS('03. Sist. Climatização'!$L$4:$L$575,'03. Sist. Climatização'!$A$4:$A$575,'00. Resumo'!$A47,'03. Sist. Climatização'!I$4:I$575,"X")</f>
        <v>0</v>
      </c>
      <c r="CN47" s="416">
        <f>SUMIFS('03. Sist. Climatização'!$L$4:$L$575,'03. Sist. Climatização'!$A$4:$A$575,'00. Resumo'!$A47,'03. Sist. Climatização'!J$4:J$575,"X")</f>
        <v>0</v>
      </c>
      <c r="CO47" s="417">
        <f t="shared" si="17"/>
        <v>0</v>
      </c>
      <c r="CP47" s="442"/>
      <c r="CQ47" s="421"/>
      <c r="CR47" s="422"/>
      <c r="CS47" s="422"/>
      <c r="CT47" s="422"/>
      <c r="CU47" s="422"/>
      <c r="CV47" s="422"/>
      <c r="CW47" s="454"/>
      <c r="CX47" s="413">
        <f>SUMIFS('03. Sist. Climatização'!$M$4:$M$575,'03. Sist. Climatização'!$A$4:$A$575,'00. Resumo'!$A47,'03. Sist. Climatização'!D$4:D$575,"X")</f>
        <v>0</v>
      </c>
      <c r="CY47" s="414">
        <f>SUMIFS('03. Sist. Climatização'!$M$4:$M$575,'03. Sist. Climatização'!$A$4:$A$575,'00. Resumo'!$A47,'03. Sist. Climatização'!E$4:E$575,"X")</f>
        <v>0</v>
      </c>
      <c r="CZ47" s="415">
        <f>SUMIFS('03. Sist. Climatização'!$M$4:$M$575,'03. Sist. Climatização'!$A$4:$A$575,'00. Resumo'!$A47,'03. Sist. Climatização'!F$4:F$575,"X")</f>
        <v>0</v>
      </c>
      <c r="DA47" s="415">
        <f>SUMIFS('03. Sist. Climatização'!$M$4:$M$575,'03. Sist. Climatização'!$A$4:$A$575,'00. Resumo'!$A47,'03. Sist. Climatização'!G$4:G$575,"X")</f>
        <v>0</v>
      </c>
      <c r="DB47" s="415">
        <f>SUMIFS('03. Sist. Climatização'!$M$4:$M$575,'03. Sist. Climatização'!$A$4:$A$575,'00. Resumo'!$A47,'03. Sist. Climatização'!H$4:H$575,"X")</f>
        <v>0</v>
      </c>
      <c r="DC47" s="415">
        <f>SUMIFS('03. Sist. Climatização'!$M$4:$M$575,'03. Sist. Climatização'!$A$4:$A$575,'00. Resumo'!$A47,'03. Sist. Climatização'!I$4:I$575,"X")</f>
        <v>0</v>
      </c>
      <c r="DD47" s="416">
        <f>SUMIFS('03. Sist. Climatização'!$M$4:$M$575,'03. Sist. Climatização'!$A$4:$A$575,'00. Resumo'!$A47,'03. Sist. Climatização'!J$4:J$575,"X")</f>
        <v>0</v>
      </c>
      <c r="DE47" s="417">
        <f t="shared" si="18"/>
        <v>0</v>
      </c>
      <c r="DF47" s="442"/>
      <c r="DG47" s="421"/>
      <c r="DH47" s="422"/>
      <c r="DI47" s="422"/>
      <c r="DJ47" s="422"/>
      <c r="DK47" s="422"/>
      <c r="DL47" s="422"/>
      <c r="DM47" s="453"/>
      <c r="DN47" s="413">
        <f>SUMIFS('03. Sist. Climatização'!$N$4:$N$575,'03. Sist. Climatização'!$A$4:$A$575,'00. Resumo'!$A47,'03. Sist. Climatização'!D$4:D$575,"X")</f>
        <v>0</v>
      </c>
      <c r="DO47" s="414">
        <f>SUMIFS('03. Sist. Climatização'!$N$4:$N$575,'03. Sist. Climatização'!$A$4:$A$575,'00. Resumo'!$A47,'03. Sist. Climatização'!E$4:E$575,"X")</f>
        <v>0</v>
      </c>
      <c r="DP47" s="415">
        <f>SUMIFS('03. Sist. Climatização'!$N$4:$N$575,'03. Sist. Climatização'!$A$4:$A$575,'00. Resumo'!$A47,'03. Sist. Climatização'!F$4:F$575,"X")</f>
        <v>0</v>
      </c>
      <c r="DQ47" s="415">
        <f>SUMIFS('03. Sist. Climatização'!$N$4:$N$575,'03. Sist. Climatização'!$A$4:$A$575,'00. Resumo'!$A47,'03. Sist. Climatização'!G$4:G$575,"X")</f>
        <v>0</v>
      </c>
      <c r="DR47" s="415">
        <f>SUMIFS('03. Sist. Climatização'!$N$4:$N$575,'03. Sist. Climatização'!$A$4:$A$575,'00. Resumo'!$A47,'03. Sist. Climatização'!H$4:H$575,"X")</f>
        <v>0</v>
      </c>
      <c r="DS47" s="415">
        <f>SUMIFS('03. Sist. Climatização'!$N$4:$N$575,'03. Sist. Climatização'!$A$4:$A$575,'00. Resumo'!$A47,'03. Sist. Climatização'!I$4:I$575,"X")</f>
        <v>0</v>
      </c>
      <c r="DT47" s="416">
        <f>SUMIFS('03. Sist. Climatização'!$N$4:$N$575,'03. Sist. Climatização'!$A$4:$A$575,'00. Resumo'!$A47,'03. Sist. Climatização'!J$4:J$575,"X")</f>
        <v>0</v>
      </c>
      <c r="DU47" s="417">
        <f t="shared" si="19"/>
        <v>0</v>
      </c>
      <c r="DV47" s="442"/>
      <c r="DW47" s="421"/>
      <c r="DX47" s="422"/>
      <c r="DY47" s="422"/>
      <c r="DZ47" s="422"/>
      <c r="EA47" s="422"/>
      <c r="EB47" s="422"/>
      <c r="EC47" s="459"/>
      <c r="ED47" s="421"/>
      <c r="EE47" s="421"/>
      <c r="EF47" s="422"/>
      <c r="EG47" s="422"/>
      <c r="EH47" s="422"/>
      <c r="EI47" s="422"/>
      <c r="EJ47" s="422"/>
      <c r="EK47" s="459"/>
      <c r="EL47" s="421"/>
      <c r="EM47" s="421"/>
      <c r="EN47" s="422"/>
      <c r="EO47" s="422"/>
      <c r="EP47" s="422"/>
      <c r="EQ47" s="422"/>
      <c r="ER47" s="422"/>
      <c r="ES47" s="459"/>
      <c r="ET47" s="421"/>
      <c r="EU47" s="421"/>
      <c r="EV47" s="422"/>
      <c r="EW47" s="422"/>
      <c r="EX47" s="422"/>
      <c r="EY47" s="422"/>
      <c r="EZ47" s="422"/>
      <c r="FA47" s="459"/>
      <c r="FB47" s="421"/>
      <c r="FC47" s="421"/>
      <c r="FD47" s="422"/>
      <c r="FE47" s="422"/>
      <c r="FF47" s="422"/>
      <c r="FG47" s="422"/>
      <c r="FH47" s="422"/>
      <c r="FI47" s="460"/>
    </row>
    <row r="48" spans="1:165" ht="15" outlineLevel="2" x14ac:dyDescent="0.2">
      <c r="A48" s="387" t="s">
        <v>107</v>
      </c>
      <c r="B48" s="425" t="s">
        <v>108</v>
      </c>
      <c r="C48" s="458">
        <f t="shared" si="16"/>
        <v>1.4285714285714286</v>
      </c>
      <c r="D48" s="427">
        <v>0.7</v>
      </c>
      <c r="E48" s="428">
        <v>0.5</v>
      </c>
      <c r="F48" s="442"/>
      <c r="G48" s="421"/>
      <c r="H48" s="422"/>
      <c r="I48" s="422"/>
      <c r="J48" s="422"/>
      <c r="K48" s="422"/>
      <c r="L48" s="422"/>
      <c r="M48" s="423"/>
      <c r="N48" s="421"/>
      <c r="O48" s="421"/>
      <c r="P48" s="422"/>
      <c r="Q48" s="422"/>
      <c r="R48" s="422"/>
      <c r="S48" s="422"/>
      <c r="T48" s="422"/>
      <c r="U48" s="423"/>
      <c r="V48" s="421"/>
      <c r="W48" s="421"/>
      <c r="X48" s="422"/>
      <c r="Y48" s="422"/>
      <c r="Z48" s="422"/>
      <c r="AA48" s="422"/>
      <c r="AB48" s="422"/>
      <c r="AC48" s="423"/>
      <c r="AD48" s="421"/>
      <c r="AE48" s="421"/>
      <c r="AF48" s="422"/>
      <c r="AG48" s="422"/>
      <c r="AH48" s="422"/>
      <c r="AI48" s="422"/>
      <c r="AJ48" s="422"/>
      <c r="AK48" s="423"/>
      <c r="AL48" s="421"/>
      <c r="AM48" s="421"/>
      <c r="AN48" s="422"/>
      <c r="AO48" s="422"/>
      <c r="AP48" s="422"/>
      <c r="AQ48" s="422"/>
      <c r="AR48" s="422"/>
      <c r="AS48" s="423"/>
      <c r="AT48" s="421"/>
      <c r="AU48" s="421"/>
      <c r="AV48" s="422"/>
      <c r="AW48" s="422"/>
      <c r="AX48" s="422"/>
      <c r="AY48" s="422"/>
      <c r="AZ48" s="422"/>
      <c r="BA48" s="423"/>
      <c r="BB48" s="421"/>
      <c r="BC48" s="421"/>
      <c r="BD48" s="422"/>
      <c r="BE48" s="422"/>
      <c r="BF48" s="422"/>
      <c r="BG48" s="422"/>
      <c r="BH48" s="422"/>
      <c r="BI48" s="423"/>
      <c r="BJ48" s="421"/>
      <c r="BK48" s="421"/>
      <c r="BL48" s="422"/>
      <c r="BM48" s="422"/>
      <c r="BN48" s="422"/>
      <c r="BO48" s="422"/>
      <c r="BP48" s="422"/>
      <c r="BQ48" s="423"/>
      <c r="BR48" s="421"/>
      <c r="BS48" s="421"/>
      <c r="BT48" s="422"/>
      <c r="BU48" s="422"/>
      <c r="BV48" s="422"/>
      <c r="BW48" s="422"/>
      <c r="BX48" s="422"/>
      <c r="BY48" s="423"/>
      <c r="BZ48" s="421"/>
      <c r="CA48" s="421"/>
      <c r="CB48" s="422"/>
      <c r="CC48" s="422"/>
      <c r="CD48" s="422"/>
      <c r="CE48" s="422"/>
      <c r="CF48" s="422"/>
      <c r="CG48" s="453"/>
      <c r="CH48" s="413">
        <f>SUMIFS('03. Sist. Climatização'!$L$4:$L$575,'03. Sist. Climatização'!$A$4:$A$575,'00. Resumo'!$A48,'03. Sist. Climatização'!D$4:D$575,"X")</f>
        <v>0</v>
      </c>
      <c r="CI48" s="414">
        <f>SUMIFS('03. Sist. Climatização'!$L$4:$L$575,'03. Sist. Climatização'!$A$4:$A$575,'00. Resumo'!$A48,'03. Sist. Climatização'!E$4:E$575,"X")</f>
        <v>0</v>
      </c>
      <c r="CJ48" s="415">
        <f>SUMIFS('03. Sist. Climatização'!$L$4:$L$575,'03. Sist. Climatização'!$A$4:$A$575,'00. Resumo'!$A48,'03. Sist. Climatização'!F$4:F$575,"X")</f>
        <v>0</v>
      </c>
      <c r="CK48" s="415">
        <f>SUMIFS('03. Sist. Climatização'!$L$4:$L$575,'03. Sist. Climatização'!$A$4:$A$575,'00. Resumo'!$A48,'03. Sist. Climatização'!G$4:G$575,"X")</f>
        <v>0</v>
      </c>
      <c r="CL48" s="415">
        <f>SUMIFS('03. Sist. Climatização'!$L$4:$L$575,'03. Sist. Climatização'!$A$4:$A$575,'00. Resumo'!$A48,'03. Sist. Climatização'!H$4:H$575,"X")</f>
        <v>0</v>
      </c>
      <c r="CM48" s="415">
        <f>SUMIFS('03. Sist. Climatização'!$L$4:$L$575,'03. Sist. Climatização'!$A$4:$A$575,'00. Resumo'!$A48,'03. Sist. Climatização'!I$4:I$575,"X")</f>
        <v>0</v>
      </c>
      <c r="CN48" s="416">
        <f>SUMIFS('03. Sist. Climatização'!$L$4:$L$575,'03. Sist. Climatização'!$A$4:$A$575,'00. Resumo'!$A48,'03. Sist. Climatização'!J$4:J$575,"X")</f>
        <v>0</v>
      </c>
      <c r="CO48" s="417">
        <f t="shared" si="17"/>
        <v>0</v>
      </c>
      <c r="CP48" s="442"/>
      <c r="CQ48" s="421"/>
      <c r="CR48" s="422"/>
      <c r="CS48" s="422"/>
      <c r="CT48" s="422"/>
      <c r="CU48" s="422"/>
      <c r="CV48" s="422"/>
      <c r="CW48" s="454"/>
      <c r="CX48" s="413">
        <f>SUMIFS('03. Sist. Climatização'!$M$4:$M$575,'03. Sist. Climatização'!$A$4:$A$575,'00. Resumo'!$A48,'03. Sist. Climatização'!D$4:D$575,"X")</f>
        <v>0</v>
      </c>
      <c r="CY48" s="414">
        <f>SUMIFS('03. Sist. Climatização'!$M$4:$M$575,'03. Sist. Climatização'!$A$4:$A$575,'00. Resumo'!$A48,'03. Sist. Climatização'!E$4:E$575,"X")</f>
        <v>0</v>
      </c>
      <c r="CZ48" s="415">
        <f>SUMIFS('03. Sist. Climatização'!$M$4:$M$575,'03. Sist. Climatização'!$A$4:$A$575,'00. Resumo'!$A48,'03. Sist. Climatização'!F$4:F$575,"X")</f>
        <v>0</v>
      </c>
      <c r="DA48" s="415">
        <f>SUMIFS('03. Sist. Climatização'!$M$4:$M$575,'03. Sist. Climatização'!$A$4:$A$575,'00. Resumo'!$A48,'03. Sist. Climatização'!G$4:G$575,"X")</f>
        <v>0</v>
      </c>
      <c r="DB48" s="415">
        <f>SUMIFS('03. Sist. Climatização'!$M$4:$M$575,'03. Sist. Climatização'!$A$4:$A$575,'00. Resumo'!$A48,'03. Sist. Climatização'!H$4:H$575,"X")</f>
        <v>0</v>
      </c>
      <c r="DC48" s="415">
        <f>SUMIFS('03. Sist. Climatização'!$M$4:$M$575,'03. Sist. Climatização'!$A$4:$A$575,'00. Resumo'!$A48,'03. Sist. Climatização'!I$4:I$575,"X")</f>
        <v>0</v>
      </c>
      <c r="DD48" s="416">
        <f>SUMIFS('03. Sist. Climatização'!$M$4:$M$575,'03. Sist. Climatização'!$A$4:$A$575,'00. Resumo'!$A48,'03. Sist. Climatização'!J$4:J$575,"X")</f>
        <v>0</v>
      </c>
      <c r="DE48" s="417">
        <f t="shared" si="18"/>
        <v>0</v>
      </c>
      <c r="DF48" s="442"/>
      <c r="DG48" s="421"/>
      <c r="DH48" s="422"/>
      <c r="DI48" s="422"/>
      <c r="DJ48" s="422"/>
      <c r="DK48" s="422"/>
      <c r="DL48" s="422"/>
      <c r="DM48" s="453"/>
      <c r="DN48" s="413">
        <f>SUMIFS('03. Sist. Climatização'!$N$4:$N$575,'03. Sist. Climatização'!$A$4:$A$575,'00. Resumo'!$A48,'03. Sist. Climatização'!D$4:D$575,"X")</f>
        <v>0</v>
      </c>
      <c r="DO48" s="414">
        <f>SUMIFS('03. Sist. Climatização'!$N$4:$N$575,'03. Sist. Climatização'!$A$4:$A$575,'00. Resumo'!$A48,'03. Sist. Climatização'!E$4:E$575,"X")</f>
        <v>0</v>
      </c>
      <c r="DP48" s="415">
        <f>SUMIFS('03. Sist. Climatização'!$N$4:$N$575,'03. Sist. Climatização'!$A$4:$A$575,'00. Resumo'!$A48,'03. Sist. Climatização'!F$4:F$575,"X")</f>
        <v>0</v>
      </c>
      <c r="DQ48" s="415">
        <f>SUMIFS('03. Sist. Climatização'!$N$4:$N$575,'03. Sist. Climatização'!$A$4:$A$575,'00. Resumo'!$A48,'03. Sist. Climatização'!G$4:G$575,"X")</f>
        <v>0</v>
      </c>
      <c r="DR48" s="415">
        <f>SUMIFS('03. Sist. Climatização'!$N$4:$N$575,'03. Sist. Climatização'!$A$4:$A$575,'00. Resumo'!$A48,'03. Sist. Climatização'!H$4:H$575,"X")</f>
        <v>0</v>
      </c>
      <c r="DS48" s="415">
        <f>SUMIFS('03. Sist. Climatização'!$N$4:$N$575,'03. Sist. Climatização'!$A$4:$A$575,'00. Resumo'!$A48,'03. Sist. Climatização'!I$4:I$575,"X")</f>
        <v>0</v>
      </c>
      <c r="DT48" s="416">
        <f>SUMIFS('03. Sist. Climatização'!$N$4:$N$575,'03. Sist. Climatização'!$A$4:$A$575,'00. Resumo'!$A48,'03. Sist. Climatização'!J$4:J$575,"X")</f>
        <v>0</v>
      </c>
      <c r="DU48" s="417">
        <f t="shared" si="19"/>
        <v>0</v>
      </c>
      <c r="DV48" s="442"/>
      <c r="DW48" s="421"/>
      <c r="DX48" s="422"/>
      <c r="DY48" s="422"/>
      <c r="DZ48" s="422"/>
      <c r="EA48" s="422"/>
      <c r="EB48" s="422"/>
      <c r="EC48" s="459"/>
      <c r="ED48" s="421"/>
      <c r="EE48" s="421"/>
      <c r="EF48" s="422"/>
      <c r="EG48" s="422"/>
      <c r="EH48" s="422"/>
      <c r="EI48" s="422"/>
      <c r="EJ48" s="422"/>
      <c r="EK48" s="459"/>
      <c r="EL48" s="421"/>
      <c r="EM48" s="421"/>
      <c r="EN48" s="422"/>
      <c r="EO48" s="422"/>
      <c r="EP48" s="422"/>
      <c r="EQ48" s="422"/>
      <c r="ER48" s="422"/>
      <c r="ES48" s="459"/>
      <c r="ET48" s="421"/>
      <c r="EU48" s="421"/>
      <c r="EV48" s="422"/>
      <c r="EW48" s="422"/>
      <c r="EX48" s="422"/>
      <c r="EY48" s="422"/>
      <c r="EZ48" s="422"/>
      <c r="FA48" s="459"/>
      <c r="FB48" s="421"/>
      <c r="FC48" s="421"/>
      <c r="FD48" s="422"/>
      <c r="FE48" s="422"/>
      <c r="FF48" s="422"/>
      <c r="FG48" s="422"/>
      <c r="FH48" s="422"/>
      <c r="FI48" s="460"/>
    </row>
    <row r="49" spans="1:165" ht="15" outlineLevel="2" x14ac:dyDescent="0.2">
      <c r="A49" s="387" t="s">
        <v>109</v>
      </c>
      <c r="B49" s="425" t="s">
        <v>110</v>
      </c>
      <c r="C49" s="458">
        <f t="shared" si="16"/>
        <v>1.4285714285714286</v>
      </c>
      <c r="D49" s="427">
        <v>0.7</v>
      </c>
      <c r="E49" s="428">
        <v>0.5</v>
      </c>
      <c r="F49" s="442"/>
      <c r="G49" s="421"/>
      <c r="H49" s="422"/>
      <c r="I49" s="422"/>
      <c r="J49" s="422"/>
      <c r="K49" s="422"/>
      <c r="L49" s="422"/>
      <c r="M49" s="423"/>
      <c r="N49" s="421"/>
      <c r="O49" s="421"/>
      <c r="P49" s="422"/>
      <c r="Q49" s="422"/>
      <c r="R49" s="422"/>
      <c r="S49" s="422"/>
      <c r="T49" s="422"/>
      <c r="U49" s="423"/>
      <c r="V49" s="421"/>
      <c r="W49" s="421"/>
      <c r="X49" s="422"/>
      <c r="Y49" s="422"/>
      <c r="Z49" s="422"/>
      <c r="AA49" s="422"/>
      <c r="AB49" s="422"/>
      <c r="AC49" s="423"/>
      <c r="AD49" s="421"/>
      <c r="AE49" s="421"/>
      <c r="AF49" s="422"/>
      <c r="AG49" s="422"/>
      <c r="AH49" s="422"/>
      <c r="AI49" s="422"/>
      <c r="AJ49" s="422"/>
      <c r="AK49" s="423"/>
      <c r="AL49" s="421"/>
      <c r="AM49" s="421"/>
      <c r="AN49" s="422"/>
      <c r="AO49" s="422"/>
      <c r="AP49" s="422"/>
      <c r="AQ49" s="422"/>
      <c r="AR49" s="422"/>
      <c r="AS49" s="423"/>
      <c r="AT49" s="421"/>
      <c r="AU49" s="421"/>
      <c r="AV49" s="422"/>
      <c r="AW49" s="422"/>
      <c r="AX49" s="422"/>
      <c r="AY49" s="422"/>
      <c r="AZ49" s="422"/>
      <c r="BA49" s="423"/>
      <c r="BB49" s="421"/>
      <c r="BC49" s="421"/>
      <c r="BD49" s="422"/>
      <c r="BE49" s="422"/>
      <c r="BF49" s="422"/>
      <c r="BG49" s="422"/>
      <c r="BH49" s="422"/>
      <c r="BI49" s="423"/>
      <c r="BJ49" s="421"/>
      <c r="BK49" s="421"/>
      <c r="BL49" s="422"/>
      <c r="BM49" s="422"/>
      <c r="BN49" s="422"/>
      <c r="BO49" s="422"/>
      <c r="BP49" s="422"/>
      <c r="BQ49" s="423"/>
      <c r="BR49" s="421"/>
      <c r="BS49" s="421"/>
      <c r="BT49" s="422"/>
      <c r="BU49" s="422"/>
      <c r="BV49" s="422"/>
      <c r="BW49" s="422"/>
      <c r="BX49" s="422"/>
      <c r="BY49" s="423"/>
      <c r="BZ49" s="421"/>
      <c r="CA49" s="421"/>
      <c r="CB49" s="422"/>
      <c r="CC49" s="422"/>
      <c r="CD49" s="422"/>
      <c r="CE49" s="422"/>
      <c r="CF49" s="422"/>
      <c r="CG49" s="453"/>
      <c r="CH49" s="413">
        <f>SUMIFS('03. Sist. Climatização'!$L$4:$L$575,'03. Sist. Climatização'!$A$4:$A$575,'00. Resumo'!$A49,'03. Sist. Climatização'!D$4:D$575,"X")</f>
        <v>0</v>
      </c>
      <c r="CI49" s="414">
        <f>SUMIFS('03. Sist. Climatização'!$L$4:$L$575,'03. Sist. Climatização'!$A$4:$A$575,'00. Resumo'!$A49,'03. Sist. Climatização'!E$4:E$575,"X")</f>
        <v>0</v>
      </c>
      <c r="CJ49" s="415">
        <f>SUMIFS('03. Sist. Climatização'!$L$4:$L$575,'03. Sist. Climatização'!$A$4:$A$575,'00. Resumo'!$A49,'03. Sist. Climatização'!F$4:F$575,"X")</f>
        <v>0</v>
      </c>
      <c r="CK49" s="415">
        <f>SUMIFS('03. Sist. Climatização'!$L$4:$L$575,'03. Sist. Climatização'!$A$4:$A$575,'00. Resumo'!$A49,'03. Sist. Climatização'!G$4:G$575,"X")</f>
        <v>0</v>
      </c>
      <c r="CL49" s="415">
        <f>SUMIFS('03. Sist. Climatização'!$L$4:$L$575,'03. Sist. Climatização'!$A$4:$A$575,'00. Resumo'!$A49,'03. Sist. Climatização'!H$4:H$575,"X")</f>
        <v>0</v>
      </c>
      <c r="CM49" s="415">
        <f>SUMIFS('03. Sist. Climatização'!$L$4:$L$575,'03. Sist. Climatização'!$A$4:$A$575,'00. Resumo'!$A49,'03. Sist. Climatização'!I$4:I$575,"X")</f>
        <v>0</v>
      </c>
      <c r="CN49" s="416">
        <f>SUMIFS('03. Sist. Climatização'!$L$4:$L$575,'03. Sist. Climatização'!$A$4:$A$575,'00. Resumo'!$A49,'03. Sist. Climatização'!J$4:J$575,"X")</f>
        <v>0</v>
      </c>
      <c r="CO49" s="417">
        <f t="shared" si="17"/>
        <v>0</v>
      </c>
      <c r="CP49" s="442"/>
      <c r="CQ49" s="421"/>
      <c r="CR49" s="422"/>
      <c r="CS49" s="422"/>
      <c r="CT49" s="422"/>
      <c r="CU49" s="422"/>
      <c r="CV49" s="422"/>
      <c r="CW49" s="454"/>
      <c r="CX49" s="413">
        <f>SUMIFS('03. Sist. Climatização'!$M$4:$M$575,'03. Sist. Climatização'!$A$4:$A$575,'00. Resumo'!$A49,'03. Sist. Climatização'!D$4:D$575,"X")</f>
        <v>0</v>
      </c>
      <c r="CY49" s="414">
        <f>SUMIFS('03. Sist. Climatização'!$M$4:$M$575,'03. Sist. Climatização'!$A$4:$A$575,'00. Resumo'!$A49,'03. Sist. Climatização'!E$4:E$575,"X")</f>
        <v>0</v>
      </c>
      <c r="CZ49" s="415">
        <f>SUMIFS('03. Sist. Climatização'!$M$4:$M$575,'03. Sist. Climatização'!$A$4:$A$575,'00. Resumo'!$A49,'03. Sist. Climatização'!F$4:F$575,"X")</f>
        <v>0</v>
      </c>
      <c r="DA49" s="415">
        <f>SUMIFS('03. Sist. Climatização'!$M$4:$M$575,'03. Sist. Climatização'!$A$4:$A$575,'00. Resumo'!$A49,'03. Sist. Climatização'!G$4:G$575,"X")</f>
        <v>0</v>
      </c>
      <c r="DB49" s="415">
        <f>SUMIFS('03. Sist. Climatização'!$M$4:$M$575,'03. Sist. Climatização'!$A$4:$A$575,'00. Resumo'!$A49,'03. Sist. Climatização'!H$4:H$575,"X")</f>
        <v>0</v>
      </c>
      <c r="DC49" s="415">
        <f>SUMIFS('03. Sist. Climatização'!$M$4:$M$575,'03. Sist. Climatização'!$A$4:$A$575,'00. Resumo'!$A49,'03. Sist. Climatização'!I$4:I$575,"X")</f>
        <v>0</v>
      </c>
      <c r="DD49" s="416">
        <f>SUMIFS('03. Sist. Climatização'!$M$4:$M$575,'03. Sist. Climatização'!$A$4:$A$575,'00. Resumo'!$A49,'03. Sist. Climatização'!J$4:J$575,"X")</f>
        <v>0</v>
      </c>
      <c r="DE49" s="417">
        <f t="shared" si="18"/>
        <v>0</v>
      </c>
      <c r="DF49" s="442"/>
      <c r="DG49" s="421"/>
      <c r="DH49" s="422"/>
      <c r="DI49" s="422"/>
      <c r="DJ49" s="422"/>
      <c r="DK49" s="422"/>
      <c r="DL49" s="422"/>
      <c r="DM49" s="453"/>
      <c r="DN49" s="413">
        <f>SUMIFS('03. Sist. Climatização'!$N$4:$N$575,'03. Sist. Climatização'!$A$4:$A$575,'00. Resumo'!$A49,'03. Sist. Climatização'!D$4:D$575,"X")</f>
        <v>0</v>
      </c>
      <c r="DO49" s="414">
        <f>SUMIFS('03. Sist. Climatização'!$N$4:$N$575,'03. Sist. Climatização'!$A$4:$A$575,'00. Resumo'!$A49,'03. Sist. Climatização'!E$4:E$575,"X")</f>
        <v>0</v>
      </c>
      <c r="DP49" s="415">
        <f>SUMIFS('03. Sist. Climatização'!$N$4:$N$575,'03. Sist. Climatização'!$A$4:$A$575,'00. Resumo'!$A49,'03. Sist. Climatização'!F$4:F$575,"X")</f>
        <v>0</v>
      </c>
      <c r="DQ49" s="415">
        <f>SUMIFS('03. Sist. Climatização'!$N$4:$N$575,'03. Sist. Climatização'!$A$4:$A$575,'00. Resumo'!$A49,'03. Sist. Climatização'!G$4:G$575,"X")</f>
        <v>0</v>
      </c>
      <c r="DR49" s="415">
        <f>SUMIFS('03. Sist. Climatização'!$N$4:$N$575,'03. Sist. Climatização'!$A$4:$A$575,'00. Resumo'!$A49,'03. Sist. Climatização'!H$4:H$575,"X")</f>
        <v>0</v>
      </c>
      <c r="DS49" s="415">
        <f>SUMIFS('03. Sist. Climatização'!$N$4:$N$575,'03. Sist. Climatização'!$A$4:$A$575,'00. Resumo'!$A49,'03. Sist. Climatização'!I$4:I$575,"X")</f>
        <v>0</v>
      </c>
      <c r="DT49" s="416">
        <f>SUMIFS('03. Sist. Climatização'!$N$4:$N$575,'03. Sist. Climatização'!$A$4:$A$575,'00. Resumo'!$A49,'03. Sist. Climatização'!J$4:J$575,"X")</f>
        <v>0</v>
      </c>
      <c r="DU49" s="417">
        <f t="shared" si="19"/>
        <v>0</v>
      </c>
      <c r="DV49" s="442"/>
      <c r="DW49" s="421"/>
      <c r="DX49" s="422"/>
      <c r="DY49" s="422"/>
      <c r="DZ49" s="422"/>
      <c r="EA49" s="422"/>
      <c r="EB49" s="422"/>
      <c r="EC49" s="459"/>
      <c r="ED49" s="421"/>
      <c r="EE49" s="421"/>
      <c r="EF49" s="422"/>
      <c r="EG49" s="422"/>
      <c r="EH49" s="422"/>
      <c r="EI49" s="422"/>
      <c r="EJ49" s="422"/>
      <c r="EK49" s="459"/>
      <c r="EL49" s="421"/>
      <c r="EM49" s="421"/>
      <c r="EN49" s="422"/>
      <c r="EO49" s="422"/>
      <c r="EP49" s="422"/>
      <c r="EQ49" s="422"/>
      <c r="ER49" s="422"/>
      <c r="ES49" s="459"/>
      <c r="ET49" s="421"/>
      <c r="EU49" s="421"/>
      <c r="EV49" s="422"/>
      <c r="EW49" s="422"/>
      <c r="EX49" s="422"/>
      <c r="EY49" s="422"/>
      <c r="EZ49" s="422"/>
      <c r="FA49" s="459"/>
      <c r="FB49" s="421"/>
      <c r="FC49" s="421"/>
      <c r="FD49" s="422"/>
      <c r="FE49" s="422"/>
      <c r="FF49" s="422"/>
      <c r="FG49" s="422"/>
      <c r="FH49" s="422"/>
      <c r="FI49" s="460"/>
    </row>
    <row r="50" spans="1:165" ht="15" outlineLevel="2" x14ac:dyDescent="0.2">
      <c r="A50" s="387" t="s">
        <v>111</v>
      </c>
      <c r="B50" s="425" t="s">
        <v>112</v>
      </c>
      <c r="C50" s="458">
        <f t="shared" si="16"/>
        <v>1.4285714285714286</v>
      </c>
      <c r="D50" s="427">
        <v>0.7</v>
      </c>
      <c r="E50" s="428">
        <v>0.5</v>
      </c>
      <c r="F50" s="442"/>
      <c r="G50" s="421"/>
      <c r="H50" s="422"/>
      <c r="I50" s="422"/>
      <c r="J50" s="422"/>
      <c r="K50" s="422"/>
      <c r="L50" s="422"/>
      <c r="M50" s="423"/>
      <c r="N50" s="421"/>
      <c r="O50" s="421"/>
      <c r="P50" s="422"/>
      <c r="Q50" s="422"/>
      <c r="R50" s="422"/>
      <c r="S50" s="422"/>
      <c r="T50" s="422"/>
      <c r="U50" s="423"/>
      <c r="V50" s="421"/>
      <c r="W50" s="421"/>
      <c r="X50" s="422"/>
      <c r="Y50" s="422"/>
      <c r="Z50" s="422"/>
      <c r="AA50" s="422"/>
      <c r="AB50" s="422"/>
      <c r="AC50" s="423"/>
      <c r="AD50" s="421"/>
      <c r="AE50" s="421"/>
      <c r="AF50" s="422"/>
      <c r="AG50" s="422"/>
      <c r="AH50" s="422"/>
      <c r="AI50" s="422"/>
      <c r="AJ50" s="422"/>
      <c r="AK50" s="423"/>
      <c r="AL50" s="421"/>
      <c r="AM50" s="421"/>
      <c r="AN50" s="422"/>
      <c r="AO50" s="422"/>
      <c r="AP50" s="422"/>
      <c r="AQ50" s="422"/>
      <c r="AR50" s="422"/>
      <c r="AS50" s="423"/>
      <c r="AT50" s="421"/>
      <c r="AU50" s="421"/>
      <c r="AV50" s="422"/>
      <c r="AW50" s="422"/>
      <c r="AX50" s="422"/>
      <c r="AY50" s="422"/>
      <c r="AZ50" s="422"/>
      <c r="BA50" s="423"/>
      <c r="BB50" s="421"/>
      <c r="BC50" s="421"/>
      <c r="BD50" s="422"/>
      <c r="BE50" s="422"/>
      <c r="BF50" s="422"/>
      <c r="BG50" s="422"/>
      <c r="BH50" s="422"/>
      <c r="BI50" s="423"/>
      <c r="BJ50" s="421"/>
      <c r="BK50" s="421"/>
      <c r="BL50" s="422"/>
      <c r="BM50" s="422"/>
      <c r="BN50" s="422"/>
      <c r="BO50" s="422"/>
      <c r="BP50" s="422"/>
      <c r="BQ50" s="423"/>
      <c r="BR50" s="421"/>
      <c r="BS50" s="421"/>
      <c r="BT50" s="422"/>
      <c r="BU50" s="422"/>
      <c r="BV50" s="422"/>
      <c r="BW50" s="422"/>
      <c r="BX50" s="422"/>
      <c r="BY50" s="423"/>
      <c r="BZ50" s="421"/>
      <c r="CA50" s="421"/>
      <c r="CB50" s="422"/>
      <c r="CC50" s="422"/>
      <c r="CD50" s="422"/>
      <c r="CE50" s="422"/>
      <c r="CF50" s="422"/>
      <c r="CG50" s="453"/>
      <c r="CH50" s="413">
        <f>SUMIFS('03. Sist. Climatização'!$L$4:$L$575,'03. Sist. Climatização'!$A$4:$A$575,'00. Resumo'!$A50,'03. Sist. Climatização'!D$4:D$575,"X")</f>
        <v>0</v>
      </c>
      <c r="CI50" s="414">
        <f>SUMIFS('03. Sist. Climatização'!$L$4:$L$575,'03. Sist. Climatização'!$A$4:$A$575,'00. Resumo'!$A50,'03. Sist. Climatização'!E$4:E$575,"X")</f>
        <v>0</v>
      </c>
      <c r="CJ50" s="415">
        <f>SUMIFS('03. Sist. Climatização'!$L$4:$L$575,'03. Sist. Climatização'!$A$4:$A$575,'00. Resumo'!$A50,'03. Sist. Climatização'!F$4:F$575,"X")</f>
        <v>0</v>
      </c>
      <c r="CK50" s="415">
        <f>SUMIFS('03. Sist. Climatização'!$L$4:$L$575,'03. Sist. Climatização'!$A$4:$A$575,'00. Resumo'!$A50,'03. Sist. Climatização'!G$4:G$575,"X")</f>
        <v>0</v>
      </c>
      <c r="CL50" s="415">
        <f>SUMIFS('03. Sist. Climatização'!$L$4:$L$575,'03. Sist. Climatização'!$A$4:$A$575,'00. Resumo'!$A50,'03. Sist. Climatização'!H$4:H$575,"X")</f>
        <v>0</v>
      </c>
      <c r="CM50" s="415">
        <f>SUMIFS('03. Sist. Climatização'!$L$4:$L$575,'03. Sist. Climatização'!$A$4:$A$575,'00. Resumo'!$A50,'03. Sist. Climatização'!I$4:I$575,"X")</f>
        <v>0</v>
      </c>
      <c r="CN50" s="416">
        <f>SUMIFS('03. Sist. Climatização'!$L$4:$L$575,'03. Sist. Climatização'!$A$4:$A$575,'00. Resumo'!$A50,'03. Sist. Climatização'!J$4:J$575,"X")</f>
        <v>0</v>
      </c>
      <c r="CO50" s="417">
        <f t="shared" si="17"/>
        <v>0</v>
      </c>
      <c r="CP50" s="442"/>
      <c r="CQ50" s="421"/>
      <c r="CR50" s="422"/>
      <c r="CS50" s="422"/>
      <c r="CT50" s="422"/>
      <c r="CU50" s="422"/>
      <c r="CV50" s="422"/>
      <c r="CW50" s="454"/>
      <c r="CX50" s="413">
        <f>SUMIFS('03. Sist. Climatização'!$M$4:$M$575,'03. Sist. Climatização'!$A$4:$A$575,'00. Resumo'!$A50,'03. Sist. Climatização'!D$4:D$575,"X")</f>
        <v>0</v>
      </c>
      <c r="CY50" s="414">
        <f>SUMIFS('03. Sist. Climatização'!$M$4:$M$575,'03. Sist. Climatização'!$A$4:$A$575,'00. Resumo'!$A50,'03. Sist. Climatização'!E$4:E$575,"X")</f>
        <v>0</v>
      </c>
      <c r="CZ50" s="415">
        <f>SUMIFS('03. Sist. Climatização'!$M$4:$M$575,'03. Sist. Climatização'!$A$4:$A$575,'00. Resumo'!$A50,'03. Sist. Climatização'!F$4:F$575,"X")</f>
        <v>0</v>
      </c>
      <c r="DA50" s="415">
        <f>SUMIFS('03. Sist. Climatização'!$M$4:$M$575,'03. Sist. Climatização'!$A$4:$A$575,'00. Resumo'!$A50,'03. Sist. Climatização'!G$4:G$575,"X")</f>
        <v>0</v>
      </c>
      <c r="DB50" s="415">
        <f>SUMIFS('03. Sist. Climatização'!$M$4:$M$575,'03. Sist. Climatização'!$A$4:$A$575,'00. Resumo'!$A50,'03. Sist. Climatização'!H$4:H$575,"X")</f>
        <v>0</v>
      </c>
      <c r="DC50" s="415">
        <f>SUMIFS('03. Sist. Climatização'!$M$4:$M$575,'03. Sist. Climatização'!$A$4:$A$575,'00. Resumo'!$A50,'03. Sist. Climatização'!I$4:I$575,"X")</f>
        <v>0</v>
      </c>
      <c r="DD50" s="416">
        <f>SUMIFS('03. Sist. Climatização'!$M$4:$M$575,'03. Sist. Climatização'!$A$4:$A$575,'00. Resumo'!$A50,'03. Sist. Climatização'!J$4:J$575,"X")</f>
        <v>0</v>
      </c>
      <c r="DE50" s="417">
        <f t="shared" si="18"/>
        <v>0</v>
      </c>
      <c r="DF50" s="442"/>
      <c r="DG50" s="421"/>
      <c r="DH50" s="422"/>
      <c r="DI50" s="422"/>
      <c r="DJ50" s="422"/>
      <c r="DK50" s="422"/>
      <c r="DL50" s="422"/>
      <c r="DM50" s="453"/>
      <c r="DN50" s="413">
        <f>SUMIFS('03. Sist. Climatização'!$N$4:$N$575,'03. Sist. Climatização'!$A$4:$A$575,'00. Resumo'!$A50,'03. Sist. Climatização'!D$4:D$575,"X")</f>
        <v>0</v>
      </c>
      <c r="DO50" s="414">
        <f>SUMIFS('03. Sist. Climatização'!$N$4:$N$575,'03. Sist. Climatização'!$A$4:$A$575,'00. Resumo'!$A50,'03. Sist. Climatização'!E$4:E$575,"X")</f>
        <v>0</v>
      </c>
      <c r="DP50" s="415">
        <f>SUMIFS('03. Sist. Climatização'!$N$4:$N$575,'03. Sist. Climatização'!$A$4:$A$575,'00. Resumo'!$A50,'03. Sist. Climatização'!F$4:F$575,"X")</f>
        <v>0</v>
      </c>
      <c r="DQ50" s="415">
        <f>SUMIFS('03. Sist. Climatização'!$N$4:$N$575,'03. Sist. Climatização'!$A$4:$A$575,'00. Resumo'!$A50,'03. Sist. Climatização'!G$4:G$575,"X")</f>
        <v>0</v>
      </c>
      <c r="DR50" s="415">
        <f>SUMIFS('03. Sist. Climatização'!$N$4:$N$575,'03. Sist. Climatização'!$A$4:$A$575,'00. Resumo'!$A50,'03. Sist. Climatização'!H$4:H$575,"X")</f>
        <v>0</v>
      </c>
      <c r="DS50" s="415">
        <f>SUMIFS('03. Sist. Climatização'!$N$4:$N$575,'03. Sist. Climatização'!$A$4:$A$575,'00. Resumo'!$A50,'03. Sist. Climatização'!I$4:I$575,"X")</f>
        <v>0</v>
      </c>
      <c r="DT50" s="416">
        <f>SUMIFS('03. Sist. Climatização'!$N$4:$N$575,'03. Sist. Climatização'!$A$4:$A$575,'00. Resumo'!$A50,'03. Sist. Climatização'!J$4:J$575,"X")</f>
        <v>0</v>
      </c>
      <c r="DU50" s="417">
        <f t="shared" si="19"/>
        <v>0</v>
      </c>
      <c r="DV50" s="442"/>
      <c r="DW50" s="421"/>
      <c r="DX50" s="422"/>
      <c r="DY50" s="422"/>
      <c r="DZ50" s="422"/>
      <c r="EA50" s="422"/>
      <c r="EB50" s="422"/>
      <c r="EC50" s="459"/>
      <c r="ED50" s="421"/>
      <c r="EE50" s="421"/>
      <c r="EF50" s="422"/>
      <c r="EG50" s="422"/>
      <c r="EH50" s="422"/>
      <c r="EI50" s="422"/>
      <c r="EJ50" s="422"/>
      <c r="EK50" s="459"/>
      <c r="EL50" s="421"/>
      <c r="EM50" s="421"/>
      <c r="EN50" s="422"/>
      <c r="EO50" s="422"/>
      <c r="EP50" s="422"/>
      <c r="EQ50" s="422"/>
      <c r="ER50" s="422"/>
      <c r="ES50" s="459"/>
      <c r="ET50" s="421"/>
      <c r="EU50" s="421"/>
      <c r="EV50" s="422"/>
      <c r="EW50" s="422"/>
      <c r="EX50" s="422"/>
      <c r="EY50" s="422"/>
      <c r="EZ50" s="422"/>
      <c r="FA50" s="459"/>
      <c r="FB50" s="421"/>
      <c r="FC50" s="421"/>
      <c r="FD50" s="422"/>
      <c r="FE50" s="422"/>
      <c r="FF50" s="422"/>
      <c r="FG50" s="422"/>
      <c r="FH50" s="422"/>
      <c r="FI50" s="460"/>
    </row>
    <row r="51" spans="1:165" ht="15" outlineLevel="2" x14ac:dyDescent="0.2">
      <c r="A51" s="387" t="s">
        <v>113</v>
      </c>
      <c r="B51" s="425" t="s">
        <v>114</v>
      </c>
      <c r="C51" s="458">
        <f t="shared" si="16"/>
        <v>1.4285714285714286</v>
      </c>
      <c r="D51" s="427">
        <v>0.7</v>
      </c>
      <c r="E51" s="428">
        <v>0.4</v>
      </c>
      <c r="F51" s="442"/>
      <c r="G51" s="421"/>
      <c r="H51" s="422"/>
      <c r="I51" s="422"/>
      <c r="J51" s="422"/>
      <c r="K51" s="422"/>
      <c r="L51" s="422"/>
      <c r="M51" s="423"/>
      <c r="N51" s="421"/>
      <c r="O51" s="421"/>
      <c r="P51" s="422"/>
      <c r="Q51" s="422"/>
      <c r="R51" s="422"/>
      <c r="S51" s="422"/>
      <c r="T51" s="422"/>
      <c r="U51" s="423"/>
      <c r="V51" s="421"/>
      <c r="W51" s="421"/>
      <c r="X51" s="422"/>
      <c r="Y51" s="422"/>
      <c r="Z51" s="422"/>
      <c r="AA51" s="422"/>
      <c r="AB51" s="422"/>
      <c r="AC51" s="423"/>
      <c r="AD51" s="421"/>
      <c r="AE51" s="421"/>
      <c r="AF51" s="422"/>
      <c r="AG51" s="422"/>
      <c r="AH51" s="422"/>
      <c r="AI51" s="422"/>
      <c r="AJ51" s="422"/>
      <c r="AK51" s="423"/>
      <c r="AL51" s="421"/>
      <c r="AM51" s="421"/>
      <c r="AN51" s="422"/>
      <c r="AO51" s="422"/>
      <c r="AP51" s="422"/>
      <c r="AQ51" s="422"/>
      <c r="AR51" s="422"/>
      <c r="AS51" s="423"/>
      <c r="AT51" s="421"/>
      <c r="AU51" s="421"/>
      <c r="AV51" s="422"/>
      <c r="AW51" s="422"/>
      <c r="AX51" s="422"/>
      <c r="AY51" s="422"/>
      <c r="AZ51" s="422"/>
      <c r="BA51" s="423"/>
      <c r="BB51" s="421"/>
      <c r="BC51" s="421"/>
      <c r="BD51" s="422"/>
      <c r="BE51" s="422"/>
      <c r="BF51" s="422"/>
      <c r="BG51" s="422"/>
      <c r="BH51" s="422"/>
      <c r="BI51" s="423"/>
      <c r="BJ51" s="421"/>
      <c r="BK51" s="421"/>
      <c r="BL51" s="422"/>
      <c r="BM51" s="422"/>
      <c r="BN51" s="422"/>
      <c r="BO51" s="422"/>
      <c r="BP51" s="422"/>
      <c r="BQ51" s="423"/>
      <c r="BR51" s="421"/>
      <c r="BS51" s="421"/>
      <c r="BT51" s="422"/>
      <c r="BU51" s="422"/>
      <c r="BV51" s="422"/>
      <c r="BW51" s="422"/>
      <c r="BX51" s="422"/>
      <c r="BY51" s="423"/>
      <c r="BZ51" s="421"/>
      <c r="CA51" s="421"/>
      <c r="CB51" s="422"/>
      <c r="CC51" s="422"/>
      <c r="CD51" s="422"/>
      <c r="CE51" s="422"/>
      <c r="CF51" s="422"/>
      <c r="CG51" s="453"/>
      <c r="CH51" s="413">
        <f>SUMIFS('03. Sist. Climatização'!$L$4:$L$575,'03. Sist. Climatização'!$A$4:$A$575,'00. Resumo'!$A51,'03. Sist. Climatização'!D$4:D$575,"X")</f>
        <v>0</v>
      </c>
      <c r="CI51" s="414">
        <f>SUMIFS('03. Sist. Climatização'!$L$4:$L$575,'03. Sist. Climatização'!$A$4:$A$575,'00. Resumo'!$A51,'03. Sist. Climatização'!E$4:E$575,"X")</f>
        <v>0</v>
      </c>
      <c r="CJ51" s="415">
        <f>SUMIFS('03. Sist. Climatização'!$L$4:$L$575,'03. Sist. Climatização'!$A$4:$A$575,'00. Resumo'!$A51,'03. Sist. Climatização'!F$4:F$575,"X")</f>
        <v>0</v>
      </c>
      <c r="CK51" s="415">
        <f>SUMIFS('03. Sist. Climatização'!$L$4:$L$575,'03. Sist. Climatização'!$A$4:$A$575,'00. Resumo'!$A51,'03. Sist. Climatização'!G$4:G$575,"X")</f>
        <v>0</v>
      </c>
      <c r="CL51" s="415">
        <f>SUMIFS('03. Sist. Climatização'!$L$4:$L$575,'03. Sist. Climatização'!$A$4:$A$575,'00. Resumo'!$A51,'03. Sist. Climatização'!H$4:H$575,"X")</f>
        <v>0</v>
      </c>
      <c r="CM51" s="415">
        <f>SUMIFS('03. Sist. Climatização'!$L$4:$L$575,'03. Sist. Climatização'!$A$4:$A$575,'00. Resumo'!$A51,'03. Sist. Climatização'!I$4:I$575,"X")</f>
        <v>0</v>
      </c>
      <c r="CN51" s="416">
        <f>SUMIFS('03. Sist. Climatização'!$L$4:$L$575,'03. Sist. Climatização'!$A$4:$A$575,'00. Resumo'!$A51,'03. Sist. Climatização'!J$4:J$575,"X")</f>
        <v>0</v>
      </c>
      <c r="CO51" s="417">
        <f t="shared" si="17"/>
        <v>0</v>
      </c>
      <c r="CP51" s="442"/>
      <c r="CQ51" s="421"/>
      <c r="CR51" s="422"/>
      <c r="CS51" s="422"/>
      <c r="CT51" s="422"/>
      <c r="CU51" s="422"/>
      <c r="CV51" s="422"/>
      <c r="CW51" s="454"/>
      <c r="CX51" s="413">
        <f>SUMIFS('03. Sist. Climatização'!$M$4:$M$575,'03. Sist. Climatização'!$A$4:$A$575,'00. Resumo'!$A51,'03. Sist. Climatização'!D$4:D$575,"X")</f>
        <v>0</v>
      </c>
      <c r="CY51" s="414">
        <f>SUMIFS('03. Sist. Climatização'!$M$4:$M$575,'03. Sist. Climatização'!$A$4:$A$575,'00. Resumo'!$A51,'03. Sist. Climatização'!E$4:E$575,"X")</f>
        <v>0</v>
      </c>
      <c r="CZ51" s="415">
        <f>SUMIFS('03. Sist. Climatização'!$M$4:$M$575,'03. Sist. Climatização'!$A$4:$A$575,'00. Resumo'!$A51,'03. Sist. Climatização'!F$4:F$575,"X")</f>
        <v>0</v>
      </c>
      <c r="DA51" s="415">
        <f>SUMIFS('03. Sist. Climatização'!$M$4:$M$575,'03. Sist. Climatização'!$A$4:$A$575,'00. Resumo'!$A51,'03. Sist. Climatização'!G$4:G$575,"X")</f>
        <v>0</v>
      </c>
      <c r="DB51" s="415">
        <f>SUMIFS('03. Sist. Climatização'!$M$4:$M$575,'03. Sist. Climatização'!$A$4:$A$575,'00. Resumo'!$A51,'03. Sist. Climatização'!H$4:H$575,"X")</f>
        <v>0</v>
      </c>
      <c r="DC51" s="415">
        <f>SUMIFS('03. Sist. Climatização'!$M$4:$M$575,'03. Sist. Climatização'!$A$4:$A$575,'00. Resumo'!$A51,'03. Sist. Climatização'!I$4:I$575,"X")</f>
        <v>0</v>
      </c>
      <c r="DD51" s="416">
        <f>SUMIFS('03. Sist. Climatização'!$M$4:$M$575,'03. Sist. Climatização'!$A$4:$A$575,'00. Resumo'!$A51,'03. Sist. Climatização'!J$4:J$575,"X")</f>
        <v>0</v>
      </c>
      <c r="DE51" s="417">
        <f t="shared" si="18"/>
        <v>0</v>
      </c>
      <c r="DF51" s="442"/>
      <c r="DG51" s="421"/>
      <c r="DH51" s="422"/>
      <c r="DI51" s="422"/>
      <c r="DJ51" s="422"/>
      <c r="DK51" s="422"/>
      <c r="DL51" s="422"/>
      <c r="DM51" s="453"/>
      <c r="DN51" s="413">
        <f>SUMIFS('03. Sist. Climatização'!$N$4:$N$575,'03. Sist. Climatização'!$A$4:$A$575,'00. Resumo'!$A51,'03. Sist. Climatização'!D$4:D$575,"X")</f>
        <v>0</v>
      </c>
      <c r="DO51" s="414">
        <f>SUMIFS('03. Sist. Climatização'!$N$4:$N$575,'03. Sist. Climatização'!$A$4:$A$575,'00. Resumo'!$A51,'03. Sist. Climatização'!E$4:E$575,"X")</f>
        <v>0</v>
      </c>
      <c r="DP51" s="415">
        <f>SUMIFS('03. Sist. Climatização'!$N$4:$N$575,'03. Sist. Climatização'!$A$4:$A$575,'00. Resumo'!$A51,'03. Sist. Climatização'!F$4:F$575,"X")</f>
        <v>0</v>
      </c>
      <c r="DQ51" s="415">
        <f>SUMIFS('03. Sist. Climatização'!$N$4:$N$575,'03. Sist. Climatização'!$A$4:$A$575,'00. Resumo'!$A51,'03. Sist. Climatização'!G$4:G$575,"X")</f>
        <v>0</v>
      </c>
      <c r="DR51" s="415">
        <f>SUMIFS('03. Sist. Climatização'!$N$4:$N$575,'03. Sist. Climatização'!$A$4:$A$575,'00. Resumo'!$A51,'03. Sist. Climatização'!H$4:H$575,"X")</f>
        <v>0</v>
      </c>
      <c r="DS51" s="415">
        <f>SUMIFS('03. Sist. Climatização'!$N$4:$N$575,'03. Sist. Climatização'!$A$4:$A$575,'00. Resumo'!$A51,'03. Sist. Climatização'!I$4:I$575,"X")</f>
        <v>0</v>
      </c>
      <c r="DT51" s="416">
        <f>SUMIFS('03. Sist. Climatização'!$N$4:$N$575,'03. Sist. Climatização'!$A$4:$A$575,'00. Resumo'!$A51,'03. Sist. Climatização'!J$4:J$575,"X")</f>
        <v>0</v>
      </c>
      <c r="DU51" s="417">
        <f t="shared" si="19"/>
        <v>0</v>
      </c>
      <c r="DV51" s="442"/>
      <c r="DW51" s="421"/>
      <c r="DX51" s="422"/>
      <c r="DY51" s="422"/>
      <c r="DZ51" s="422"/>
      <c r="EA51" s="422"/>
      <c r="EB51" s="422"/>
      <c r="EC51" s="459"/>
      <c r="ED51" s="421"/>
      <c r="EE51" s="421"/>
      <c r="EF51" s="422"/>
      <c r="EG51" s="422"/>
      <c r="EH51" s="422"/>
      <c r="EI51" s="422"/>
      <c r="EJ51" s="422"/>
      <c r="EK51" s="459"/>
      <c r="EL51" s="421"/>
      <c r="EM51" s="421"/>
      <c r="EN51" s="422"/>
      <c r="EO51" s="422"/>
      <c r="EP51" s="422"/>
      <c r="EQ51" s="422"/>
      <c r="ER51" s="422"/>
      <c r="ES51" s="459"/>
      <c r="ET51" s="421"/>
      <c r="EU51" s="421"/>
      <c r="EV51" s="422"/>
      <c r="EW51" s="422"/>
      <c r="EX51" s="422"/>
      <c r="EY51" s="422"/>
      <c r="EZ51" s="422"/>
      <c r="FA51" s="459"/>
      <c r="FB51" s="421"/>
      <c r="FC51" s="421"/>
      <c r="FD51" s="422"/>
      <c r="FE51" s="422"/>
      <c r="FF51" s="422"/>
      <c r="FG51" s="422"/>
      <c r="FH51" s="422"/>
      <c r="FI51" s="460"/>
    </row>
    <row r="52" spans="1:165" ht="15" outlineLevel="2" x14ac:dyDescent="0.2">
      <c r="A52" s="387" t="s">
        <v>115</v>
      </c>
      <c r="B52" s="425" t="s">
        <v>116</v>
      </c>
      <c r="C52" s="458">
        <f t="shared" si="16"/>
        <v>1.4285714285714286</v>
      </c>
      <c r="D52" s="427">
        <v>0.7</v>
      </c>
      <c r="E52" s="428">
        <v>0.5</v>
      </c>
      <c r="F52" s="442"/>
      <c r="G52" s="421"/>
      <c r="H52" s="422"/>
      <c r="I52" s="422"/>
      <c r="J52" s="422"/>
      <c r="K52" s="422"/>
      <c r="L52" s="422"/>
      <c r="M52" s="423"/>
      <c r="N52" s="421"/>
      <c r="O52" s="421"/>
      <c r="P52" s="422"/>
      <c r="Q52" s="422"/>
      <c r="R52" s="422"/>
      <c r="S52" s="422"/>
      <c r="T52" s="422"/>
      <c r="U52" s="423"/>
      <c r="V52" s="421"/>
      <c r="W52" s="421"/>
      <c r="X52" s="422"/>
      <c r="Y52" s="422"/>
      <c r="Z52" s="422"/>
      <c r="AA52" s="422"/>
      <c r="AB52" s="422"/>
      <c r="AC52" s="423"/>
      <c r="AD52" s="421"/>
      <c r="AE52" s="421"/>
      <c r="AF52" s="422"/>
      <c r="AG52" s="422"/>
      <c r="AH52" s="422"/>
      <c r="AI52" s="422"/>
      <c r="AJ52" s="422"/>
      <c r="AK52" s="423"/>
      <c r="AL52" s="421"/>
      <c r="AM52" s="421"/>
      <c r="AN52" s="422"/>
      <c r="AO52" s="422"/>
      <c r="AP52" s="422"/>
      <c r="AQ52" s="422"/>
      <c r="AR52" s="422"/>
      <c r="AS52" s="423"/>
      <c r="AT52" s="421"/>
      <c r="AU52" s="421"/>
      <c r="AV52" s="422"/>
      <c r="AW52" s="422"/>
      <c r="AX52" s="422"/>
      <c r="AY52" s="422"/>
      <c r="AZ52" s="422"/>
      <c r="BA52" s="423"/>
      <c r="BB52" s="421"/>
      <c r="BC52" s="421"/>
      <c r="BD52" s="422"/>
      <c r="BE52" s="422"/>
      <c r="BF52" s="422"/>
      <c r="BG52" s="422"/>
      <c r="BH52" s="422"/>
      <c r="BI52" s="423"/>
      <c r="BJ52" s="421"/>
      <c r="BK52" s="421"/>
      <c r="BL52" s="422"/>
      <c r="BM52" s="422"/>
      <c r="BN52" s="422"/>
      <c r="BO52" s="422"/>
      <c r="BP52" s="422"/>
      <c r="BQ52" s="423"/>
      <c r="BR52" s="421"/>
      <c r="BS52" s="421"/>
      <c r="BT52" s="422"/>
      <c r="BU52" s="422"/>
      <c r="BV52" s="422"/>
      <c r="BW52" s="422"/>
      <c r="BX52" s="422"/>
      <c r="BY52" s="423"/>
      <c r="BZ52" s="421"/>
      <c r="CA52" s="421"/>
      <c r="CB52" s="422"/>
      <c r="CC52" s="422"/>
      <c r="CD52" s="422"/>
      <c r="CE52" s="422"/>
      <c r="CF52" s="422"/>
      <c r="CG52" s="453"/>
      <c r="CH52" s="413">
        <f>SUMIFS('03. Sist. Climatização'!$L$4:$L$575,'03. Sist. Climatização'!$A$4:$A$575,'00. Resumo'!$A52,'03. Sist. Climatização'!D$4:D$575,"X")</f>
        <v>0</v>
      </c>
      <c r="CI52" s="414">
        <f>SUMIFS('03. Sist. Climatização'!$L$4:$L$575,'03. Sist. Climatização'!$A$4:$A$575,'00. Resumo'!$A52,'03. Sist. Climatização'!E$4:E$575,"X")</f>
        <v>0</v>
      </c>
      <c r="CJ52" s="415">
        <f>SUMIFS('03. Sist. Climatização'!$L$4:$L$575,'03. Sist. Climatização'!$A$4:$A$575,'00. Resumo'!$A52,'03. Sist. Climatização'!F$4:F$575,"X")</f>
        <v>0</v>
      </c>
      <c r="CK52" s="415">
        <f>SUMIFS('03. Sist. Climatização'!$L$4:$L$575,'03. Sist. Climatização'!$A$4:$A$575,'00. Resumo'!$A52,'03. Sist. Climatização'!G$4:G$575,"X")</f>
        <v>0</v>
      </c>
      <c r="CL52" s="415">
        <f>SUMIFS('03. Sist. Climatização'!$L$4:$L$575,'03. Sist. Climatização'!$A$4:$A$575,'00. Resumo'!$A52,'03. Sist. Climatização'!H$4:H$575,"X")</f>
        <v>0</v>
      </c>
      <c r="CM52" s="415">
        <f>SUMIFS('03. Sist. Climatização'!$L$4:$L$575,'03. Sist. Climatização'!$A$4:$A$575,'00. Resumo'!$A52,'03. Sist. Climatização'!I$4:I$575,"X")</f>
        <v>0</v>
      </c>
      <c r="CN52" s="416">
        <f>SUMIFS('03. Sist. Climatização'!$L$4:$L$575,'03. Sist. Climatização'!$A$4:$A$575,'00. Resumo'!$A52,'03. Sist. Climatização'!J$4:J$575,"X")</f>
        <v>0</v>
      </c>
      <c r="CO52" s="417">
        <f t="shared" si="17"/>
        <v>0</v>
      </c>
      <c r="CP52" s="442"/>
      <c r="CQ52" s="421"/>
      <c r="CR52" s="422"/>
      <c r="CS52" s="422"/>
      <c r="CT52" s="422"/>
      <c r="CU52" s="422"/>
      <c r="CV52" s="422"/>
      <c r="CW52" s="454"/>
      <c r="CX52" s="413">
        <f>SUMIFS('03. Sist. Climatização'!$M$4:$M$575,'03. Sist. Climatização'!$A$4:$A$575,'00. Resumo'!$A52,'03. Sist. Climatização'!D$4:D$575,"X")</f>
        <v>0</v>
      </c>
      <c r="CY52" s="414">
        <f>SUMIFS('03. Sist. Climatização'!$M$4:$M$575,'03. Sist. Climatização'!$A$4:$A$575,'00. Resumo'!$A52,'03. Sist. Climatização'!E$4:E$575,"X")</f>
        <v>0</v>
      </c>
      <c r="CZ52" s="415">
        <f>SUMIFS('03. Sist. Climatização'!$M$4:$M$575,'03. Sist. Climatização'!$A$4:$A$575,'00. Resumo'!$A52,'03. Sist. Climatização'!F$4:F$575,"X")</f>
        <v>0</v>
      </c>
      <c r="DA52" s="415">
        <f>SUMIFS('03. Sist. Climatização'!$M$4:$M$575,'03. Sist. Climatização'!$A$4:$A$575,'00. Resumo'!$A52,'03. Sist. Climatização'!G$4:G$575,"X")</f>
        <v>0</v>
      </c>
      <c r="DB52" s="415">
        <f>SUMIFS('03. Sist. Climatização'!$M$4:$M$575,'03. Sist. Climatização'!$A$4:$A$575,'00. Resumo'!$A52,'03. Sist. Climatização'!H$4:H$575,"X")</f>
        <v>0</v>
      </c>
      <c r="DC52" s="415">
        <f>SUMIFS('03. Sist. Climatização'!$M$4:$M$575,'03. Sist. Climatização'!$A$4:$A$575,'00. Resumo'!$A52,'03. Sist. Climatização'!I$4:I$575,"X")</f>
        <v>0</v>
      </c>
      <c r="DD52" s="416">
        <f>SUMIFS('03. Sist. Climatização'!$M$4:$M$575,'03. Sist. Climatização'!$A$4:$A$575,'00. Resumo'!$A52,'03. Sist. Climatização'!J$4:J$575,"X")</f>
        <v>0</v>
      </c>
      <c r="DE52" s="417">
        <f t="shared" si="18"/>
        <v>0</v>
      </c>
      <c r="DF52" s="442"/>
      <c r="DG52" s="421"/>
      <c r="DH52" s="422"/>
      <c r="DI52" s="422"/>
      <c r="DJ52" s="422"/>
      <c r="DK52" s="422"/>
      <c r="DL52" s="422"/>
      <c r="DM52" s="453"/>
      <c r="DN52" s="413">
        <f>SUMIFS('03. Sist. Climatização'!$N$4:$N$575,'03. Sist. Climatização'!$A$4:$A$575,'00. Resumo'!$A52,'03. Sist. Climatização'!D$4:D$575,"X")</f>
        <v>0</v>
      </c>
      <c r="DO52" s="414">
        <f>SUMIFS('03. Sist. Climatização'!$N$4:$N$575,'03. Sist. Climatização'!$A$4:$A$575,'00. Resumo'!$A52,'03. Sist. Climatização'!E$4:E$575,"X")</f>
        <v>0</v>
      </c>
      <c r="DP52" s="415">
        <f>SUMIFS('03. Sist. Climatização'!$N$4:$N$575,'03. Sist. Climatização'!$A$4:$A$575,'00. Resumo'!$A52,'03. Sist. Climatização'!F$4:F$575,"X")</f>
        <v>0</v>
      </c>
      <c r="DQ52" s="415">
        <f>SUMIFS('03. Sist. Climatização'!$N$4:$N$575,'03. Sist. Climatização'!$A$4:$A$575,'00. Resumo'!$A52,'03. Sist. Climatização'!G$4:G$575,"X")</f>
        <v>0</v>
      </c>
      <c r="DR52" s="415">
        <f>SUMIFS('03. Sist. Climatização'!$N$4:$N$575,'03. Sist. Climatização'!$A$4:$A$575,'00. Resumo'!$A52,'03. Sist. Climatização'!H$4:H$575,"X")</f>
        <v>0</v>
      </c>
      <c r="DS52" s="415">
        <f>SUMIFS('03. Sist. Climatização'!$N$4:$N$575,'03. Sist. Climatização'!$A$4:$A$575,'00. Resumo'!$A52,'03. Sist. Climatização'!I$4:I$575,"X")</f>
        <v>0</v>
      </c>
      <c r="DT52" s="416">
        <f>SUMIFS('03. Sist. Climatização'!$N$4:$N$575,'03. Sist. Climatização'!$A$4:$A$575,'00. Resumo'!$A52,'03. Sist. Climatização'!J$4:J$575,"X")</f>
        <v>0</v>
      </c>
      <c r="DU52" s="417">
        <f t="shared" si="19"/>
        <v>0</v>
      </c>
      <c r="DV52" s="442"/>
      <c r="DW52" s="421"/>
      <c r="DX52" s="422"/>
      <c r="DY52" s="422"/>
      <c r="DZ52" s="422"/>
      <c r="EA52" s="422"/>
      <c r="EB52" s="422"/>
      <c r="EC52" s="459"/>
      <c r="ED52" s="421"/>
      <c r="EE52" s="421"/>
      <c r="EF52" s="422"/>
      <c r="EG52" s="422"/>
      <c r="EH52" s="422"/>
      <c r="EI52" s="422"/>
      <c r="EJ52" s="422"/>
      <c r="EK52" s="459"/>
      <c r="EL52" s="421"/>
      <c r="EM52" s="421"/>
      <c r="EN52" s="422"/>
      <c r="EO52" s="422"/>
      <c r="EP52" s="422"/>
      <c r="EQ52" s="422"/>
      <c r="ER52" s="422"/>
      <c r="ES52" s="459"/>
      <c r="ET52" s="421"/>
      <c r="EU52" s="421"/>
      <c r="EV52" s="422"/>
      <c r="EW52" s="422"/>
      <c r="EX52" s="422"/>
      <c r="EY52" s="422"/>
      <c r="EZ52" s="422"/>
      <c r="FA52" s="459"/>
      <c r="FB52" s="421"/>
      <c r="FC52" s="421"/>
      <c r="FD52" s="422"/>
      <c r="FE52" s="422"/>
      <c r="FF52" s="422"/>
      <c r="FG52" s="422"/>
      <c r="FH52" s="422"/>
      <c r="FI52" s="460"/>
    </row>
    <row r="53" spans="1:165" ht="15" outlineLevel="2" x14ac:dyDescent="0.2">
      <c r="A53" s="387" t="s">
        <v>117</v>
      </c>
      <c r="B53" s="425" t="s">
        <v>118</v>
      </c>
      <c r="C53" s="458">
        <f t="shared" si="16"/>
        <v>1.4285714285714286</v>
      </c>
      <c r="D53" s="427">
        <v>0.7</v>
      </c>
      <c r="E53" s="428">
        <v>0.5</v>
      </c>
      <c r="F53" s="442"/>
      <c r="G53" s="421"/>
      <c r="H53" s="422"/>
      <c r="I53" s="422"/>
      <c r="J53" s="422"/>
      <c r="K53" s="422"/>
      <c r="L53" s="422"/>
      <c r="M53" s="423"/>
      <c r="N53" s="421"/>
      <c r="O53" s="421"/>
      <c r="P53" s="422"/>
      <c r="Q53" s="422"/>
      <c r="R53" s="422"/>
      <c r="S53" s="422"/>
      <c r="T53" s="422"/>
      <c r="U53" s="423"/>
      <c r="V53" s="421"/>
      <c r="W53" s="421"/>
      <c r="X53" s="422"/>
      <c r="Y53" s="422"/>
      <c r="Z53" s="422"/>
      <c r="AA53" s="422"/>
      <c r="AB53" s="422"/>
      <c r="AC53" s="423"/>
      <c r="AD53" s="421"/>
      <c r="AE53" s="421"/>
      <c r="AF53" s="422"/>
      <c r="AG53" s="422"/>
      <c r="AH53" s="422"/>
      <c r="AI53" s="422"/>
      <c r="AJ53" s="422"/>
      <c r="AK53" s="423"/>
      <c r="AL53" s="421"/>
      <c r="AM53" s="421"/>
      <c r="AN53" s="422"/>
      <c r="AO53" s="422"/>
      <c r="AP53" s="422"/>
      <c r="AQ53" s="422"/>
      <c r="AR53" s="422"/>
      <c r="AS53" s="423"/>
      <c r="AT53" s="421"/>
      <c r="AU53" s="421"/>
      <c r="AV53" s="422"/>
      <c r="AW53" s="422"/>
      <c r="AX53" s="422"/>
      <c r="AY53" s="422"/>
      <c r="AZ53" s="422"/>
      <c r="BA53" s="423"/>
      <c r="BB53" s="421"/>
      <c r="BC53" s="421"/>
      <c r="BD53" s="422"/>
      <c r="BE53" s="422"/>
      <c r="BF53" s="422"/>
      <c r="BG53" s="422"/>
      <c r="BH53" s="422"/>
      <c r="BI53" s="423"/>
      <c r="BJ53" s="421"/>
      <c r="BK53" s="421"/>
      <c r="BL53" s="422"/>
      <c r="BM53" s="422"/>
      <c r="BN53" s="422"/>
      <c r="BO53" s="422"/>
      <c r="BP53" s="422"/>
      <c r="BQ53" s="423"/>
      <c r="BR53" s="421"/>
      <c r="BS53" s="421"/>
      <c r="BT53" s="422"/>
      <c r="BU53" s="422"/>
      <c r="BV53" s="422"/>
      <c r="BW53" s="422"/>
      <c r="BX53" s="422"/>
      <c r="BY53" s="423"/>
      <c r="BZ53" s="421"/>
      <c r="CA53" s="421"/>
      <c r="CB53" s="422"/>
      <c r="CC53" s="422"/>
      <c r="CD53" s="422"/>
      <c r="CE53" s="422"/>
      <c r="CF53" s="422"/>
      <c r="CG53" s="453"/>
      <c r="CH53" s="413">
        <f>SUMIFS('03. Sist. Climatização'!$L$4:$L$575,'03. Sist. Climatização'!$A$4:$A$575,'00. Resumo'!$A53,'03. Sist. Climatização'!D$4:D$575,"X")</f>
        <v>0</v>
      </c>
      <c r="CI53" s="414">
        <f>SUMIFS('03. Sist. Climatização'!$L$4:$L$575,'03. Sist. Climatização'!$A$4:$A$575,'00. Resumo'!$A53,'03. Sist. Climatização'!E$4:E$575,"X")</f>
        <v>0</v>
      </c>
      <c r="CJ53" s="415">
        <f>SUMIFS('03. Sist. Climatização'!$L$4:$L$575,'03. Sist. Climatização'!$A$4:$A$575,'00. Resumo'!$A53,'03. Sist. Climatização'!F$4:F$575,"X")</f>
        <v>0</v>
      </c>
      <c r="CK53" s="415">
        <f>SUMIFS('03. Sist. Climatização'!$L$4:$L$575,'03. Sist. Climatização'!$A$4:$A$575,'00. Resumo'!$A53,'03. Sist. Climatização'!G$4:G$575,"X")</f>
        <v>0</v>
      </c>
      <c r="CL53" s="415">
        <f>SUMIFS('03. Sist. Climatização'!$L$4:$L$575,'03. Sist. Climatização'!$A$4:$A$575,'00. Resumo'!$A53,'03. Sist. Climatização'!H$4:H$575,"X")</f>
        <v>0</v>
      </c>
      <c r="CM53" s="415">
        <f>SUMIFS('03. Sist. Climatização'!$L$4:$L$575,'03. Sist. Climatização'!$A$4:$A$575,'00. Resumo'!$A53,'03. Sist. Climatização'!I$4:I$575,"X")</f>
        <v>0</v>
      </c>
      <c r="CN53" s="416">
        <f>SUMIFS('03. Sist. Climatização'!$L$4:$L$575,'03. Sist. Climatização'!$A$4:$A$575,'00. Resumo'!$A53,'03. Sist. Climatização'!J$4:J$575,"X")</f>
        <v>0</v>
      </c>
      <c r="CO53" s="417">
        <f t="shared" si="17"/>
        <v>0</v>
      </c>
      <c r="CP53" s="442"/>
      <c r="CQ53" s="421"/>
      <c r="CR53" s="422"/>
      <c r="CS53" s="422"/>
      <c r="CT53" s="422"/>
      <c r="CU53" s="422"/>
      <c r="CV53" s="422"/>
      <c r="CW53" s="454"/>
      <c r="CX53" s="413">
        <f>SUMIFS('03. Sist. Climatização'!$M$4:$M$575,'03. Sist. Climatização'!$A$4:$A$575,'00. Resumo'!$A53,'03. Sist. Climatização'!D$4:D$575,"X")</f>
        <v>0</v>
      </c>
      <c r="CY53" s="414">
        <f>SUMIFS('03. Sist. Climatização'!$M$4:$M$575,'03. Sist. Climatização'!$A$4:$A$575,'00. Resumo'!$A53,'03. Sist. Climatização'!E$4:E$575,"X")</f>
        <v>0</v>
      </c>
      <c r="CZ53" s="415">
        <f>SUMIFS('03. Sist. Climatização'!$M$4:$M$575,'03. Sist. Climatização'!$A$4:$A$575,'00. Resumo'!$A53,'03. Sist. Climatização'!F$4:F$575,"X")</f>
        <v>0</v>
      </c>
      <c r="DA53" s="415">
        <f>SUMIFS('03. Sist. Climatização'!$M$4:$M$575,'03. Sist. Climatização'!$A$4:$A$575,'00. Resumo'!$A53,'03. Sist. Climatização'!G$4:G$575,"X")</f>
        <v>0</v>
      </c>
      <c r="DB53" s="415">
        <f>SUMIFS('03. Sist. Climatização'!$M$4:$M$575,'03. Sist. Climatização'!$A$4:$A$575,'00. Resumo'!$A53,'03. Sist. Climatização'!H$4:H$575,"X")</f>
        <v>0</v>
      </c>
      <c r="DC53" s="415">
        <f>SUMIFS('03. Sist. Climatização'!$M$4:$M$575,'03. Sist. Climatização'!$A$4:$A$575,'00. Resumo'!$A53,'03. Sist. Climatização'!I$4:I$575,"X")</f>
        <v>0</v>
      </c>
      <c r="DD53" s="416">
        <f>SUMIFS('03. Sist. Climatização'!$M$4:$M$575,'03. Sist. Climatização'!$A$4:$A$575,'00. Resumo'!$A53,'03. Sist. Climatização'!J$4:J$575,"X")</f>
        <v>0</v>
      </c>
      <c r="DE53" s="417">
        <f t="shared" si="18"/>
        <v>0</v>
      </c>
      <c r="DF53" s="442"/>
      <c r="DG53" s="421"/>
      <c r="DH53" s="422"/>
      <c r="DI53" s="422"/>
      <c r="DJ53" s="422"/>
      <c r="DK53" s="422"/>
      <c r="DL53" s="422"/>
      <c r="DM53" s="453"/>
      <c r="DN53" s="413">
        <f>SUMIFS('03. Sist. Climatização'!$N$4:$N$575,'03. Sist. Climatização'!$A$4:$A$575,'00. Resumo'!$A53,'03. Sist. Climatização'!D$4:D$575,"X")</f>
        <v>0</v>
      </c>
      <c r="DO53" s="414">
        <f>SUMIFS('03. Sist. Climatização'!$N$4:$N$575,'03. Sist. Climatização'!$A$4:$A$575,'00. Resumo'!$A53,'03. Sist. Climatização'!E$4:E$575,"X")</f>
        <v>0</v>
      </c>
      <c r="DP53" s="415">
        <f>SUMIFS('03. Sist. Climatização'!$N$4:$N$575,'03. Sist. Climatização'!$A$4:$A$575,'00. Resumo'!$A53,'03. Sist. Climatização'!F$4:F$575,"X")</f>
        <v>0</v>
      </c>
      <c r="DQ53" s="415">
        <f>SUMIFS('03. Sist. Climatização'!$N$4:$N$575,'03. Sist. Climatização'!$A$4:$A$575,'00. Resumo'!$A53,'03. Sist. Climatização'!G$4:G$575,"X")</f>
        <v>0</v>
      </c>
      <c r="DR53" s="415">
        <f>SUMIFS('03. Sist. Climatização'!$N$4:$N$575,'03. Sist. Climatização'!$A$4:$A$575,'00. Resumo'!$A53,'03. Sist. Climatização'!H$4:H$575,"X")</f>
        <v>0</v>
      </c>
      <c r="DS53" s="415">
        <f>SUMIFS('03. Sist. Climatização'!$N$4:$N$575,'03. Sist. Climatização'!$A$4:$A$575,'00. Resumo'!$A53,'03. Sist. Climatização'!I$4:I$575,"X")</f>
        <v>0</v>
      </c>
      <c r="DT53" s="416">
        <f>SUMIFS('03. Sist. Climatização'!$N$4:$N$575,'03. Sist. Climatização'!$A$4:$A$575,'00. Resumo'!$A53,'03. Sist. Climatização'!J$4:J$575,"X")</f>
        <v>0</v>
      </c>
      <c r="DU53" s="417">
        <f t="shared" si="19"/>
        <v>0</v>
      </c>
      <c r="DV53" s="442"/>
      <c r="DW53" s="421"/>
      <c r="DX53" s="422"/>
      <c r="DY53" s="422"/>
      <c r="DZ53" s="422"/>
      <c r="EA53" s="422"/>
      <c r="EB53" s="422"/>
      <c r="EC53" s="459"/>
      <c r="ED53" s="421"/>
      <c r="EE53" s="421"/>
      <c r="EF53" s="422"/>
      <c r="EG53" s="422"/>
      <c r="EH53" s="422"/>
      <c r="EI53" s="422"/>
      <c r="EJ53" s="422"/>
      <c r="EK53" s="459"/>
      <c r="EL53" s="421"/>
      <c r="EM53" s="421"/>
      <c r="EN53" s="422"/>
      <c r="EO53" s="422"/>
      <c r="EP53" s="422"/>
      <c r="EQ53" s="422"/>
      <c r="ER53" s="422"/>
      <c r="ES53" s="459"/>
      <c r="ET53" s="421"/>
      <c r="EU53" s="421"/>
      <c r="EV53" s="422"/>
      <c r="EW53" s="422"/>
      <c r="EX53" s="422"/>
      <c r="EY53" s="422"/>
      <c r="EZ53" s="422"/>
      <c r="FA53" s="459"/>
      <c r="FB53" s="421"/>
      <c r="FC53" s="421"/>
      <c r="FD53" s="422"/>
      <c r="FE53" s="422"/>
      <c r="FF53" s="422"/>
      <c r="FG53" s="422"/>
      <c r="FH53" s="422"/>
      <c r="FI53" s="460"/>
    </row>
    <row r="54" spans="1:165" ht="15" outlineLevel="2" x14ac:dyDescent="0.2">
      <c r="A54" s="387" t="s">
        <v>119</v>
      </c>
      <c r="B54" s="425" t="s">
        <v>120</v>
      </c>
      <c r="C54" s="458">
        <f t="shared" si="16"/>
        <v>1.4285714285714286</v>
      </c>
      <c r="D54" s="427">
        <v>0.7</v>
      </c>
      <c r="E54" s="428">
        <v>0.5</v>
      </c>
      <c r="F54" s="442"/>
      <c r="G54" s="421"/>
      <c r="H54" s="422"/>
      <c r="I54" s="422"/>
      <c r="J54" s="422"/>
      <c r="K54" s="422"/>
      <c r="L54" s="422"/>
      <c r="M54" s="423"/>
      <c r="N54" s="421"/>
      <c r="O54" s="421"/>
      <c r="P54" s="422"/>
      <c r="Q54" s="422"/>
      <c r="R54" s="422"/>
      <c r="S54" s="422"/>
      <c r="T54" s="422"/>
      <c r="U54" s="423"/>
      <c r="V54" s="421"/>
      <c r="W54" s="421"/>
      <c r="X54" s="422"/>
      <c r="Y54" s="422"/>
      <c r="Z54" s="422"/>
      <c r="AA54" s="422"/>
      <c r="AB54" s="422"/>
      <c r="AC54" s="423"/>
      <c r="AD54" s="421"/>
      <c r="AE54" s="421"/>
      <c r="AF54" s="422"/>
      <c r="AG54" s="422"/>
      <c r="AH54" s="422"/>
      <c r="AI54" s="422"/>
      <c r="AJ54" s="422"/>
      <c r="AK54" s="423"/>
      <c r="AL54" s="421"/>
      <c r="AM54" s="421"/>
      <c r="AN54" s="422"/>
      <c r="AO54" s="422"/>
      <c r="AP54" s="422"/>
      <c r="AQ54" s="422"/>
      <c r="AR54" s="422"/>
      <c r="AS54" s="423"/>
      <c r="AT54" s="421"/>
      <c r="AU54" s="421"/>
      <c r="AV54" s="422"/>
      <c r="AW54" s="422"/>
      <c r="AX54" s="422"/>
      <c r="AY54" s="422"/>
      <c r="AZ54" s="422"/>
      <c r="BA54" s="423"/>
      <c r="BB54" s="421"/>
      <c r="BC54" s="421"/>
      <c r="BD54" s="422"/>
      <c r="BE54" s="422"/>
      <c r="BF54" s="422"/>
      <c r="BG54" s="422"/>
      <c r="BH54" s="422"/>
      <c r="BI54" s="423"/>
      <c r="BJ54" s="421"/>
      <c r="BK54" s="421"/>
      <c r="BL54" s="422"/>
      <c r="BM54" s="422"/>
      <c r="BN54" s="422"/>
      <c r="BO54" s="422"/>
      <c r="BP54" s="422"/>
      <c r="BQ54" s="423"/>
      <c r="BR54" s="421"/>
      <c r="BS54" s="421"/>
      <c r="BT54" s="422"/>
      <c r="BU54" s="422"/>
      <c r="BV54" s="422"/>
      <c r="BW54" s="422"/>
      <c r="BX54" s="422"/>
      <c r="BY54" s="423"/>
      <c r="BZ54" s="421"/>
      <c r="CA54" s="421"/>
      <c r="CB54" s="422"/>
      <c r="CC54" s="422"/>
      <c r="CD54" s="422"/>
      <c r="CE54" s="422"/>
      <c r="CF54" s="422"/>
      <c r="CG54" s="453"/>
      <c r="CH54" s="413">
        <f>SUMIFS('03. Sist. Climatização'!$L$4:$L$575,'03. Sist. Climatização'!$A$4:$A$575,'00. Resumo'!$A54,'03. Sist. Climatização'!D$4:D$575,"X")</f>
        <v>0</v>
      </c>
      <c r="CI54" s="414">
        <f>SUMIFS('03. Sist. Climatização'!$L$4:$L$575,'03. Sist. Climatização'!$A$4:$A$575,'00. Resumo'!$A54,'03. Sist. Climatização'!E$4:E$575,"X")</f>
        <v>0</v>
      </c>
      <c r="CJ54" s="415">
        <f>SUMIFS('03. Sist. Climatização'!$L$4:$L$575,'03. Sist. Climatização'!$A$4:$A$575,'00. Resumo'!$A54,'03. Sist. Climatização'!F$4:F$575,"X")</f>
        <v>0</v>
      </c>
      <c r="CK54" s="415">
        <f>SUMIFS('03. Sist. Climatização'!$L$4:$L$575,'03. Sist. Climatização'!$A$4:$A$575,'00. Resumo'!$A54,'03. Sist. Climatização'!G$4:G$575,"X")</f>
        <v>0</v>
      </c>
      <c r="CL54" s="415">
        <f>SUMIFS('03. Sist. Climatização'!$L$4:$L$575,'03. Sist. Climatização'!$A$4:$A$575,'00. Resumo'!$A54,'03. Sist. Climatização'!H$4:H$575,"X")</f>
        <v>0</v>
      </c>
      <c r="CM54" s="415">
        <f>SUMIFS('03. Sist. Climatização'!$L$4:$L$575,'03. Sist. Climatização'!$A$4:$A$575,'00. Resumo'!$A54,'03. Sist. Climatização'!I$4:I$575,"X")</f>
        <v>0</v>
      </c>
      <c r="CN54" s="416">
        <f>SUMIFS('03. Sist. Climatização'!$L$4:$L$575,'03. Sist. Climatização'!$A$4:$A$575,'00. Resumo'!$A54,'03. Sist. Climatização'!J$4:J$575,"X")</f>
        <v>0</v>
      </c>
      <c r="CO54" s="417">
        <f t="shared" si="17"/>
        <v>0</v>
      </c>
      <c r="CP54" s="442"/>
      <c r="CQ54" s="421"/>
      <c r="CR54" s="422"/>
      <c r="CS54" s="422"/>
      <c r="CT54" s="422"/>
      <c r="CU54" s="422"/>
      <c r="CV54" s="422"/>
      <c r="CW54" s="454"/>
      <c r="CX54" s="413">
        <f>SUMIFS('03. Sist. Climatização'!$M$4:$M$575,'03. Sist. Climatização'!$A$4:$A$575,'00. Resumo'!$A54,'03. Sist. Climatização'!D$4:D$575,"X")</f>
        <v>0</v>
      </c>
      <c r="CY54" s="414">
        <f>SUMIFS('03. Sist. Climatização'!$M$4:$M$575,'03. Sist. Climatização'!$A$4:$A$575,'00. Resumo'!$A54,'03. Sist. Climatização'!E$4:E$575,"X")</f>
        <v>0</v>
      </c>
      <c r="CZ54" s="415">
        <f>SUMIFS('03. Sist. Climatização'!$M$4:$M$575,'03. Sist. Climatização'!$A$4:$A$575,'00. Resumo'!$A54,'03. Sist. Climatização'!F$4:F$575,"X")</f>
        <v>0</v>
      </c>
      <c r="DA54" s="415">
        <f>SUMIFS('03. Sist. Climatização'!$M$4:$M$575,'03. Sist. Climatização'!$A$4:$A$575,'00. Resumo'!$A54,'03. Sist. Climatização'!G$4:G$575,"X")</f>
        <v>0</v>
      </c>
      <c r="DB54" s="415">
        <f>SUMIFS('03. Sist. Climatização'!$M$4:$M$575,'03. Sist. Climatização'!$A$4:$A$575,'00. Resumo'!$A54,'03. Sist. Climatização'!H$4:H$575,"X")</f>
        <v>0</v>
      </c>
      <c r="DC54" s="415">
        <f>SUMIFS('03. Sist. Climatização'!$M$4:$M$575,'03. Sist. Climatização'!$A$4:$A$575,'00. Resumo'!$A54,'03. Sist. Climatização'!I$4:I$575,"X")</f>
        <v>0</v>
      </c>
      <c r="DD54" s="416">
        <f>SUMIFS('03. Sist. Climatização'!$M$4:$M$575,'03. Sist. Climatização'!$A$4:$A$575,'00. Resumo'!$A54,'03. Sist. Climatização'!J$4:J$575,"X")</f>
        <v>0</v>
      </c>
      <c r="DE54" s="417">
        <f t="shared" si="18"/>
        <v>0</v>
      </c>
      <c r="DF54" s="442"/>
      <c r="DG54" s="421"/>
      <c r="DH54" s="422"/>
      <c r="DI54" s="422"/>
      <c r="DJ54" s="422"/>
      <c r="DK54" s="422"/>
      <c r="DL54" s="422"/>
      <c r="DM54" s="453"/>
      <c r="DN54" s="413">
        <f>SUMIFS('03. Sist. Climatização'!$N$4:$N$575,'03. Sist. Climatização'!$A$4:$A$575,'00. Resumo'!$A54,'03. Sist. Climatização'!D$4:D$575,"X")</f>
        <v>0</v>
      </c>
      <c r="DO54" s="414">
        <f>SUMIFS('03. Sist. Climatização'!$N$4:$N$575,'03. Sist. Climatização'!$A$4:$A$575,'00. Resumo'!$A54,'03. Sist. Climatização'!E$4:E$575,"X")</f>
        <v>0</v>
      </c>
      <c r="DP54" s="415">
        <f>SUMIFS('03. Sist. Climatização'!$N$4:$N$575,'03. Sist. Climatização'!$A$4:$A$575,'00. Resumo'!$A54,'03. Sist. Climatização'!F$4:F$575,"X")</f>
        <v>0</v>
      </c>
      <c r="DQ54" s="415">
        <f>SUMIFS('03. Sist. Climatização'!$N$4:$N$575,'03. Sist. Climatização'!$A$4:$A$575,'00. Resumo'!$A54,'03. Sist. Climatização'!G$4:G$575,"X")</f>
        <v>0</v>
      </c>
      <c r="DR54" s="415">
        <f>SUMIFS('03. Sist. Climatização'!$N$4:$N$575,'03. Sist. Climatização'!$A$4:$A$575,'00. Resumo'!$A54,'03. Sist. Climatização'!H$4:H$575,"X")</f>
        <v>0</v>
      </c>
      <c r="DS54" s="415">
        <f>SUMIFS('03. Sist. Climatização'!$N$4:$N$575,'03. Sist. Climatização'!$A$4:$A$575,'00. Resumo'!$A54,'03. Sist. Climatização'!I$4:I$575,"X")</f>
        <v>0</v>
      </c>
      <c r="DT54" s="416">
        <f>SUMIFS('03. Sist. Climatização'!$N$4:$N$575,'03. Sist. Climatização'!$A$4:$A$575,'00. Resumo'!$A54,'03. Sist. Climatização'!J$4:J$575,"X")</f>
        <v>0</v>
      </c>
      <c r="DU54" s="417">
        <f t="shared" si="19"/>
        <v>0</v>
      </c>
      <c r="DV54" s="442"/>
      <c r="DW54" s="421"/>
      <c r="DX54" s="422"/>
      <c r="DY54" s="422"/>
      <c r="DZ54" s="422"/>
      <c r="EA54" s="422"/>
      <c r="EB54" s="422"/>
      <c r="EC54" s="459"/>
      <c r="ED54" s="421"/>
      <c r="EE54" s="421"/>
      <c r="EF54" s="422"/>
      <c r="EG54" s="422"/>
      <c r="EH54" s="422"/>
      <c r="EI54" s="422"/>
      <c r="EJ54" s="422"/>
      <c r="EK54" s="459"/>
      <c r="EL54" s="421"/>
      <c r="EM54" s="421"/>
      <c r="EN54" s="422"/>
      <c r="EO54" s="422"/>
      <c r="EP54" s="422"/>
      <c r="EQ54" s="422"/>
      <c r="ER54" s="422"/>
      <c r="ES54" s="459"/>
      <c r="ET54" s="421"/>
      <c r="EU54" s="421"/>
      <c r="EV54" s="422"/>
      <c r="EW54" s="422"/>
      <c r="EX54" s="422"/>
      <c r="EY54" s="422"/>
      <c r="EZ54" s="422"/>
      <c r="FA54" s="459"/>
      <c r="FB54" s="421"/>
      <c r="FC54" s="421"/>
      <c r="FD54" s="422"/>
      <c r="FE54" s="422"/>
      <c r="FF54" s="422"/>
      <c r="FG54" s="422"/>
      <c r="FH54" s="422"/>
      <c r="FI54" s="460"/>
    </row>
    <row r="55" spans="1:165" ht="15" outlineLevel="2" x14ac:dyDescent="0.2">
      <c r="A55" s="387" t="s">
        <v>121</v>
      </c>
      <c r="B55" s="425" t="s">
        <v>122</v>
      </c>
      <c r="C55" s="458">
        <f t="shared" si="16"/>
        <v>1.25</v>
      </c>
      <c r="D55" s="427">
        <v>0.8</v>
      </c>
      <c r="E55" s="428">
        <v>0.2</v>
      </c>
      <c r="F55" s="442"/>
      <c r="G55" s="421"/>
      <c r="H55" s="422"/>
      <c r="I55" s="422"/>
      <c r="J55" s="422"/>
      <c r="K55" s="422"/>
      <c r="L55" s="422"/>
      <c r="M55" s="423"/>
      <c r="N55" s="421"/>
      <c r="O55" s="421"/>
      <c r="P55" s="422"/>
      <c r="Q55" s="422"/>
      <c r="R55" s="422"/>
      <c r="S55" s="422"/>
      <c r="T55" s="422"/>
      <c r="U55" s="423"/>
      <c r="V55" s="421"/>
      <c r="W55" s="421"/>
      <c r="X55" s="422"/>
      <c r="Y55" s="422"/>
      <c r="Z55" s="422"/>
      <c r="AA55" s="422"/>
      <c r="AB55" s="422"/>
      <c r="AC55" s="423"/>
      <c r="AD55" s="421"/>
      <c r="AE55" s="421"/>
      <c r="AF55" s="422"/>
      <c r="AG55" s="422"/>
      <c r="AH55" s="422"/>
      <c r="AI55" s="422"/>
      <c r="AJ55" s="422"/>
      <c r="AK55" s="423"/>
      <c r="AL55" s="421"/>
      <c r="AM55" s="421"/>
      <c r="AN55" s="422"/>
      <c r="AO55" s="422"/>
      <c r="AP55" s="422"/>
      <c r="AQ55" s="422"/>
      <c r="AR55" s="422"/>
      <c r="AS55" s="423"/>
      <c r="AT55" s="421"/>
      <c r="AU55" s="421"/>
      <c r="AV55" s="422"/>
      <c r="AW55" s="422"/>
      <c r="AX55" s="422"/>
      <c r="AY55" s="422"/>
      <c r="AZ55" s="422"/>
      <c r="BA55" s="423"/>
      <c r="BB55" s="421"/>
      <c r="BC55" s="421"/>
      <c r="BD55" s="422"/>
      <c r="BE55" s="422"/>
      <c r="BF55" s="422"/>
      <c r="BG55" s="422"/>
      <c r="BH55" s="422"/>
      <c r="BI55" s="423"/>
      <c r="BJ55" s="421"/>
      <c r="BK55" s="421"/>
      <c r="BL55" s="422"/>
      <c r="BM55" s="422"/>
      <c r="BN55" s="422"/>
      <c r="BO55" s="422"/>
      <c r="BP55" s="422"/>
      <c r="BQ55" s="423"/>
      <c r="BR55" s="421"/>
      <c r="BS55" s="421"/>
      <c r="BT55" s="422"/>
      <c r="BU55" s="422"/>
      <c r="BV55" s="422"/>
      <c r="BW55" s="422"/>
      <c r="BX55" s="422"/>
      <c r="BY55" s="423"/>
      <c r="BZ55" s="421"/>
      <c r="CA55" s="421"/>
      <c r="CB55" s="422"/>
      <c r="CC55" s="422"/>
      <c r="CD55" s="422"/>
      <c r="CE55" s="422"/>
      <c r="CF55" s="422"/>
      <c r="CG55" s="453"/>
      <c r="CH55" s="413">
        <f>SUMIFS('03. Sist. Climatização'!$L$4:$L$575,'03. Sist. Climatização'!$A$4:$A$575,'00. Resumo'!$A55,'03. Sist. Climatização'!D$4:D$575,"X")</f>
        <v>0</v>
      </c>
      <c r="CI55" s="414">
        <f>SUMIFS('03. Sist. Climatização'!$L$4:$L$575,'03. Sist. Climatização'!$A$4:$A$575,'00. Resumo'!$A55,'03. Sist. Climatização'!E$4:E$575,"X")</f>
        <v>0</v>
      </c>
      <c r="CJ55" s="415">
        <f>SUMIFS('03. Sist. Climatização'!$L$4:$L$575,'03. Sist. Climatização'!$A$4:$A$575,'00. Resumo'!$A55,'03. Sist. Climatização'!F$4:F$575,"X")</f>
        <v>0</v>
      </c>
      <c r="CK55" s="415">
        <f>SUMIFS('03. Sist. Climatização'!$L$4:$L$575,'03. Sist. Climatização'!$A$4:$A$575,'00. Resumo'!$A55,'03. Sist. Climatização'!G$4:G$575,"X")</f>
        <v>0</v>
      </c>
      <c r="CL55" s="415">
        <f>SUMIFS('03. Sist. Climatização'!$L$4:$L$575,'03. Sist. Climatização'!$A$4:$A$575,'00. Resumo'!$A55,'03. Sist. Climatização'!H$4:H$575,"X")</f>
        <v>0</v>
      </c>
      <c r="CM55" s="415">
        <f>SUMIFS('03. Sist. Climatização'!$L$4:$L$575,'03. Sist. Climatização'!$A$4:$A$575,'00. Resumo'!$A55,'03. Sist. Climatização'!I$4:I$575,"X")</f>
        <v>0</v>
      </c>
      <c r="CN55" s="416">
        <f>SUMIFS('03. Sist. Climatização'!$L$4:$L$575,'03. Sist. Climatização'!$A$4:$A$575,'00. Resumo'!$A55,'03. Sist. Climatização'!J$4:J$575,"X")</f>
        <v>0</v>
      </c>
      <c r="CO55" s="417">
        <f t="shared" si="17"/>
        <v>0</v>
      </c>
      <c r="CP55" s="442"/>
      <c r="CQ55" s="421"/>
      <c r="CR55" s="422"/>
      <c r="CS55" s="422"/>
      <c r="CT55" s="422"/>
      <c r="CU55" s="422"/>
      <c r="CV55" s="422"/>
      <c r="CW55" s="454"/>
      <c r="CX55" s="413">
        <f>SUMIFS('03. Sist. Climatização'!$M$4:$M$575,'03. Sist. Climatização'!$A$4:$A$575,'00. Resumo'!$A55,'03. Sist. Climatização'!D$4:D$575,"X")</f>
        <v>0</v>
      </c>
      <c r="CY55" s="414">
        <f>SUMIFS('03. Sist. Climatização'!$M$4:$M$575,'03. Sist. Climatização'!$A$4:$A$575,'00. Resumo'!$A55,'03. Sist. Climatização'!E$4:E$575,"X")</f>
        <v>0</v>
      </c>
      <c r="CZ55" s="415">
        <f>SUMIFS('03. Sist. Climatização'!$M$4:$M$575,'03. Sist. Climatização'!$A$4:$A$575,'00. Resumo'!$A55,'03. Sist. Climatização'!F$4:F$575,"X")</f>
        <v>0</v>
      </c>
      <c r="DA55" s="415">
        <f>SUMIFS('03. Sist. Climatização'!$M$4:$M$575,'03. Sist. Climatização'!$A$4:$A$575,'00. Resumo'!$A55,'03. Sist. Climatização'!G$4:G$575,"X")</f>
        <v>0</v>
      </c>
      <c r="DB55" s="415">
        <f>SUMIFS('03. Sist. Climatização'!$M$4:$M$575,'03. Sist. Climatização'!$A$4:$A$575,'00. Resumo'!$A55,'03. Sist. Climatização'!H$4:H$575,"X")</f>
        <v>0</v>
      </c>
      <c r="DC55" s="415">
        <f>SUMIFS('03. Sist. Climatização'!$M$4:$M$575,'03. Sist. Climatização'!$A$4:$A$575,'00. Resumo'!$A55,'03. Sist. Climatização'!I$4:I$575,"X")</f>
        <v>0</v>
      </c>
      <c r="DD55" s="416">
        <f>SUMIFS('03. Sist. Climatização'!$M$4:$M$575,'03. Sist. Climatização'!$A$4:$A$575,'00. Resumo'!$A55,'03. Sist. Climatização'!J$4:J$575,"X")</f>
        <v>0</v>
      </c>
      <c r="DE55" s="417">
        <f t="shared" si="18"/>
        <v>0</v>
      </c>
      <c r="DF55" s="442"/>
      <c r="DG55" s="421"/>
      <c r="DH55" s="422"/>
      <c r="DI55" s="422"/>
      <c r="DJ55" s="422"/>
      <c r="DK55" s="422"/>
      <c r="DL55" s="422"/>
      <c r="DM55" s="453"/>
      <c r="DN55" s="413">
        <f>SUMIFS('03. Sist. Climatização'!$N$4:$N$575,'03. Sist. Climatização'!$A$4:$A$575,'00. Resumo'!$A55,'03. Sist. Climatização'!D$4:D$575,"X")</f>
        <v>0</v>
      </c>
      <c r="DO55" s="414">
        <f>SUMIFS('03. Sist. Climatização'!$N$4:$N$575,'03. Sist. Climatização'!$A$4:$A$575,'00. Resumo'!$A55,'03. Sist. Climatização'!E$4:E$575,"X")</f>
        <v>0</v>
      </c>
      <c r="DP55" s="415">
        <f>SUMIFS('03. Sist. Climatização'!$N$4:$N$575,'03. Sist. Climatização'!$A$4:$A$575,'00. Resumo'!$A55,'03. Sist. Climatização'!F$4:F$575,"X")</f>
        <v>0</v>
      </c>
      <c r="DQ55" s="415">
        <f>SUMIFS('03. Sist. Climatização'!$N$4:$N$575,'03. Sist. Climatização'!$A$4:$A$575,'00. Resumo'!$A55,'03. Sist. Climatização'!G$4:G$575,"X")</f>
        <v>0</v>
      </c>
      <c r="DR55" s="415">
        <f>SUMIFS('03. Sist. Climatização'!$N$4:$N$575,'03. Sist. Climatização'!$A$4:$A$575,'00. Resumo'!$A55,'03. Sist. Climatização'!H$4:H$575,"X")</f>
        <v>0</v>
      </c>
      <c r="DS55" s="415">
        <f>SUMIFS('03. Sist. Climatização'!$N$4:$N$575,'03. Sist. Climatização'!$A$4:$A$575,'00. Resumo'!$A55,'03. Sist. Climatização'!I$4:I$575,"X")</f>
        <v>0</v>
      </c>
      <c r="DT55" s="416">
        <f>SUMIFS('03. Sist. Climatização'!$N$4:$N$575,'03. Sist. Climatização'!$A$4:$A$575,'00. Resumo'!$A55,'03. Sist. Climatização'!J$4:J$575,"X")</f>
        <v>0</v>
      </c>
      <c r="DU55" s="417">
        <f t="shared" si="19"/>
        <v>0</v>
      </c>
      <c r="DV55" s="442"/>
      <c r="DW55" s="421"/>
      <c r="DX55" s="422"/>
      <c r="DY55" s="422"/>
      <c r="DZ55" s="422"/>
      <c r="EA55" s="422"/>
      <c r="EB55" s="422"/>
      <c r="EC55" s="459"/>
      <c r="ED55" s="421"/>
      <c r="EE55" s="421"/>
      <c r="EF55" s="422"/>
      <c r="EG55" s="422"/>
      <c r="EH55" s="422"/>
      <c r="EI55" s="422"/>
      <c r="EJ55" s="422"/>
      <c r="EK55" s="459"/>
      <c r="EL55" s="421"/>
      <c r="EM55" s="421"/>
      <c r="EN55" s="422"/>
      <c r="EO55" s="422"/>
      <c r="EP55" s="422"/>
      <c r="EQ55" s="422"/>
      <c r="ER55" s="422"/>
      <c r="ES55" s="459"/>
      <c r="ET55" s="421"/>
      <c r="EU55" s="421"/>
      <c r="EV55" s="422"/>
      <c r="EW55" s="422"/>
      <c r="EX55" s="422"/>
      <c r="EY55" s="422"/>
      <c r="EZ55" s="422"/>
      <c r="FA55" s="459"/>
      <c r="FB55" s="421"/>
      <c r="FC55" s="421"/>
      <c r="FD55" s="422"/>
      <c r="FE55" s="422"/>
      <c r="FF55" s="422"/>
      <c r="FG55" s="422"/>
      <c r="FH55" s="422"/>
      <c r="FI55" s="460"/>
    </row>
    <row r="56" spans="1:165" ht="15" outlineLevel="2" x14ac:dyDescent="0.2">
      <c r="A56" s="387" t="s">
        <v>123</v>
      </c>
      <c r="B56" s="425" t="s">
        <v>124</v>
      </c>
      <c r="C56" s="458">
        <f t="shared" si="16"/>
        <v>1.4285714285714286</v>
      </c>
      <c r="D56" s="427">
        <v>0.7</v>
      </c>
      <c r="E56" s="428">
        <v>0.5</v>
      </c>
      <c r="F56" s="442"/>
      <c r="G56" s="421"/>
      <c r="H56" s="422"/>
      <c r="I56" s="422"/>
      <c r="J56" s="422"/>
      <c r="K56" s="422"/>
      <c r="L56" s="422"/>
      <c r="M56" s="423"/>
      <c r="N56" s="421"/>
      <c r="O56" s="421"/>
      <c r="P56" s="422"/>
      <c r="Q56" s="422"/>
      <c r="R56" s="422"/>
      <c r="S56" s="422"/>
      <c r="T56" s="422"/>
      <c r="U56" s="423"/>
      <c r="V56" s="421"/>
      <c r="W56" s="421"/>
      <c r="X56" s="422"/>
      <c r="Y56" s="422"/>
      <c r="Z56" s="422"/>
      <c r="AA56" s="422"/>
      <c r="AB56" s="422"/>
      <c r="AC56" s="423"/>
      <c r="AD56" s="421"/>
      <c r="AE56" s="421"/>
      <c r="AF56" s="422"/>
      <c r="AG56" s="422"/>
      <c r="AH56" s="422"/>
      <c r="AI56" s="422"/>
      <c r="AJ56" s="422"/>
      <c r="AK56" s="423"/>
      <c r="AL56" s="421"/>
      <c r="AM56" s="421"/>
      <c r="AN56" s="422"/>
      <c r="AO56" s="422"/>
      <c r="AP56" s="422"/>
      <c r="AQ56" s="422"/>
      <c r="AR56" s="422"/>
      <c r="AS56" s="423"/>
      <c r="AT56" s="421"/>
      <c r="AU56" s="421"/>
      <c r="AV56" s="422"/>
      <c r="AW56" s="422"/>
      <c r="AX56" s="422"/>
      <c r="AY56" s="422"/>
      <c r="AZ56" s="422"/>
      <c r="BA56" s="423"/>
      <c r="BB56" s="421"/>
      <c r="BC56" s="421"/>
      <c r="BD56" s="422"/>
      <c r="BE56" s="422"/>
      <c r="BF56" s="422"/>
      <c r="BG56" s="422"/>
      <c r="BH56" s="422"/>
      <c r="BI56" s="423"/>
      <c r="BJ56" s="421"/>
      <c r="BK56" s="421"/>
      <c r="BL56" s="422"/>
      <c r="BM56" s="422"/>
      <c r="BN56" s="422"/>
      <c r="BO56" s="422"/>
      <c r="BP56" s="422"/>
      <c r="BQ56" s="423"/>
      <c r="BR56" s="421"/>
      <c r="BS56" s="421"/>
      <c r="BT56" s="422"/>
      <c r="BU56" s="422"/>
      <c r="BV56" s="422"/>
      <c r="BW56" s="422"/>
      <c r="BX56" s="422"/>
      <c r="BY56" s="423"/>
      <c r="BZ56" s="421"/>
      <c r="CA56" s="421"/>
      <c r="CB56" s="422"/>
      <c r="CC56" s="422"/>
      <c r="CD56" s="422"/>
      <c r="CE56" s="422"/>
      <c r="CF56" s="422"/>
      <c r="CG56" s="453"/>
      <c r="CH56" s="413">
        <f>SUMIFS('03. Sist. Climatização'!$L$4:$L$575,'03. Sist. Climatização'!$A$4:$A$575,'00. Resumo'!$A56,'03. Sist. Climatização'!D$4:D$575,"X")</f>
        <v>0</v>
      </c>
      <c r="CI56" s="414">
        <f>SUMIFS('03. Sist. Climatização'!$L$4:$L$575,'03. Sist. Climatização'!$A$4:$A$575,'00. Resumo'!$A56,'03. Sist. Climatização'!E$4:E$575,"X")</f>
        <v>0</v>
      </c>
      <c r="CJ56" s="415">
        <f>SUMIFS('03. Sist. Climatização'!$L$4:$L$575,'03. Sist. Climatização'!$A$4:$A$575,'00. Resumo'!$A56,'03. Sist. Climatização'!F$4:F$575,"X")</f>
        <v>0</v>
      </c>
      <c r="CK56" s="415">
        <f>SUMIFS('03. Sist. Climatização'!$L$4:$L$575,'03. Sist. Climatização'!$A$4:$A$575,'00. Resumo'!$A56,'03. Sist. Climatização'!G$4:G$575,"X")</f>
        <v>0</v>
      </c>
      <c r="CL56" s="415">
        <f>SUMIFS('03. Sist. Climatização'!$L$4:$L$575,'03. Sist. Climatização'!$A$4:$A$575,'00. Resumo'!$A56,'03. Sist. Climatização'!H$4:H$575,"X")</f>
        <v>0</v>
      </c>
      <c r="CM56" s="415">
        <f>SUMIFS('03. Sist. Climatização'!$L$4:$L$575,'03. Sist. Climatização'!$A$4:$A$575,'00. Resumo'!$A56,'03. Sist. Climatização'!I$4:I$575,"X")</f>
        <v>0</v>
      </c>
      <c r="CN56" s="416">
        <f>SUMIFS('03. Sist. Climatização'!$L$4:$L$575,'03. Sist. Climatização'!$A$4:$A$575,'00. Resumo'!$A56,'03. Sist. Climatização'!J$4:J$575,"X")</f>
        <v>0</v>
      </c>
      <c r="CO56" s="417">
        <f t="shared" si="17"/>
        <v>0</v>
      </c>
      <c r="CP56" s="442"/>
      <c r="CQ56" s="421"/>
      <c r="CR56" s="422"/>
      <c r="CS56" s="422"/>
      <c r="CT56" s="422"/>
      <c r="CU56" s="422"/>
      <c r="CV56" s="422"/>
      <c r="CW56" s="454"/>
      <c r="CX56" s="413">
        <f>SUMIFS('03. Sist. Climatização'!$M$4:$M$575,'03. Sist. Climatização'!$A$4:$A$575,'00. Resumo'!$A56,'03. Sist. Climatização'!D$4:D$575,"X")</f>
        <v>0</v>
      </c>
      <c r="CY56" s="414">
        <f>SUMIFS('03. Sist. Climatização'!$M$4:$M$575,'03. Sist. Climatização'!$A$4:$A$575,'00. Resumo'!$A56,'03. Sist. Climatização'!E$4:E$575,"X")</f>
        <v>0</v>
      </c>
      <c r="CZ56" s="415">
        <f>SUMIFS('03. Sist. Climatização'!$M$4:$M$575,'03. Sist. Climatização'!$A$4:$A$575,'00. Resumo'!$A56,'03. Sist. Climatização'!F$4:F$575,"X")</f>
        <v>0</v>
      </c>
      <c r="DA56" s="415">
        <f>SUMIFS('03. Sist. Climatização'!$M$4:$M$575,'03. Sist. Climatização'!$A$4:$A$575,'00. Resumo'!$A56,'03. Sist. Climatização'!G$4:G$575,"X")</f>
        <v>0</v>
      </c>
      <c r="DB56" s="415">
        <f>SUMIFS('03. Sist. Climatização'!$M$4:$M$575,'03. Sist. Climatização'!$A$4:$A$575,'00. Resumo'!$A56,'03. Sist. Climatização'!H$4:H$575,"X")</f>
        <v>0</v>
      </c>
      <c r="DC56" s="415">
        <f>SUMIFS('03. Sist. Climatização'!$M$4:$M$575,'03. Sist. Climatização'!$A$4:$A$575,'00. Resumo'!$A56,'03. Sist. Climatização'!I$4:I$575,"X")</f>
        <v>0</v>
      </c>
      <c r="DD56" s="416">
        <f>SUMIFS('03. Sist. Climatização'!$M$4:$M$575,'03. Sist. Climatização'!$A$4:$A$575,'00. Resumo'!$A56,'03. Sist. Climatização'!J$4:J$575,"X")</f>
        <v>0</v>
      </c>
      <c r="DE56" s="417">
        <f t="shared" si="18"/>
        <v>0</v>
      </c>
      <c r="DF56" s="442"/>
      <c r="DG56" s="421"/>
      <c r="DH56" s="422"/>
      <c r="DI56" s="422"/>
      <c r="DJ56" s="422"/>
      <c r="DK56" s="422"/>
      <c r="DL56" s="422"/>
      <c r="DM56" s="453"/>
      <c r="DN56" s="413">
        <f>SUMIFS('03. Sist. Climatização'!$N$4:$N$575,'03. Sist. Climatização'!$A$4:$A$575,'00. Resumo'!$A56,'03. Sist. Climatização'!D$4:D$575,"X")</f>
        <v>0</v>
      </c>
      <c r="DO56" s="414">
        <f>SUMIFS('03. Sist. Climatização'!$N$4:$N$575,'03. Sist. Climatização'!$A$4:$A$575,'00. Resumo'!$A56,'03. Sist. Climatização'!E$4:E$575,"X")</f>
        <v>0</v>
      </c>
      <c r="DP56" s="415">
        <f>SUMIFS('03. Sist. Climatização'!$N$4:$N$575,'03. Sist. Climatização'!$A$4:$A$575,'00. Resumo'!$A56,'03. Sist. Climatização'!F$4:F$575,"X")</f>
        <v>0</v>
      </c>
      <c r="DQ56" s="415">
        <f>SUMIFS('03. Sist. Climatização'!$N$4:$N$575,'03. Sist. Climatização'!$A$4:$A$575,'00. Resumo'!$A56,'03. Sist. Climatização'!G$4:G$575,"X")</f>
        <v>0</v>
      </c>
      <c r="DR56" s="415">
        <f>SUMIFS('03. Sist. Climatização'!$N$4:$N$575,'03. Sist. Climatização'!$A$4:$A$575,'00. Resumo'!$A56,'03. Sist. Climatização'!H$4:H$575,"X")</f>
        <v>0</v>
      </c>
      <c r="DS56" s="415">
        <f>SUMIFS('03. Sist. Climatização'!$N$4:$N$575,'03. Sist. Climatização'!$A$4:$A$575,'00. Resumo'!$A56,'03. Sist. Climatização'!I$4:I$575,"X")</f>
        <v>0</v>
      </c>
      <c r="DT56" s="416">
        <f>SUMIFS('03. Sist. Climatização'!$N$4:$N$575,'03. Sist. Climatização'!$A$4:$A$575,'00. Resumo'!$A56,'03. Sist. Climatização'!J$4:J$575,"X")</f>
        <v>0</v>
      </c>
      <c r="DU56" s="417">
        <f t="shared" si="19"/>
        <v>0</v>
      </c>
      <c r="DV56" s="442"/>
      <c r="DW56" s="421"/>
      <c r="DX56" s="422"/>
      <c r="DY56" s="422"/>
      <c r="DZ56" s="422"/>
      <c r="EA56" s="422"/>
      <c r="EB56" s="422"/>
      <c r="EC56" s="459"/>
      <c r="ED56" s="421"/>
      <c r="EE56" s="421"/>
      <c r="EF56" s="422"/>
      <c r="EG56" s="422"/>
      <c r="EH56" s="422"/>
      <c r="EI56" s="422"/>
      <c r="EJ56" s="422"/>
      <c r="EK56" s="459"/>
      <c r="EL56" s="421"/>
      <c r="EM56" s="421"/>
      <c r="EN56" s="422"/>
      <c r="EO56" s="422"/>
      <c r="EP56" s="422"/>
      <c r="EQ56" s="422"/>
      <c r="ER56" s="422"/>
      <c r="ES56" s="459"/>
      <c r="ET56" s="421"/>
      <c r="EU56" s="421"/>
      <c r="EV56" s="422"/>
      <c r="EW56" s="422"/>
      <c r="EX56" s="422"/>
      <c r="EY56" s="422"/>
      <c r="EZ56" s="422"/>
      <c r="FA56" s="459"/>
      <c r="FB56" s="421"/>
      <c r="FC56" s="421"/>
      <c r="FD56" s="422"/>
      <c r="FE56" s="422"/>
      <c r="FF56" s="422"/>
      <c r="FG56" s="422"/>
      <c r="FH56" s="422"/>
      <c r="FI56" s="460"/>
    </row>
    <row r="57" spans="1:165" ht="15" outlineLevel="2" x14ac:dyDescent="0.2">
      <c r="A57" s="387" t="s">
        <v>125</v>
      </c>
      <c r="B57" s="425" t="s">
        <v>126</v>
      </c>
      <c r="C57" s="458">
        <f t="shared" si="16"/>
        <v>1.4285714285714286</v>
      </c>
      <c r="D57" s="427">
        <v>0.7</v>
      </c>
      <c r="E57" s="428">
        <v>0.5</v>
      </c>
      <c r="F57" s="442"/>
      <c r="G57" s="421"/>
      <c r="H57" s="422"/>
      <c r="I57" s="422"/>
      <c r="J57" s="422"/>
      <c r="K57" s="422"/>
      <c r="L57" s="422"/>
      <c r="M57" s="423"/>
      <c r="N57" s="421"/>
      <c r="O57" s="421"/>
      <c r="P57" s="422"/>
      <c r="Q57" s="422"/>
      <c r="R57" s="422"/>
      <c r="S57" s="422"/>
      <c r="T57" s="422"/>
      <c r="U57" s="423"/>
      <c r="V57" s="421"/>
      <c r="W57" s="421"/>
      <c r="X57" s="422"/>
      <c r="Y57" s="422"/>
      <c r="Z57" s="422"/>
      <c r="AA57" s="422"/>
      <c r="AB57" s="422"/>
      <c r="AC57" s="423"/>
      <c r="AD57" s="421"/>
      <c r="AE57" s="421"/>
      <c r="AF57" s="422"/>
      <c r="AG57" s="422"/>
      <c r="AH57" s="422"/>
      <c r="AI57" s="422"/>
      <c r="AJ57" s="422"/>
      <c r="AK57" s="423"/>
      <c r="AL57" s="421"/>
      <c r="AM57" s="421"/>
      <c r="AN57" s="422"/>
      <c r="AO57" s="422"/>
      <c r="AP57" s="422"/>
      <c r="AQ57" s="422"/>
      <c r="AR57" s="422"/>
      <c r="AS57" s="423"/>
      <c r="AT57" s="421"/>
      <c r="AU57" s="421"/>
      <c r="AV57" s="422"/>
      <c r="AW57" s="422"/>
      <c r="AX57" s="422"/>
      <c r="AY57" s="422"/>
      <c r="AZ57" s="422"/>
      <c r="BA57" s="423"/>
      <c r="BB57" s="421"/>
      <c r="BC57" s="421"/>
      <c r="BD57" s="422"/>
      <c r="BE57" s="422"/>
      <c r="BF57" s="422"/>
      <c r="BG57" s="422"/>
      <c r="BH57" s="422"/>
      <c r="BI57" s="423"/>
      <c r="BJ57" s="421"/>
      <c r="BK57" s="421"/>
      <c r="BL57" s="422"/>
      <c r="BM57" s="422"/>
      <c r="BN57" s="422"/>
      <c r="BO57" s="422"/>
      <c r="BP57" s="422"/>
      <c r="BQ57" s="423"/>
      <c r="BR57" s="421"/>
      <c r="BS57" s="421"/>
      <c r="BT57" s="422"/>
      <c r="BU57" s="422"/>
      <c r="BV57" s="422"/>
      <c r="BW57" s="422"/>
      <c r="BX57" s="422"/>
      <c r="BY57" s="423"/>
      <c r="BZ57" s="421"/>
      <c r="CA57" s="421"/>
      <c r="CB57" s="422"/>
      <c r="CC57" s="422"/>
      <c r="CD57" s="422"/>
      <c r="CE57" s="422"/>
      <c r="CF57" s="422"/>
      <c r="CG57" s="453"/>
      <c r="CH57" s="413">
        <f>SUMIFS('03. Sist. Climatização'!$L$4:$L$575,'03. Sist. Climatização'!$A$4:$A$575,'00. Resumo'!$A57,'03. Sist. Climatização'!D$4:D$575,"X")</f>
        <v>0</v>
      </c>
      <c r="CI57" s="414">
        <f>SUMIFS('03. Sist. Climatização'!$L$4:$L$575,'03. Sist. Climatização'!$A$4:$A$575,'00. Resumo'!$A57,'03. Sist. Climatização'!E$4:E$575,"X")</f>
        <v>0</v>
      </c>
      <c r="CJ57" s="415">
        <f>SUMIFS('03. Sist. Climatização'!$L$4:$L$575,'03. Sist. Climatização'!$A$4:$A$575,'00. Resumo'!$A57,'03. Sist. Climatização'!F$4:F$575,"X")</f>
        <v>0</v>
      </c>
      <c r="CK57" s="415">
        <f>SUMIFS('03. Sist. Climatização'!$L$4:$L$575,'03. Sist. Climatização'!$A$4:$A$575,'00. Resumo'!$A57,'03. Sist. Climatização'!G$4:G$575,"X")</f>
        <v>0</v>
      </c>
      <c r="CL57" s="415">
        <f>SUMIFS('03. Sist. Climatização'!$L$4:$L$575,'03. Sist. Climatização'!$A$4:$A$575,'00. Resumo'!$A57,'03. Sist. Climatização'!H$4:H$575,"X")</f>
        <v>0</v>
      </c>
      <c r="CM57" s="415">
        <f>SUMIFS('03. Sist. Climatização'!$L$4:$L$575,'03. Sist. Climatização'!$A$4:$A$575,'00. Resumo'!$A57,'03. Sist. Climatização'!I$4:I$575,"X")</f>
        <v>0</v>
      </c>
      <c r="CN57" s="416">
        <f>SUMIFS('03. Sist. Climatização'!$L$4:$L$575,'03. Sist. Climatização'!$A$4:$A$575,'00. Resumo'!$A57,'03. Sist. Climatização'!J$4:J$575,"X")</f>
        <v>0</v>
      </c>
      <c r="CO57" s="417">
        <f t="shared" si="17"/>
        <v>0</v>
      </c>
      <c r="CP57" s="442"/>
      <c r="CQ57" s="421"/>
      <c r="CR57" s="422"/>
      <c r="CS57" s="422"/>
      <c r="CT57" s="422"/>
      <c r="CU57" s="422"/>
      <c r="CV57" s="422"/>
      <c r="CW57" s="454"/>
      <c r="CX57" s="413">
        <f>SUMIFS('03. Sist. Climatização'!$M$4:$M$575,'03. Sist. Climatização'!$A$4:$A$575,'00. Resumo'!$A57,'03. Sist. Climatização'!D$4:D$575,"X")</f>
        <v>0</v>
      </c>
      <c r="CY57" s="414">
        <f>SUMIFS('03. Sist. Climatização'!$M$4:$M$575,'03. Sist. Climatização'!$A$4:$A$575,'00. Resumo'!$A57,'03. Sist. Climatização'!E$4:E$575,"X")</f>
        <v>0</v>
      </c>
      <c r="CZ57" s="415">
        <f>SUMIFS('03. Sist. Climatização'!$M$4:$M$575,'03. Sist. Climatização'!$A$4:$A$575,'00. Resumo'!$A57,'03. Sist. Climatização'!F$4:F$575,"X")</f>
        <v>0</v>
      </c>
      <c r="DA57" s="415">
        <f>SUMIFS('03. Sist. Climatização'!$M$4:$M$575,'03. Sist. Climatização'!$A$4:$A$575,'00. Resumo'!$A57,'03. Sist. Climatização'!G$4:G$575,"X")</f>
        <v>0</v>
      </c>
      <c r="DB57" s="415">
        <f>SUMIFS('03. Sist. Climatização'!$M$4:$M$575,'03. Sist. Climatização'!$A$4:$A$575,'00. Resumo'!$A57,'03. Sist. Climatização'!H$4:H$575,"X")</f>
        <v>0</v>
      </c>
      <c r="DC57" s="415">
        <f>SUMIFS('03. Sist. Climatização'!$M$4:$M$575,'03. Sist. Climatização'!$A$4:$A$575,'00. Resumo'!$A57,'03. Sist. Climatização'!I$4:I$575,"X")</f>
        <v>0</v>
      </c>
      <c r="DD57" s="416">
        <f>SUMIFS('03. Sist. Climatização'!$M$4:$M$575,'03. Sist. Climatização'!$A$4:$A$575,'00. Resumo'!$A57,'03. Sist. Climatização'!J$4:J$575,"X")</f>
        <v>0</v>
      </c>
      <c r="DE57" s="417">
        <f t="shared" si="18"/>
        <v>0</v>
      </c>
      <c r="DF57" s="442"/>
      <c r="DG57" s="421"/>
      <c r="DH57" s="422"/>
      <c r="DI57" s="422"/>
      <c r="DJ57" s="422"/>
      <c r="DK57" s="422"/>
      <c r="DL57" s="422"/>
      <c r="DM57" s="453"/>
      <c r="DN57" s="413">
        <f>SUMIFS('03. Sist. Climatização'!$N$4:$N$575,'03. Sist. Climatização'!$A$4:$A$575,'00. Resumo'!$A57,'03. Sist. Climatização'!D$4:D$575,"X")</f>
        <v>0</v>
      </c>
      <c r="DO57" s="414">
        <f>SUMIFS('03. Sist. Climatização'!$N$4:$N$575,'03. Sist. Climatização'!$A$4:$A$575,'00. Resumo'!$A57,'03. Sist. Climatização'!E$4:E$575,"X")</f>
        <v>0</v>
      </c>
      <c r="DP57" s="415">
        <f>SUMIFS('03. Sist. Climatização'!$N$4:$N$575,'03. Sist. Climatização'!$A$4:$A$575,'00. Resumo'!$A57,'03. Sist. Climatização'!F$4:F$575,"X")</f>
        <v>0</v>
      </c>
      <c r="DQ57" s="415">
        <f>SUMIFS('03. Sist. Climatização'!$N$4:$N$575,'03. Sist. Climatização'!$A$4:$A$575,'00. Resumo'!$A57,'03. Sist. Climatização'!G$4:G$575,"X")</f>
        <v>0</v>
      </c>
      <c r="DR57" s="415">
        <f>SUMIFS('03. Sist. Climatização'!$N$4:$N$575,'03. Sist. Climatização'!$A$4:$A$575,'00. Resumo'!$A57,'03. Sist. Climatização'!H$4:H$575,"X")</f>
        <v>0</v>
      </c>
      <c r="DS57" s="415">
        <f>SUMIFS('03. Sist. Climatização'!$N$4:$N$575,'03. Sist. Climatização'!$A$4:$A$575,'00. Resumo'!$A57,'03. Sist. Climatização'!I$4:I$575,"X")</f>
        <v>0</v>
      </c>
      <c r="DT57" s="416">
        <f>SUMIFS('03. Sist. Climatização'!$N$4:$N$575,'03. Sist. Climatização'!$A$4:$A$575,'00. Resumo'!$A57,'03. Sist. Climatização'!J$4:J$575,"X")</f>
        <v>0</v>
      </c>
      <c r="DU57" s="417">
        <f t="shared" si="19"/>
        <v>0</v>
      </c>
      <c r="DV57" s="442"/>
      <c r="DW57" s="421"/>
      <c r="DX57" s="422"/>
      <c r="DY57" s="422"/>
      <c r="DZ57" s="422"/>
      <c r="EA57" s="422"/>
      <c r="EB57" s="422"/>
      <c r="EC57" s="459"/>
      <c r="ED57" s="421"/>
      <c r="EE57" s="421"/>
      <c r="EF57" s="422"/>
      <c r="EG57" s="422"/>
      <c r="EH57" s="422"/>
      <c r="EI57" s="422"/>
      <c r="EJ57" s="422"/>
      <c r="EK57" s="459"/>
      <c r="EL57" s="421"/>
      <c r="EM57" s="421"/>
      <c r="EN57" s="422"/>
      <c r="EO57" s="422"/>
      <c r="EP57" s="422"/>
      <c r="EQ57" s="422"/>
      <c r="ER57" s="422"/>
      <c r="ES57" s="459"/>
      <c r="ET57" s="421"/>
      <c r="EU57" s="421"/>
      <c r="EV57" s="422"/>
      <c r="EW57" s="422"/>
      <c r="EX57" s="422"/>
      <c r="EY57" s="422"/>
      <c r="EZ57" s="422"/>
      <c r="FA57" s="459"/>
      <c r="FB57" s="421"/>
      <c r="FC57" s="421"/>
      <c r="FD57" s="422"/>
      <c r="FE57" s="422"/>
      <c r="FF57" s="422"/>
      <c r="FG57" s="422"/>
      <c r="FH57" s="422"/>
      <c r="FI57" s="460"/>
    </row>
    <row r="58" spans="1:165" ht="15" outlineLevel="2" x14ac:dyDescent="0.2">
      <c r="A58" s="387" t="s">
        <v>127</v>
      </c>
      <c r="B58" s="425" t="s">
        <v>128</v>
      </c>
      <c r="C58" s="458">
        <f t="shared" si="16"/>
        <v>1.25</v>
      </c>
      <c r="D58" s="427">
        <v>0.8</v>
      </c>
      <c r="E58" s="428">
        <v>0.4</v>
      </c>
      <c r="F58" s="442"/>
      <c r="G58" s="421"/>
      <c r="H58" s="422"/>
      <c r="I58" s="422"/>
      <c r="J58" s="422"/>
      <c r="K58" s="422"/>
      <c r="L58" s="422"/>
      <c r="M58" s="423"/>
      <c r="N58" s="421"/>
      <c r="O58" s="421"/>
      <c r="P58" s="422"/>
      <c r="Q58" s="422"/>
      <c r="R58" s="422"/>
      <c r="S58" s="422"/>
      <c r="T58" s="422"/>
      <c r="U58" s="423"/>
      <c r="V58" s="421"/>
      <c r="W58" s="421"/>
      <c r="X58" s="422"/>
      <c r="Y58" s="422"/>
      <c r="Z58" s="422"/>
      <c r="AA58" s="422"/>
      <c r="AB58" s="422"/>
      <c r="AC58" s="423"/>
      <c r="AD58" s="421"/>
      <c r="AE58" s="421"/>
      <c r="AF58" s="422"/>
      <c r="AG58" s="422"/>
      <c r="AH58" s="422"/>
      <c r="AI58" s="422"/>
      <c r="AJ58" s="422"/>
      <c r="AK58" s="423"/>
      <c r="AL58" s="421"/>
      <c r="AM58" s="421"/>
      <c r="AN58" s="422"/>
      <c r="AO58" s="422"/>
      <c r="AP58" s="422"/>
      <c r="AQ58" s="422"/>
      <c r="AR58" s="422"/>
      <c r="AS58" s="423"/>
      <c r="AT58" s="421"/>
      <c r="AU58" s="421"/>
      <c r="AV58" s="422"/>
      <c r="AW58" s="422"/>
      <c r="AX58" s="422"/>
      <c r="AY58" s="422"/>
      <c r="AZ58" s="422"/>
      <c r="BA58" s="423"/>
      <c r="BB58" s="421"/>
      <c r="BC58" s="421"/>
      <c r="BD58" s="422"/>
      <c r="BE58" s="422"/>
      <c r="BF58" s="422"/>
      <c r="BG58" s="422"/>
      <c r="BH58" s="422"/>
      <c r="BI58" s="423"/>
      <c r="BJ58" s="421"/>
      <c r="BK58" s="421"/>
      <c r="BL58" s="422"/>
      <c r="BM58" s="422"/>
      <c r="BN58" s="422"/>
      <c r="BO58" s="422"/>
      <c r="BP58" s="422"/>
      <c r="BQ58" s="423"/>
      <c r="BR58" s="421"/>
      <c r="BS58" s="421"/>
      <c r="BT58" s="422"/>
      <c r="BU58" s="422"/>
      <c r="BV58" s="422"/>
      <c r="BW58" s="422"/>
      <c r="BX58" s="422"/>
      <c r="BY58" s="423"/>
      <c r="BZ58" s="421"/>
      <c r="CA58" s="421"/>
      <c r="CB58" s="422"/>
      <c r="CC58" s="422"/>
      <c r="CD58" s="422"/>
      <c r="CE58" s="422"/>
      <c r="CF58" s="422"/>
      <c r="CG58" s="453"/>
      <c r="CH58" s="413">
        <f>SUMIFS('03. Sist. Climatização'!$L$4:$L$575,'03. Sist. Climatização'!$A$4:$A$575,'00. Resumo'!$A58,'03. Sist. Climatização'!D$4:D$575,"X")</f>
        <v>0</v>
      </c>
      <c r="CI58" s="414">
        <f>SUMIFS('03. Sist. Climatização'!$L$4:$L$575,'03. Sist. Climatização'!$A$4:$A$575,'00. Resumo'!$A58,'03. Sist. Climatização'!E$4:E$575,"X")</f>
        <v>0</v>
      </c>
      <c r="CJ58" s="415">
        <f>SUMIFS('03. Sist. Climatização'!$L$4:$L$575,'03. Sist. Climatização'!$A$4:$A$575,'00. Resumo'!$A58,'03. Sist. Climatização'!F$4:F$575,"X")</f>
        <v>0</v>
      </c>
      <c r="CK58" s="415">
        <f>SUMIFS('03. Sist. Climatização'!$L$4:$L$575,'03. Sist. Climatização'!$A$4:$A$575,'00. Resumo'!$A58,'03. Sist. Climatização'!G$4:G$575,"X")</f>
        <v>0</v>
      </c>
      <c r="CL58" s="415">
        <f>SUMIFS('03. Sist. Climatização'!$L$4:$L$575,'03. Sist. Climatização'!$A$4:$A$575,'00. Resumo'!$A58,'03. Sist. Climatização'!H$4:H$575,"X")</f>
        <v>0</v>
      </c>
      <c r="CM58" s="415">
        <f>SUMIFS('03. Sist. Climatização'!$L$4:$L$575,'03. Sist. Climatização'!$A$4:$A$575,'00. Resumo'!$A58,'03. Sist. Climatização'!I$4:I$575,"X")</f>
        <v>0</v>
      </c>
      <c r="CN58" s="416">
        <f>SUMIFS('03. Sist. Climatização'!$L$4:$L$575,'03. Sist. Climatização'!$A$4:$A$575,'00. Resumo'!$A58,'03. Sist. Climatização'!J$4:J$575,"X")</f>
        <v>0</v>
      </c>
      <c r="CO58" s="417">
        <f t="shared" si="17"/>
        <v>0</v>
      </c>
      <c r="CP58" s="442"/>
      <c r="CQ58" s="421"/>
      <c r="CR58" s="422"/>
      <c r="CS58" s="422"/>
      <c r="CT58" s="422"/>
      <c r="CU58" s="422"/>
      <c r="CV58" s="422"/>
      <c r="CW58" s="454"/>
      <c r="CX58" s="413">
        <f>SUMIFS('03. Sist. Climatização'!$M$4:$M$575,'03. Sist. Climatização'!$A$4:$A$575,'00. Resumo'!$A58,'03. Sist. Climatização'!D$4:D$575,"X")</f>
        <v>0</v>
      </c>
      <c r="CY58" s="414">
        <f>SUMIFS('03. Sist. Climatização'!$M$4:$M$575,'03. Sist. Climatização'!$A$4:$A$575,'00. Resumo'!$A58,'03. Sist. Climatização'!E$4:E$575,"X")</f>
        <v>0</v>
      </c>
      <c r="CZ58" s="415">
        <f>SUMIFS('03. Sist. Climatização'!$M$4:$M$575,'03. Sist. Climatização'!$A$4:$A$575,'00. Resumo'!$A58,'03. Sist. Climatização'!F$4:F$575,"X")</f>
        <v>0</v>
      </c>
      <c r="DA58" s="415">
        <f>SUMIFS('03. Sist. Climatização'!$M$4:$M$575,'03. Sist. Climatização'!$A$4:$A$575,'00. Resumo'!$A58,'03. Sist. Climatização'!G$4:G$575,"X")</f>
        <v>0</v>
      </c>
      <c r="DB58" s="415">
        <f>SUMIFS('03. Sist. Climatização'!$M$4:$M$575,'03. Sist. Climatização'!$A$4:$A$575,'00. Resumo'!$A58,'03. Sist. Climatização'!H$4:H$575,"X")</f>
        <v>0</v>
      </c>
      <c r="DC58" s="415">
        <f>SUMIFS('03. Sist. Climatização'!$M$4:$M$575,'03. Sist. Climatização'!$A$4:$A$575,'00. Resumo'!$A58,'03. Sist. Climatização'!I$4:I$575,"X")</f>
        <v>0</v>
      </c>
      <c r="DD58" s="416">
        <f>SUMIFS('03. Sist. Climatização'!$M$4:$M$575,'03. Sist. Climatização'!$A$4:$A$575,'00. Resumo'!$A58,'03. Sist. Climatização'!J$4:J$575,"X")</f>
        <v>0</v>
      </c>
      <c r="DE58" s="417">
        <f t="shared" si="18"/>
        <v>0</v>
      </c>
      <c r="DF58" s="442"/>
      <c r="DG58" s="421"/>
      <c r="DH58" s="422"/>
      <c r="DI58" s="422"/>
      <c r="DJ58" s="422"/>
      <c r="DK58" s="422"/>
      <c r="DL58" s="422"/>
      <c r="DM58" s="453"/>
      <c r="DN58" s="413">
        <f>SUMIFS('03. Sist. Climatização'!$N$4:$N$575,'03. Sist. Climatização'!$A$4:$A$575,'00. Resumo'!$A58,'03. Sist. Climatização'!D$4:D$575,"X")</f>
        <v>0</v>
      </c>
      <c r="DO58" s="414">
        <f>SUMIFS('03. Sist. Climatização'!$N$4:$N$575,'03. Sist. Climatização'!$A$4:$A$575,'00. Resumo'!$A58,'03. Sist. Climatização'!E$4:E$575,"X")</f>
        <v>0</v>
      </c>
      <c r="DP58" s="415">
        <f>SUMIFS('03. Sist. Climatização'!$N$4:$N$575,'03. Sist. Climatização'!$A$4:$A$575,'00. Resumo'!$A58,'03. Sist. Climatização'!F$4:F$575,"X")</f>
        <v>0</v>
      </c>
      <c r="DQ58" s="415">
        <f>SUMIFS('03. Sist. Climatização'!$N$4:$N$575,'03. Sist. Climatização'!$A$4:$A$575,'00. Resumo'!$A58,'03. Sist. Climatização'!G$4:G$575,"X")</f>
        <v>0</v>
      </c>
      <c r="DR58" s="415">
        <f>SUMIFS('03. Sist. Climatização'!$N$4:$N$575,'03. Sist. Climatização'!$A$4:$A$575,'00. Resumo'!$A58,'03. Sist. Climatização'!H$4:H$575,"X")</f>
        <v>0</v>
      </c>
      <c r="DS58" s="415">
        <f>SUMIFS('03. Sist. Climatização'!$N$4:$N$575,'03. Sist. Climatização'!$A$4:$A$575,'00. Resumo'!$A58,'03. Sist. Climatização'!I$4:I$575,"X")</f>
        <v>0</v>
      </c>
      <c r="DT58" s="416">
        <f>SUMIFS('03. Sist. Climatização'!$N$4:$N$575,'03. Sist. Climatização'!$A$4:$A$575,'00. Resumo'!$A58,'03. Sist. Climatização'!J$4:J$575,"X")</f>
        <v>0</v>
      </c>
      <c r="DU58" s="417">
        <f t="shared" si="19"/>
        <v>0</v>
      </c>
      <c r="DV58" s="442"/>
      <c r="DW58" s="421"/>
      <c r="DX58" s="422"/>
      <c r="DY58" s="422"/>
      <c r="DZ58" s="422"/>
      <c r="EA58" s="422"/>
      <c r="EB58" s="422"/>
      <c r="EC58" s="459"/>
      <c r="ED58" s="421"/>
      <c r="EE58" s="421"/>
      <c r="EF58" s="422"/>
      <c r="EG58" s="422"/>
      <c r="EH58" s="422"/>
      <c r="EI58" s="422"/>
      <c r="EJ58" s="422"/>
      <c r="EK58" s="459"/>
      <c r="EL58" s="421"/>
      <c r="EM58" s="421"/>
      <c r="EN58" s="422"/>
      <c r="EO58" s="422"/>
      <c r="EP58" s="422"/>
      <c r="EQ58" s="422"/>
      <c r="ER58" s="422"/>
      <c r="ES58" s="459"/>
      <c r="ET58" s="421"/>
      <c r="EU58" s="421"/>
      <c r="EV58" s="422"/>
      <c r="EW58" s="422"/>
      <c r="EX58" s="422"/>
      <c r="EY58" s="422"/>
      <c r="EZ58" s="422"/>
      <c r="FA58" s="459"/>
      <c r="FB58" s="421"/>
      <c r="FC58" s="421"/>
      <c r="FD58" s="422"/>
      <c r="FE58" s="422"/>
      <c r="FF58" s="422"/>
      <c r="FG58" s="422"/>
      <c r="FH58" s="422"/>
      <c r="FI58" s="460"/>
    </row>
    <row r="59" spans="1:165" ht="15" outlineLevel="2" x14ac:dyDescent="0.2">
      <c r="A59" s="387" t="s">
        <v>129</v>
      </c>
      <c r="B59" s="425" t="s">
        <v>130</v>
      </c>
      <c r="C59" s="458">
        <f t="shared" si="16"/>
        <v>1.4285714285714286</v>
      </c>
      <c r="D59" s="427">
        <v>0.7</v>
      </c>
      <c r="E59" s="428">
        <v>0.5</v>
      </c>
      <c r="F59" s="442"/>
      <c r="G59" s="421"/>
      <c r="H59" s="422"/>
      <c r="I59" s="422"/>
      <c r="J59" s="422"/>
      <c r="K59" s="422"/>
      <c r="L59" s="422"/>
      <c r="M59" s="423"/>
      <c r="N59" s="421"/>
      <c r="O59" s="421"/>
      <c r="P59" s="422"/>
      <c r="Q59" s="422"/>
      <c r="R59" s="422"/>
      <c r="S59" s="422"/>
      <c r="T59" s="422"/>
      <c r="U59" s="423"/>
      <c r="V59" s="421"/>
      <c r="W59" s="421"/>
      <c r="X59" s="422"/>
      <c r="Y59" s="422"/>
      <c r="Z59" s="422"/>
      <c r="AA59" s="422"/>
      <c r="AB59" s="422"/>
      <c r="AC59" s="423"/>
      <c r="AD59" s="421"/>
      <c r="AE59" s="421"/>
      <c r="AF59" s="422"/>
      <c r="AG59" s="422"/>
      <c r="AH59" s="422"/>
      <c r="AI59" s="422"/>
      <c r="AJ59" s="422"/>
      <c r="AK59" s="423"/>
      <c r="AL59" s="421"/>
      <c r="AM59" s="421"/>
      <c r="AN59" s="422"/>
      <c r="AO59" s="422"/>
      <c r="AP59" s="422"/>
      <c r="AQ59" s="422"/>
      <c r="AR59" s="422"/>
      <c r="AS59" s="423"/>
      <c r="AT59" s="421"/>
      <c r="AU59" s="421"/>
      <c r="AV59" s="422"/>
      <c r="AW59" s="422"/>
      <c r="AX59" s="422"/>
      <c r="AY59" s="422"/>
      <c r="AZ59" s="422"/>
      <c r="BA59" s="423"/>
      <c r="BB59" s="421"/>
      <c r="BC59" s="421"/>
      <c r="BD59" s="422"/>
      <c r="BE59" s="422"/>
      <c r="BF59" s="422"/>
      <c r="BG59" s="422"/>
      <c r="BH59" s="422"/>
      <c r="BI59" s="423"/>
      <c r="BJ59" s="421"/>
      <c r="BK59" s="421"/>
      <c r="BL59" s="422"/>
      <c r="BM59" s="422"/>
      <c r="BN59" s="422"/>
      <c r="BO59" s="422"/>
      <c r="BP59" s="422"/>
      <c r="BQ59" s="423"/>
      <c r="BR59" s="421"/>
      <c r="BS59" s="421"/>
      <c r="BT59" s="422"/>
      <c r="BU59" s="422"/>
      <c r="BV59" s="422"/>
      <c r="BW59" s="422"/>
      <c r="BX59" s="422"/>
      <c r="BY59" s="423"/>
      <c r="BZ59" s="421"/>
      <c r="CA59" s="421"/>
      <c r="CB59" s="422"/>
      <c r="CC59" s="422"/>
      <c r="CD59" s="422"/>
      <c r="CE59" s="422"/>
      <c r="CF59" s="422"/>
      <c r="CG59" s="453"/>
      <c r="CH59" s="413">
        <f>SUMIFS('03. Sist. Climatização'!$L$4:$L$575,'03. Sist. Climatização'!$A$4:$A$575,'00. Resumo'!$A59,'03. Sist. Climatização'!D$4:D$575,"X")</f>
        <v>0</v>
      </c>
      <c r="CI59" s="414">
        <f>SUMIFS('03. Sist. Climatização'!$L$4:$L$575,'03. Sist. Climatização'!$A$4:$A$575,'00. Resumo'!$A59,'03. Sist. Climatização'!E$4:E$575,"X")</f>
        <v>0</v>
      </c>
      <c r="CJ59" s="415">
        <f>SUMIFS('03. Sist. Climatização'!$L$4:$L$575,'03. Sist. Climatização'!$A$4:$A$575,'00. Resumo'!$A59,'03. Sist. Climatização'!F$4:F$575,"X")</f>
        <v>0</v>
      </c>
      <c r="CK59" s="415">
        <f>SUMIFS('03. Sist. Climatização'!$L$4:$L$575,'03. Sist. Climatização'!$A$4:$A$575,'00. Resumo'!$A59,'03. Sist. Climatização'!G$4:G$575,"X")</f>
        <v>0</v>
      </c>
      <c r="CL59" s="415">
        <f>SUMIFS('03. Sist. Climatização'!$L$4:$L$575,'03. Sist. Climatização'!$A$4:$A$575,'00. Resumo'!$A59,'03. Sist. Climatização'!H$4:H$575,"X")</f>
        <v>0</v>
      </c>
      <c r="CM59" s="415">
        <f>SUMIFS('03. Sist. Climatização'!$L$4:$L$575,'03. Sist. Climatização'!$A$4:$A$575,'00. Resumo'!$A59,'03. Sist. Climatização'!I$4:I$575,"X")</f>
        <v>0</v>
      </c>
      <c r="CN59" s="416">
        <f>SUMIFS('03. Sist. Climatização'!$L$4:$L$575,'03. Sist. Climatização'!$A$4:$A$575,'00. Resumo'!$A59,'03. Sist. Climatização'!J$4:J$575,"X")</f>
        <v>0</v>
      </c>
      <c r="CO59" s="417">
        <f t="shared" si="17"/>
        <v>0</v>
      </c>
      <c r="CP59" s="442"/>
      <c r="CQ59" s="421"/>
      <c r="CR59" s="422"/>
      <c r="CS59" s="422"/>
      <c r="CT59" s="422"/>
      <c r="CU59" s="422"/>
      <c r="CV59" s="422"/>
      <c r="CW59" s="454"/>
      <c r="CX59" s="413">
        <f>SUMIFS('03. Sist. Climatização'!$M$4:$M$575,'03. Sist. Climatização'!$A$4:$A$575,'00. Resumo'!$A59,'03. Sist. Climatização'!D$4:D$575,"X")</f>
        <v>0</v>
      </c>
      <c r="CY59" s="414">
        <f>SUMIFS('03. Sist. Climatização'!$M$4:$M$575,'03. Sist. Climatização'!$A$4:$A$575,'00. Resumo'!$A59,'03. Sist. Climatização'!E$4:E$575,"X")</f>
        <v>0</v>
      </c>
      <c r="CZ59" s="415">
        <f>SUMIFS('03. Sist. Climatização'!$M$4:$M$575,'03. Sist. Climatização'!$A$4:$A$575,'00. Resumo'!$A59,'03. Sist. Climatização'!F$4:F$575,"X")</f>
        <v>0</v>
      </c>
      <c r="DA59" s="415">
        <f>SUMIFS('03. Sist. Climatização'!$M$4:$M$575,'03. Sist. Climatização'!$A$4:$A$575,'00. Resumo'!$A59,'03. Sist. Climatização'!G$4:G$575,"X")</f>
        <v>0</v>
      </c>
      <c r="DB59" s="415">
        <f>SUMIFS('03. Sist. Climatização'!$M$4:$M$575,'03. Sist. Climatização'!$A$4:$A$575,'00. Resumo'!$A59,'03. Sist. Climatização'!H$4:H$575,"X")</f>
        <v>0</v>
      </c>
      <c r="DC59" s="415">
        <f>SUMIFS('03. Sist. Climatização'!$M$4:$M$575,'03. Sist. Climatização'!$A$4:$A$575,'00. Resumo'!$A59,'03. Sist. Climatização'!I$4:I$575,"X")</f>
        <v>0</v>
      </c>
      <c r="DD59" s="416">
        <f>SUMIFS('03. Sist. Climatização'!$M$4:$M$575,'03. Sist. Climatização'!$A$4:$A$575,'00. Resumo'!$A59,'03. Sist. Climatização'!J$4:J$575,"X")</f>
        <v>0</v>
      </c>
      <c r="DE59" s="417">
        <f t="shared" si="18"/>
        <v>0</v>
      </c>
      <c r="DF59" s="442"/>
      <c r="DG59" s="421"/>
      <c r="DH59" s="422"/>
      <c r="DI59" s="422"/>
      <c r="DJ59" s="422"/>
      <c r="DK59" s="422"/>
      <c r="DL59" s="422"/>
      <c r="DM59" s="453"/>
      <c r="DN59" s="413">
        <f>SUMIFS('03. Sist. Climatização'!$N$4:$N$575,'03. Sist. Climatização'!$A$4:$A$575,'00. Resumo'!$A59,'03. Sist. Climatização'!D$4:D$575,"X")</f>
        <v>0</v>
      </c>
      <c r="DO59" s="414">
        <f>SUMIFS('03. Sist. Climatização'!$N$4:$N$575,'03. Sist. Climatização'!$A$4:$A$575,'00. Resumo'!$A59,'03. Sist. Climatização'!E$4:E$575,"X")</f>
        <v>0</v>
      </c>
      <c r="DP59" s="415">
        <f>SUMIFS('03. Sist. Climatização'!$N$4:$N$575,'03. Sist. Climatização'!$A$4:$A$575,'00. Resumo'!$A59,'03. Sist. Climatização'!F$4:F$575,"X")</f>
        <v>0</v>
      </c>
      <c r="DQ59" s="415">
        <f>SUMIFS('03. Sist. Climatização'!$N$4:$N$575,'03. Sist. Climatização'!$A$4:$A$575,'00. Resumo'!$A59,'03. Sist. Climatização'!G$4:G$575,"X")</f>
        <v>0</v>
      </c>
      <c r="DR59" s="415">
        <f>SUMIFS('03. Sist. Climatização'!$N$4:$N$575,'03. Sist. Climatização'!$A$4:$A$575,'00. Resumo'!$A59,'03. Sist. Climatização'!H$4:H$575,"X")</f>
        <v>0</v>
      </c>
      <c r="DS59" s="415">
        <f>SUMIFS('03. Sist. Climatização'!$N$4:$N$575,'03. Sist. Climatização'!$A$4:$A$575,'00. Resumo'!$A59,'03. Sist. Climatização'!I$4:I$575,"X")</f>
        <v>0</v>
      </c>
      <c r="DT59" s="416">
        <f>SUMIFS('03. Sist. Climatização'!$N$4:$N$575,'03. Sist. Climatização'!$A$4:$A$575,'00. Resumo'!$A59,'03. Sist. Climatização'!J$4:J$575,"X")</f>
        <v>0</v>
      </c>
      <c r="DU59" s="417">
        <f t="shared" si="19"/>
        <v>0</v>
      </c>
      <c r="DV59" s="442"/>
      <c r="DW59" s="421"/>
      <c r="DX59" s="422"/>
      <c r="DY59" s="422"/>
      <c r="DZ59" s="422"/>
      <c r="EA59" s="422"/>
      <c r="EB59" s="422"/>
      <c r="EC59" s="459"/>
      <c r="ED59" s="421"/>
      <c r="EE59" s="421"/>
      <c r="EF59" s="422"/>
      <c r="EG59" s="422"/>
      <c r="EH59" s="422"/>
      <c r="EI59" s="422"/>
      <c r="EJ59" s="422"/>
      <c r="EK59" s="459"/>
      <c r="EL59" s="421"/>
      <c r="EM59" s="421"/>
      <c r="EN59" s="422"/>
      <c r="EO59" s="422"/>
      <c r="EP59" s="422"/>
      <c r="EQ59" s="422"/>
      <c r="ER59" s="422"/>
      <c r="ES59" s="459"/>
      <c r="ET59" s="421"/>
      <c r="EU59" s="421"/>
      <c r="EV59" s="422"/>
      <c r="EW59" s="422"/>
      <c r="EX59" s="422"/>
      <c r="EY59" s="422"/>
      <c r="EZ59" s="422"/>
      <c r="FA59" s="459"/>
      <c r="FB59" s="421"/>
      <c r="FC59" s="421"/>
      <c r="FD59" s="422"/>
      <c r="FE59" s="422"/>
      <c r="FF59" s="422"/>
      <c r="FG59" s="422"/>
      <c r="FH59" s="422"/>
      <c r="FI59" s="460"/>
    </row>
    <row r="60" spans="1:165" ht="15" outlineLevel="2" x14ac:dyDescent="0.2">
      <c r="A60" s="387" t="s">
        <v>131</v>
      </c>
      <c r="B60" s="425" t="s">
        <v>132</v>
      </c>
      <c r="C60" s="458">
        <f t="shared" si="16"/>
        <v>1.4285714285714286</v>
      </c>
      <c r="D60" s="427">
        <v>0.7</v>
      </c>
      <c r="E60" s="428">
        <v>0.5</v>
      </c>
      <c r="F60" s="442"/>
      <c r="G60" s="421"/>
      <c r="H60" s="422"/>
      <c r="I60" s="422"/>
      <c r="J60" s="422"/>
      <c r="K60" s="422"/>
      <c r="L60" s="422"/>
      <c r="M60" s="423"/>
      <c r="N60" s="421"/>
      <c r="O60" s="421"/>
      <c r="P60" s="422"/>
      <c r="Q60" s="422"/>
      <c r="R60" s="422"/>
      <c r="S60" s="422"/>
      <c r="T60" s="422"/>
      <c r="U60" s="423"/>
      <c r="V60" s="421"/>
      <c r="W60" s="421"/>
      <c r="X60" s="422"/>
      <c r="Y60" s="422"/>
      <c r="Z60" s="422"/>
      <c r="AA60" s="422"/>
      <c r="AB60" s="422"/>
      <c r="AC60" s="423"/>
      <c r="AD60" s="421"/>
      <c r="AE60" s="421"/>
      <c r="AF60" s="422"/>
      <c r="AG60" s="422"/>
      <c r="AH60" s="422"/>
      <c r="AI60" s="422"/>
      <c r="AJ60" s="422"/>
      <c r="AK60" s="423"/>
      <c r="AL60" s="421"/>
      <c r="AM60" s="421"/>
      <c r="AN60" s="422"/>
      <c r="AO60" s="422"/>
      <c r="AP60" s="422"/>
      <c r="AQ60" s="422"/>
      <c r="AR60" s="422"/>
      <c r="AS60" s="423"/>
      <c r="AT60" s="421"/>
      <c r="AU60" s="421"/>
      <c r="AV60" s="422"/>
      <c r="AW60" s="422"/>
      <c r="AX60" s="422"/>
      <c r="AY60" s="422"/>
      <c r="AZ60" s="422"/>
      <c r="BA60" s="423"/>
      <c r="BB60" s="421"/>
      <c r="BC60" s="421"/>
      <c r="BD60" s="422"/>
      <c r="BE60" s="422"/>
      <c r="BF60" s="422"/>
      <c r="BG60" s="422"/>
      <c r="BH60" s="422"/>
      <c r="BI60" s="423"/>
      <c r="BJ60" s="421"/>
      <c r="BK60" s="421"/>
      <c r="BL60" s="422"/>
      <c r="BM60" s="422"/>
      <c r="BN60" s="422"/>
      <c r="BO60" s="422"/>
      <c r="BP60" s="422"/>
      <c r="BQ60" s="423"/>
      <c r="BR60" s="421"/>
      <c r="BS60" s="421"/>
      <c r="BT60" s="422"/>
      <c r="BU60" s="422"/>
      <c r="BV60" s="422"/>
      <c r="BW60" s="422"/>
      <c r="BX60" s="422"/>
      <c r="BY60" s="423"/>
      <c r="BZ60" s="421"/>
      <c r="CA60" s="421"/>
      <c r="CB60" s="422"/>
      <c r="CC60" s="422"/>
      <c r="CD60" s="422"/>
      <c r="CE60" s="422"/>
      <c r="CF60" s="422"/>
      <c r="CG60" s="453"/>
      <c r="CH60" s="413">
        <f>SUMIFS('03. Sist. Climatização'!$L$4:$L$575,'03. Sist. Climatização'!$A$4:$A$575,'00. Resumo'!$A60,'03. Sist. Climatização'!D$4:D$575,"X")</f>
        <v>0</v>
      </c>
      <c r="CI60" s="414">
        <f>SUMIFS('03. Sist. Climatização'!$L$4:$L$575,'03. Sist. Climatização'!$A$4:$A$575,'00. Resumo'!$A60,'03. Sist. Climatização'!E$4:E$575,"X")</f>
        <v>0</v>
      </c>
      <c r="CJ60" s="415">
        <f>SUMIFS('03. Sist. Climatização'!$L$4:$L$575,'03. Sist. Climatização'!$A$4:$A$575,'00. Resumo'!$A60,'03. Sist. Climatização'!F$4:F$575,"X")</f>
        <v>0</v>
      </c>
      <c r="CK60" s="415">
        <f>SUMIFS('03. Sist. Climatização'!$L$4:$L$575,'03. Sist. Climatização'!$A$4:$A$575,'00. Resumo'!$A60,'03. Sist. Climatização'!G$4:G$575,"X")</f>
        <v>0</v>
      </c>
      <c r="CL60" s="415">
        <f>SUMIFS('03. Sist. Climatização'!$L$4:$L$575,'03. Sist. Climatização'!$A$4:$A$575,'00. Resumo'!$A60,'03. Sist. Climatização'!H$4:H$575,"X")</f>
        <v>0</v>
      </c>
      <c r="CM60" s="415">
        <f>SUMIFS('03. Sist. Climatização'!$L$4:$L$575,'03. Sist. Climatização'!$A$4:$A$575,'00. Resumo'!$A60,'03. Sist. Climatização'!I$4:I$575,"X")</f>
        <v>0</v>
      </c>
      <c r="CN60" s="416">
        <f>SUMIFS('03. Sist. Climatização'!$L$4:$L$575,'03. Sist. Climatização'!$A$4:$A$575,'00. Resumo'!$A60,'03. Sist. Climatização'!J$4:J$575,"X")</f>
        <v>0</v>
      </c>
      <c r="CO60" s="417">
        <f t="shared" si="17"/>
        <v>0</v>
      </c>
      <c r="CP60" s="442"/>
      <c r="CQ60" s="421"/>
      <c r="CR60" s="422"/>
      <c r="CS60" s="422"/>
      <c r="CT60" s="422"/>
      <c r="CU60" s="422"/>
      <c r="CV60" s="422"/>
      <c r="CW60" s="454"/>
      <c r="CX60" s="413">
        <f>SUMIFS('03. Sist. Climatização'!$M$4:$M$575,'03. Sist. Climatização'!$A$4:$A$575,'00. Resumo'!$A60,'03. Sist. Climatização'!D$4:D$575,"X")</f>
        <v>0</v>
      </c>
      <c r="CY60" s="414">
        <f>SUMIFS('03. Sist. Climatização'!$M$4:$M$575,'03. Sist. Climatização'!$A$4:$A$575,'00. Resumo'!$A60,'03. Sist. Climatização'!E$4:E$575,"X")</f>
        <v>0</v>
      </c>
      <c r="CZ60" s="415">
        <f>SUMIFS('03. Sist. Climatização'!$M$4:$M$575,'03. Sist. Climatização'!$A$4:$A$575,'00. Resumo'!$A60,'03. Sist. Climatização'!F$4:F$575,"X")</f>
        <v>0</v>
      </c>
      <c r="DA60" s="415">
        <f>SUMIFS('03. Sist. Climatização'!$M$4:$M$575,'03. Sist. Climatização'!$A$4:$A$575,'00. Resumo'!$A60,'03. Sist. Climatização'!G$4:G$575,"X")</f>
        <v>0</v>
      </c>
      <c r="DB60" s="415">
        <f>SUMIFS('03. Sist. Climatização'!$M$4:$M$575,'03. Sist. Climatização'!$A$4:$A$575,'00. Resumo'!$A60,'03. Sist. Climatização'!H$4:H$575,"X")</f>
        <v>0</v>
      </c>
      <c r="DC60" s="415">
        <f>SUMIFS('03. Sist. Climatização'!$M$4:$M$575,'03. Sist. Climatização'!$A$4:$A$575,'00. Resumo'!$A60,'03. Sist. Climatização'!I$4:I$575,"X")</f>
        <v>0</v>
      </c>
      <c r="DD60" s="416">
        <f>SUMIFS('03. Sist. Climatização'!$M$4:$M$575,'03. Sist. Climatização'!$A$4:$A$575,'00. Resumo'!$A60,'03. Sist. Climatização'!J$4:J$575,"X")</f>
        <v>0</v>
      </c>
      <c r="DE60" s="417">
        <f t="shared" si="18"/>
        <v>0</v>
      </c>
      <c r="DF60" s="442"/>
      <c r="DG60" s="421"/>
      <c r="DH60" s="422"/>
      <c r="DI60" s="422"/>
      <c r="DJ60" s="422"/>
      <c r="DK60" s="422"/>
      <c r="DL60" s="422"/>
      <c r="DM60" s="453"/>
      <c r="DN60" s="413">
        <f>SUMIFS('03. Sist. Climatização'!$N$4:$N$575,'03. Sist. Climatização'!$A$4:$A$575,'00. Resumo'!$A60,'03. Sist. Climatização'!D$4:D$575,"X")</f>
        <v>0</v>
      </c>
      <c r="DO60" s="414">
        <f>SUMIFS('03. Sist. Climatização'!$N$4:$N$575,'03. Sist. Climatização'!$A$4:$A$575,'00. Resumo'!$A60,'03. Sist. Climatização'!E$4:E$575,"X")</f>
        <v>0</v>
      </c>
      <c r="DP60" s="415">
        <f>SUMIFS('03. Sist. Climatização'!$N$4:$N$575,'03. Sist. Climatização'!$A$4:$A$575,'00. Resumo'!$A60,'03. Sist. Climatização'!F$4:F$575,"X")</f>
        <v>0</v>
      </c>
      <c r="DQ60" s="415">
        <f>SUMIFS('03. Sist. Climatização'!$N$4:$N$575,'03. Sist. Climatização'!$A$4:$A$575,'00. Resumo'!$A60,'03. Sist. Climatização'!G$4:G$575,"X")</f>
        <v>0</v>
      </c>
      <c r="DR60" s="415">
        <f>SUMIFS('03. Sist. Climatização'!$N$4:$N$575,'03. Sist. Climatização'!$A$4:$A$575,'00. Resumo'!$A60,'03. Sist. Climatização'!H$4:H$575,"X")</f>
        <v>0</v>
      </c>
      <c r="DS60" s="415">
        <f>SUMIFS('03. Sist. Climatização'!$N$4:$N$575,'03. Sist. Climatização'!$A$4:$A$575,'00. Resumo'!$A60,'03. Sist. Climatização'!I$4:I$575,"X")</f>
        <v>0</v>
      </c>
      <c r="DT60" s="416">
        <f>SUMIFS('03. Sist. Climatização'!$N$4:$N$575,'03. Sist. Climatização'!$A$4:$A$575,'00. Resumo'!$A60,'03. Sist. Climatização'!J$4:J$575,"X")</f>
        <v>0</v>
      </c>
      <c r="DU60" s="417">
        <f t="shared" si="19"/>
        <v>0</v>
      </c>
      <c r="DV60" s="442"/>
      <c r="DW60" s="421"/>
      <c r="DX60" s="422"/>
      <c r="DY60" s="422"/>
      <c r="DZ60" s="422"/>
      <c r="EA60" s="422"/>
      <c r="EB60" s="422"/>
      <c r="EC60" s="459"/>
      <c r="ED60" s="421"/>
      <c r="EE60" s="421"/>
      <c r="EF60" s="422"/>
      <c r="EG60" s="422"/>
      <c r="EH60" s="422"/>
      <c r="EI60" s="422"/>
      <c r="EJ60" s="422"/>
      <c r="EK60" s="459"/>
      <c r="EL60" s="421"/>
      <c r="EM60" s="421"/>
      <c r="EN60" s="422"/>
      <c r="EO60" s="422"/>
      <c r="EP60" s="422"/>
      <c r="EQ60" s="422"/>
      <c r="ER60" s="422"/>
      <c r="ES60" s="459"/>
      <c r="ET60" s="421"/>
      <c r="EU60" s="421"/>
      <c r="EV60" s="422"/>
      <c r="EW60" s="422"/>
      <c r="EX60" s="422"/>
      <c r="EY60" s="422"/>
      <c r="EZ60" s="422"/>
      <c r="FA60" s="459"/>
      <c r="FB60" s="421"/>
      <c r="FC60" s="421"/>
      <c r="FD60" s="422"/>
      <c r="FE60" s="422"/>
      <c r="FF60" s="422"/>
      <c r="FG60" s="422"/>
      <c r="FH60" s="422"/>
      <c r="FI60" s="460"/>
    </row>
    <row r="61" spans="1:165" ht="15" outlineLevel="2" x14ac:dyDescent="0.2">
      <c r="A61" s="387" t="s">
        <v>133</v>
      </c>
      <c r="B61" s="425" t="s">
        <v>134</v>
      </c>
      <c r="C61" s="458">
        <f t="shared" si="16"/>
        <v>1.4285714285714286</v>
      </c>
      <c r="D61" s="427">
        <v>0.7</v>
      </c>
      <c r="E61" s="428">
        <v>0.5</v>
      </c>
      <c r="F61" s="442"/>
      <c r="G61" s="421"/>
      <c r="H61" s="422"/>
      <c r="I61" s="422"/>
      <c r="J61" s="422"/>
      <c r="K61" s="422"/>
      <c r="L61" s="422"/>
      <c r="M61" s="423"/>
      <c r="N61" s="421"/>
      <c r="O61" s="421"/>
      <c r="P61" s="422"/>
      <c r="Q61" s="422"/>
      <c r="R61" s="422"/>
      <c r="S61" s="422"/>
      <c r="T61" s="422"/>
      <c r="U61" s="423"/>
      <c r="V61" s="421"/>
      <c r="W61" s="421"/>
      <c r="X61" s="422"/>
      <c r="Y61" s="422"/>
      <c r="Z61" s="422"/>
      <c r="AA61" s="422"/>
      <c r="AB61" s="422"/>
      <c r="AC61" s="423"/>
      <c r="AD61" s="421"/>
      <c r="AE61" s="421"/>
      <c r="AF61" s="422"/>
      <c r="AG61" s="422"/>
      <c r="AH61" s="422"/>
      <c r="AI61" s="422"/>
      <c r="AJ61" s="422"/>
      <c r="AK61" s="423"/>
      <c r="AL61" s="421"/>
      <c r="AM61" s="421"/>
      <c r="AN61" s="422"/>
      <c r="AO61" s="422"/>
      <c r="AP61" s="422"/>
      <c r="AQ61" s="422"/>
      <c r="AR61" s="422"/>
      <c r="AS61" s="423"/>
      <c r="AT61" s="421"/>
      <c r="AU61" s="421"/>
      <c r="AV61" s="422"/>
      <c r="AW61" s="422"/>
      <c r="AX61" s="422"/>
      <c r="AY61" s="422"/>
      <c r="AZ61" s="422"/>
      <c r="BA61" s="423"/>
      <c r="BB61" s="421"/>
      <c r="BC61" s="421"/>
      <c r="BD61" s="422"/>
      <c r="BE61" s="422"/>
      <c r="BF61" s="422"/>
      <c r="BG61" s="422"/>
      <c r="BH61" s="422"/>
      <c r="BI61" s="423"/>
      <c r="BJ61" s="421"/>
      <c r="BK61" s="421"/>
      <c r="BL61" s="422"/>
      <c r="BM61" s="422"/>
      <c r="BN61" s="422"/>
      <c r="BO61" s="422"/>
      <c r="BP61" s="422"/>
      <c r="BQ61" s="423"/>
      <c r="BR61" s="421"/>
      <c r="BS61" s="421"/>
      <c r="BT61" s="422"/>
      <c r="BU61" s="422"/>
      <c r="BV61" s="422"/>
      <c r="BW61" s="422"/>
      <c r="BX61" s="422"/>
      <c r="BY61" s="423"/>
      <c r="BZ61" s="421"/>
      <c r="CA61" s="421"/>
      <c r="CB61" s="422"/>
      <c r="CC61" s="422"/>
      <c r="CD61" s="422"/>
      <c r="CE61" s="422"/>
      <c r="CF61" s="422"/>
      <c r="CG61" s="453"/>
      <c r="CH61" s="413">
        <f>SUMIFS('03. Sist. Climatização'!$L$4:$L$575,'03. Sist. Climatização'!$A$4:$A$575,'00. Resumo'!$A61,'03. Sist. Climatização'!D$4:D$575,"X")</f>
        <v>0</v>
      </c>
      <c r="CI61" s="414">
        <f>SUMIFS('03. Sist. Climatização'!$L$4:$L$575,'03. Sist. Climatização'!$A$4:$A$575,'00. Resumo'!$A61,'03. Sist. Climatização'!E$4:E$575,"X")</f>
        <v>0</v>
      </c>
      <c r="CJ61" s="415">
        <f>SUMIFS('03. Sist. Climatização'!$L$4:$L$575,'03. Sist. Climatização'!$A$4:$A$575,'00. Resumo'!$A61,'03. Sist. Climatização'!F$4:F$575,"X")</f>
        <v>0</v>
      </c>
      <c r="CK61" s="415">
        <f>SUMIFS('03. Sist. Climatização'!$L$4:$L$575,'03. Sist. Climatização'!$A$4:$A$575,'00. Resumo'!$A61,'03. Sist. Climatização'!G$4:G$575,"X")</f>
        <v>0</v>
      </c>
      <c r="CL61" s="415">
        <f>SUMIFS('03. Sist. Climatização'!$L$4:$L$575,'03. Sist. Climatização'!$A$4:$A$575,'00. Resumo'!$A61,'03. Sist. Climatização'!H$4:H$575,"X")</f>
        <v>0</v>
      </c>
      <c r="CM61" s="415">
        <f>SUMIFS('03. Sist. Climatização'!$L$4:$L$575,'03. Sist. Climatização'!$A$4:$A$575,'00. Resumo'!$A61,'03. Sist. Climatização'!I$4:I$575,"X")</f>
        <v>0</v>
      </c>
      <c r="CN61" s="416">
        <f>SUMIFS('03. Sist. Climatização'!$L$4:$L$575,'03. Sist. Climatização'!$A$4:$A$575,'00. Resumo'!$A61,'03. Sist. Climatização'!J$4:J$575,"X")</f>
        <v>0</v>
      </c>
      <c r="CO61" s="417">
        <f t="shared" si="17"/>
        <v>0</v>
      </c>
      <c r="CP61" s="442"/>
      <c r="CQ61" s="421"/>
      <c r="CR61" s="422"/>
      <c r="CS61" s="422"/>
      <c r="CT61" s="422"/>
      <c r="CU61" s="422"/>
      <c r="CV61" s="422"/>
      <c r="CW61" s="454"/>
      <c r="CX61" s="413">
        <f>SUMIFS('03. Sist. Climatização'!$M$4:$M$575,'03. Sist. Climatização'!$A$4:$A$575,'00. Resumo'!$A61,'03. Sist. Climatização'!D$4:D$575,"X")</f>
        <v>0</v>
      </c>
      <c r="CY61" s="414">
        <f>SUMIFS('03. Sist. Climatização'!$M$4:$M$575,'03. Sist. Climatização'!$A$4:$A$575,'00. Resumo'!$A61,'03. Sist. Climatização'!E$4:E$575,"X")</f>
        <v>0</v>
      </c>
      <c r="CZ61" s="415">
        <f>SUMIFS('03. Sist. Climatização'!$M$4:$M$575,'03. Sist. Climatização'!$A$4:$A$575,'00. Resumo'!$A61,'03. Sist. Climatização'!F$4:F$575,"X")</f>
        <v>0</v>
      </c>
      <c r="DA61" s="415">
        <f>SUMIFS('03. Sist. Climatização'!$M$4:$M$575,'03. Sist. Climatização'!$A$4:$A$575,'00. Resumo'!$A61,'03. Sist. Climatização'!G$4:G$575,"X")</f>
        <v>0</v>
      </c>
      <c r="DB61" s="415">
        <f>SUMIFS('03. Sist. Climatização'!$M$4:$M$575,'03. Sist. Climatização'!$A$4:$A$575,'00. Resumo'!$A61,'03. Sist. Climatização'!H$4:H$575,"X")</f>
        <v>0</v>
      </c>
      <c r="DC61" s="415">
        <f>SUMIFS('03. Sist. Climatização'!$M$4:$M$575,'03. Sist. Climatização'!$A$4:$A$575,'00. Resumo'!$A61,'03. Sist. Climatização'!I$4:I$575,"X")</f>
        <v>0</v>
      </c>
      <c r="DD61" s="416">
        <f>SUMIFS('03. Sist. Climatização'!$M$4:$M$575,'03. Sist. Climatização'!$A$4:$A$575,'00. Resumo'!$A61,'03. Sist. Climatização'!J$4:J$575,"X")</f>
        <v>0</v>
      </c>
      <c r="DE61" s="417">
        <f t="shared" si="18"/>
        <v>0</v>
      </c>
      <c r="DF61" s="442"/>
      <c r="DG61" s="421"/>
      <c r="DH61" s="422"/>
      <c r="DI61" s="422"/>
      <c r="DJ61" s="422"/>
      <c r="DK61" s="422"/>
      <c r="DL61" s="422"/>
      <c r="DM61" s="453"/>
      <c r="DN61" s="413">
        <f>SUMIFS('03. Sist. Climatização'!$N$4:$N$575,'03. Sist. Climatização'!$A$4:$A$575,'00. Resumo'!$A61,'03. Sist. Climatização'!D$4:D$575,"X")</f>
        <v>0</v>
      </c>
      <c r="DO61" s="414">
        <f>SUMIFS('03. Sist. Climatização'!$N$4:$N$575,'03. Sist. Climatização'!$A$4:$A$575,'00. Resumo'!$A61,'03. Sist. Climatização'!E$4:E$575,"X")</f>
        <v>0</v>
      </c>
      <c r="DP61" s="415">
        <f>SUMIFS('03. Sist. Climatização'!$N$4:$N$575,'03. Sist. Climatização'!$A$4:$A$575,'00. Resumo'!$A61,'03. Sist. Climatização'!F$4:F$575,"X")</f>
        <v>0</v>
      </c>
      <c r="DQ61" s="415">
        <f>SUMIFS('03. Sist. Climatização'!$N$4:$N$575,'03. Sist. Climatização'!$A$4:$A$575,'00. Resumo'!$A61,'03. Sist. Climatização'!G$4:G$575,"X")</f>
        <v>0</v>
      </c>
      <c r="DR61" s="415">
        <f>SUMIFS('03. Sist. Climatização'!$N$4:$N$575,'03. Sist. Climatização'!$A$4:$A$575,'00. Resumo'!$A61,'03. Sist. Climatização'!H$4:H$575,"X")</f>
        <v>0</v>
      </c>
      <c r="DS61" s="415">
        <f>SUMIFS('03. Sist. Climatização'!$N$4:$N$575,'03. Sist. Climatização'!$A$4:$A$575,'00. Resumo'!$A61,'03. Sist. Climatização'!I$4:I$575,"X")</f>
        <v>0</v>
      </c>
      <c r="DT61" s="416">
        <f>SUMIFS('03. Sist. Climatização'!$N$4:$N$575,'03. Sist. Climatização'!$A$4:$A$575,'00. Resumo'!$A61,'03. Sist. Climatização'!J$4:J$575,"X")</f>
        <v>0</v>
      </c>
      <c r="DU61" s="417">
        <f t="shared" si="19"/>
        <v>0</v>
      </c>
      <c r="DV61" s="442"/>
      <c r="DW61" s="421"/>
      <c r="DX61" s="422"/>
      <c r="DY61" s="422"/>
      <c r="DZ61" s="422"/>
      <c r="EA61" s="422"/>
      <c r="EB61" s="422"/>
      <c r="EC61" s="459"/>
      <c r="ED61" s="421"/>
      <c r="EE61" s="421"/>
      <c r="EF61" s="422"/>
      <c r="EG61" s="422"/>
      <c r="EH61" s="422"/>
      <c r="EI61" s="422"/>
      <c r="EJ61" s="422"/>
      <c r="EK61" s="459"/>
      <c r="EL61" s="421"/>
      <c r="EM61" s="421"/>
      <c r="EN61" s="422"/>
      <c r="EO61" s="422"/>
      <c r="EP61" s="422"/>
      <c r="EQ61" s="422"/>
      <c r="ER61" s="422"/>
      <c r="ES61" s="459"/>
      <c r="ET61" s="421"/>
      <c r="EU61" s="421"/>
      <c r="EV61" s="422"/>
      <c r="EW61" s="422"/>
      <c r="EX61" s="422"/>
      <c r="EY61" s="422"/>
      <c r="EZ61" s="422"/>
      <c r="FA61" s="459"/>
      <c r="FB61" s="421"/>
      <c r="FC61" s="421"/>
      <c r="FD61" s="422"/>
      <c r="FE61" s="422"/>
      <c r="FF61" s="422"/>
      <c r="FG61" s="422"/>
      <c r="FH61" s="422"/>
      <c r="FI61" s="460"/>
    </row>
    <row r="62" spans="1:165" ht="15" outlineLevel="2" x14ac:dyDescent="0.2">
      <c r="A62" s="387" t="s">
        <v>135</v>
      </c>
      <c r="B62" s="425" t="s">
        <v>136</v>
      </c>
      <c r="C62" s="458">
        <f t="shared" si="16"/>
        <v>1.25</v>
      </c>
      <c r="D62" s="427">
        <v>0.8</v>
      </c>
      <c r="E62" s="428">
        <v>0.4</v>
      </c>
      <c r="F62" s="442"/>
      <c r="G62" s="421"/>
      <c r="H62" s="422"/>
      <c r="I62" s="422"/>
      <c r="J62" s="422"/>
      <c r="K62" s="422"/>
      <c r="L62" s="422"/>
      <c r="M62" s="423"/>
      <c r="N62" s="421"/>
      <c r="O62" s="421"/>
      <c r="P62" s="422"/>
      <c r="Q62" s="422"/>
      <c r="R62" s="422"/>
      <c r="S62" s="422"/>
      <c r="T62" s="422"/>
      <c r="U62" s="423"/>
      <c r="V62" s="421"/>
      <c r="W62" s="421"/>
      <c r="X62" s="422"/>
      <c r="Y62" s="422"/>
      <c r="Z62" s="422"/>
      <c r="AA62" s="422"/>
      <c r="AB62" s="422"/>
      <c r="AC62" s="423"/>
      <c r="AD62" s="421"/>
      <c r="AE62" s="421"/>
      <c r="AF62" s="422"/>
      <c r="AG62" s="422"/>
      <c r="AH62" s="422"/>
      <c r="AI62" s="422"/>
      <c r="AJ62" s="422"/>
      <c r="AK62" s="423"/>
      <c r="AL62" s="421"/>
      <c r="AM62" s="421"/>
      <c r="AN62" s="422"/>
      <c r="AO62" s="422"/>
      <c r="AP62" s="422"/>
      <c r="AQ62" s="422"/>
      <c r="AR62" s="422"/>
      <c r="AS62" s="423"/>
      <c r="AT62" s="421"/>
      <c r="AU62" s="421"/>
      <c r="AV62" s="422"/>
      <c r="AW62" s="422"/>
      <c r="AX62" s="422"/>
      <c r="AY62" s="422"/>
      <c r="AZ62" s="422"/>
      <c r="BA62" s="423"/>
      <c r="BB62" s="421"/>
      <c r="BC62" s="421"/>
      <c r="BD62" s="422"/>
      <c r="BE62" s="422"/>
      <c r="BF62" s="422"/>
      <c r="BG62" s="422"/>
      <c r="BH62" s="422"/>
      <c r="BI62" s="423"/>
      <c r="BJ62" s="421"/>
      <c r="BK62" s="421"/>
      <c r="BL62" s="422"/>
      <c r="BM62" s="422"/>
      <c r="BN62" s="422"/>
      <c r="BO62" s="422"/>
      <c r="BP62" s="422"/>
      <c r="BQ62" s="423"/>
      <c r="BR62" s="421"/>
      <c r="BS62" s="421"/>
      <c r="BT62" s="422"/>
      <c r="BU62" s="422"/>
      <c r="BV62" s="422"/>
      <c r="BW62" s="422"/>
      <c r="BX62" s="422"/>
      <c r="BY62" s="423"/>
      <c r="BZ62" s="421"/>
      <c r="CA62" s="421"/>
      <c r="CB62" s="422"/>
      <c r="CC62" s="422"/>
      <c r="CD62" s="422"/>
      <c r="CE62" s="422"/>
      <c r="CF62" s="422"/>
      <c r="CG62" s="453"/>
      <c r="CH62" s="413">
        <f>SUMIFS('03. Sist. Climatização'!$L$4:$L$575,'03. Sist. Climatização'!$A$4:$A$575,'00. Resumo'!$A62,'03. Sist. Climatização'!D$4:D$575,"X")</f>
        <v>0</v>
      </c>
      <c r="CI62" s="414">
        <f>SUMIFS('03. Sist. Climatização'!$L$4:$L$575,'03. Sist. Climatização'!$A$4:$A$575,'00. Resumo'!$A62,'03. Sist. Climatização'!E$4:E$575,"X")</f>
        <v>0</v>
      </c>
      <c r="CJ62" s="415">
        <f>SUMIFS('03. Sist. Climatização'!$L$4:$L$575,'03. Sist. Climatização'!$A$4:$A$575,'00. Resumo'!$A62,'03. Sist. Climatização'!F$4:F$575,"X")</f>
        <v>0</v>
      </c>
      <c r="CK62" s="415">
        <f>SUMIFS('03. Sist. Climatização'!$L$4:$L$575,'03. Sist. Climatização'!$A$4:$A$575,'00. Resumo'!$A62,'03. Sist. Climatização'!G$4:G$575,"X")</f>
        <v>0</v>
      </c>
      <c r="CL62" s="415">
        <f>SUMIFS('03. Sist. Climatização'!$L$4:$L$575,'03. Sist. Climatização'!$A$4:$A$575,'00. Resumo'!$A62,'03. Sist. Climatização'!H$4:H$575,"X")</f>
        <v>0</v>
      </c>
      <c r="CM62" s="415">
        <f>SUMIFS('03. Sist. Climatização'!$L$4:$L$575,'03. Sist. Climatização'!$A$4:$A$575,'00. Resumo'!$A62,'03. Sist. Climatização'!I$4:I$575,"X")</f>
        <v>0</v>
      </c>
      <c r="CN62" s="416">
        <f>SUMIFS('03. Sist. Climatização'!$L$4:$L$575,'03. Sist. Climatização'!$A$4:$A$575,'00. Resumo'!$A62,'03. Sist. Climatização'!J$4:J$575,"X")</f>
        <v>0</v>
      </c>
      <c r="CO62" s="417">
        <f t="shared" si="17"/>
        <v>0</v>
      </c>
      <c r="CP62" s="442"/>
      <c r="CQ62" s="421"/>
      <c r="CR62" s="422"/>
      <c r="CS62" s="422"/>
      <c r="CT62" s="422"/>
      <c r="CU62" s="422"/>
      <c r="CV62" s="422"/>
      <c r="CW62" s="454"/>
      <c r="CX62" s="413">
        <f>SUMIFS('03. Sist. Climatização'!$M$4:$M$575,'03. Sist. Climatização'!$A$4:$A$575,'00. Resumo'!$A62,'03. Sist. Climatização'!D$4:D$575,"X")</f>
        <v>0</v>
      </c>
      <c r="CY62" s="414">
        <f>SUMIFS('03. Sist. Climatização'!$M$4:$M$575,'03. Sist. Climatização'!$A$4:$A$575,'00. Resumo'!$A62,'03. Sist. Climatização'!E$4:E$575,"X")</f>
        <v>0</v>
      </c>
      <c r="CZ62" s="415">
        <f>SUMIFS('03. Sist. Climatização'!$M$4:$M$575,'03. Sist. Climatização'!$A$4:$A$575,'00. Resumo'!$A62,'03. Sist. Climatização'!F$4:F$575,"X")</f>
        <v>0</v>
      </c>
      <c r="DA62" s="415">
        <f>SUMIFS('03. Sist. Climatização'!$M$4:$M$575,'03. Sist. Climatização'!$A$4:$A$575,'00. Resumo'!$A62,'03. Sist. Climatização'!G$4:G$575,"X")</f>
        <v>0</v>
      </c>
      <c r="DB62" s="415">
        <f>SUMIFS('03. Sist. Climatização'!$M$4:$M$575,'03. Sist. Climatização'!$A$4:$A$575,'00. Resumo'!$A62,'03. Sist. Climatização'!H$4:H$575,"X")</f>
        <v>0</v>
      </c>
      <c r="DC62" s="415">
        <f>SUMIFS('03. Sist. Climatização'!$M$4:$M$575,'03. Sist. Climatização'!$A$4:$A$575,'00. Resumo'!$A62,'03. Sist. Climatização'!I$4:I$575,"X")</f>
        <v>0</v>
      </c>
      <c r="DD62" s="416">
        <f>SUMIFS('03. Sist. Climatização'!$M$4:$M$575,'03. Sist. Climatização'!$A$4:$A$575,'00. Resumo'!$A62,'03. Sist. Climatização'!J$4:J$575,"X")</f>
        <v>0</v>
      </c>
      <c r="DE62" s="417">
        <f t="shared" si="18"/>
        <v>0</v>
      </c>
      <c r="DF62" s="442"/>
      <c r="DG62" s="421"/>
      <c r="DH62" s="422"/>
      <c r="DI62" s="422"/>
      <c r="DJ62" s="422"/>
      <c r="DK62" s="422"/>
      <c r="DL62" s="422"/>
      <c r="DM62" s="453"/>
      <c r="DN62" s="413">
        <f>SUMIFS('03. Sist. Climatização'!$N$4:$N$575,'03. Sist. Climatização'!$A$4:$A$575,'00. Resumo'!$A62,'03. Sist. Climatização'!D$4:D$575,"X")</f>
        <v>0</v>
      </c>
      <c r="DO62" s="414">
        <f>SUMIFS('03. Sist. Climatização'!$N$4:$N$575,'03. Sist. Climatização'!$A$4:$A$575,'00. Resumo'!$A62,'03. Sist. Climatização'!E$4:E$575,"X")</f>
        <v>0</v>
      </c>
      <c r="DP62" s="415">
        <f>SUMIFS('03. Sist. Climatização'!$N$4:$N$575,'03. Sist. Climatização'!$A$4:$A$575,'00. Resumo'!$A62,'03. Sist. Climatização'!F$4:F$575,"X")</f>
        <v>0</v>
      </c>
      <c r="DQ62" s="415">
        <f>SUMIFS('03. Sist. Climatização'!$N$4:$N$575,'03. Sist. Climatização'!$A$4:$A$575,'00. Resumo'!$A62,'03. Sist. Climatização'!G$4:G$575,"X")</f>
        <v>0</v>
      </c>
      <c r="DR62" s="415">
        <f>SUMIFS('03. Sist. Climatização'!$N$4:$N$575,'03. Sist. Climatização'!$A$4:$A$575,'00. Resumo'!$A62,'03. Sist. Climatização'!H$4:H$575,"X")</f>
        <v>0</v>
      </c>
      <c r="DS62" s="415">
        <f>SUMIFS('03. Sist. Climatização'!$N$4:$N$575,'03. Sist. Climatização'!$A$4:$A$575,'00. Resumo'!$A62,'03. Sist. Climatização'!I$4:I$575,"X")</f>
        <v>0</v>
      </c>
      <c r="DT62" s="416">
        <f>SUMIFS('03. Sist. Climatização'!$N$4:$N$575,'03. Sist. Climatização'!$A$4:$A$575,'00. Resumo'!$A62,'03. Sist. Climatização'!J$4:J$575,"X")</f>
        <v>0</v>
      </c>
      <c r="DU62" s="417">
        <f t="shared" si="19"/>
        <v>0</v>
      </c>
      <c r="DV62" s="442"/>
      <c r="DW62" s="421"/>
      <c r="DX62" s="422"/>
      <c r="DY62" s="422"/>
      <c r="DZ62" s="422"/>
      <c r="EA62" s="422"/>
      <c r="EB62" s="422"/>
      <c r="EC62" s="459"/>
      <c r="ED62" s="421"/>
      <c r="EE62" s="421"/>
      <c r="EF62" s="422"/>
      <c r="EG62" s="422"/>
      <c r="EH62" s="422"/>
      <c r="EI62" s="422"/>
      <c r="EJ62" s="422"/>
      <c r="EK62" s="459"/>
      <c r="EL62" s="421"/>
      <c r="EM62" s="421"/>
      <c r="EN62" s="422"/>
      <c r="EO62" s="422"/>
      <c r="EP62" s="422"/>
      <c r="EQ62" s="422"/>
      <c r="ER62" s="422"/>
      <c r="ES62" s="459"/>
      <c r="ET62" s="421"/>
      <c r="EU62" s="421"/>
      <c r="EV62" s="422"/>
      <c r="EW62" s="422"/>
      <c r="EX62" s="422"/>
      <c r="EY62" s="422"/>
      <c r="EZ62" s="422"/>
      <c r="FA62" s="459"/>
      <c r="FB62" s="421"/>
      <c r="FC62" s="421"/>
      <c r="FD62" s="422"/>
      <c r="FE62" s="422"/>
      <c r="FF62" s="422"/>
      <c r="FG62" s="422"/>
      <c r="FH62" s="422"/>
      <c r="FI62" s="460"/>
    </row>
    <row r="63" spans="1:165" ht="15" outlineLevel="2" x14ac:dyDescent="0.2">
      <c r="A63" s="387" t="s">
        <v>137</v>
      </c>
      <c r="B63" s="425" t="s">
        <v>138</v>
      </c>
      <c r="C63" s="458">
        <f t="shared" si="16"/>
        <v>1.25</v>
      </c>
      <c r="D63" s="427">
        <v>0.8</v>
      </c>
      <c r="E63" s="428">
        <v>0.4</v>
      </c>
      <c r="F63" s="442"/>
      <c r="G63" s="421"/>
      <c r="H63" s="422"/>
      <c r="I63" s="422"/>
      <c r="J63" s="422"/>
      <c r="K63" s="422"/>
      <c r="L63" s="422"/>
      <c r="M63" s="423"/>
      <c r="N63" s="421"/>
      <c r="O63" s="421"/>
      <c r="P63" s="422"/>
      <c r="Q63" s="422"/>
      <c r="R63" s="422"/>
      <c r="S63" s="422"/>
      <c r="T63" s="422"/>
      <c r="U63" s="423"/>
      <c r="V63" s="421"/>
      <c r="W63" s="421"/>
      <c r="X63" s="422"/>
      <c r="Y63" s="422"/>
      <c r="Z63" s="422"/>
      <c r="AA63" s="422"/>
      <c r="AB63" s="422"/>
      <c r="AC63" s="423"/>
      <c r="AD63" s="421"/>
      <c r="AE63" s="421"/>
      <c r="AF63" s="422"/>
      <c r="AG63" s="422"/>
      <c r="AH63" s="422"/>
      <c r="AI63" s="422"/>
      <c r="AJ63" s="422"/>
      <c r="AK63" s="423"/>
      <c r="AL63" s="421"/>
      <c r="AM63" s="421"/>
      <c r="AN63" s="422"/>
      <c r="AO63" s="422"/>
      <c r="AP63" s="422"/>
      <c r="AQ63" s="422"/>
      <c r="AR63" s="422"/>
      <c r="AS63" s="423"/>
      <c r="AT63" s="421"/>
      <c r="AU63" s="421"/>
      <c r="AV63" s="422"/>
      <c r="AW63" s="422"/>
      <c r="AX63" s="422"/>
      <c r="AY63" s="422"/>
      <c r="AZ63" s="422"/>
      <c r="BA63" s="423"/>
      <c r="BB63" s="421"/>
      <c r="BC63" s="421"/>
      <c r="BD63" s="422"/>
      <c r="BE63" s="422"/>
      <c r="BF63" s="422"/>
      <c r="BG63" s="422"/>
      <c r="BH63" s="422"/>
      <c r="BI63" s="423"/>
      <c r="BJ63" s="421"/>
      <c r="BK63" s="421"/>
      <c r="BL63" s="422"/>
      <c r="BM63" s="422"/>
      <c r="BN63" s="422"/>
      <c r="BO63" s="422"/>
      <c r="BP63" s="422"/>
      <c r="BQ63" s="423"/>
      <c r="BR63" s="421"/>
      <c r="BS63" s="421"/>
      <c r="BT63" s="422"/>
      <c r="BU63" s="422"/>
      <c r="BV63" s="422"/>
      <c r="BW63" s="422"/>
      <c r="BX63" s="422"/>
      <c r="BY63" s="423"/>
      <c r="BZ63" s="421"/>
      <c r="CA63" s="421"/>
      <c r="CB63" s="422"/>
      <c r="CC63" s="422"/>
      <c r="CD63" s="422"/>
      <c r="CE63" s="422"/>
      <c r="CF63" s="422"/>
      <c r="CG63" s="453"/>
      <c r="CH63" s="413">
        <f>SUMIFS('03. Sist. Climatização'!$L$4:$L$575,'03. Sist. Climatização'!$A$4:$A$575,'00. Resumo'!$A63,'03. Sist. Climatização'!D$4:D$575,"X")</f>
        <v>0</v>
      </c>
      <c r="CI63" s="414">
        <f>SUMIFS('03. Sist. Climatização'!$L$4:$L$575,'03. Sist. Climatização'!$A$4:$A$575,'00. Resumo'!$A63,'03. Sist. Climatização'!E$4:E$575,"X")</f>
        <v>0</v>
      </c>
      <c r="CJ63" s="415">
        <f>SUMIFS('03. Sist. Climatização'!$L$4:$L$575,'03. Sist. Climatização'!$A$4:$A$575,'00. Resumo'!$A63,'03. Sist. Climatização'!F$4:F$575,"X")</f>
        <v>0</v>
      </c>
      <c r="CK63" s="415">
        <f>SUMIFS('03. Sist. Climatização'!$L$4:$L$575,'03. Sist. Climatização'!$A$4:$A$575,'00. Resumo'!$A63,'03. Sist. Climatização'!G$4:G$575,"X")</f>
        <v>0</v>
      </c>
      <c r="CL63" s="415">
        <f>SUMIFS('03. Sist. Climatização'!$L$4:$L$575,'03. Sist. Climatização'!$A$4:$A$575,'00. Resumo'!$A63,'03. Sist. Climatização'!H$4:H$575,"X")</f>
        <v>0</v>
      </c>
      <c r="CM63" s="415">
        <f>SUMIFS('03. Sist. Climatização'!$L$4:$L$575,'03. Sist. Climatização'!$A$4:$A$575,'00. Resumo'!$A63,'03. Sist. Climatização'!I$4:I$575,"X")</f>
        <v>0</v>
      </c>
      <c r="CN63" s="416">
        <f>SUMIFS('03. Sist. Climatização'!$L$4:$L$575,'03. Sist. Climatização'!$A$4:$A$575,'00. Resumo'!$A63,'03. Sist. Climatização'!J$4:J$575,"X")</f>
        <v>0</v>
      </c>
      <c r="CO63" s="417">
        <f t="shared" si="17"/>
        <v>0</v>
      </c>
      <c r="CP63" s="442"/>
      <c r="CQ63" s="421"/>
      <c r="CR63" s="422"/>
      <c r="CS63" s="422"/>
      <c r="CT63" s="422"/>
      <c r="CU63" s="422"/>
      <c r="CV63" s="422"/>
      <c r="CW63" s="454"/>
      <c r="CX63" s="413">
        <f>SUMIFS('03. Sist. Climatização'!$M$4:$M$575,'03. Sist. Climatização'!$A$4:$A$575,'00. Resumo'!$A63,'03. Sist. Climatização'!D$4:D$575,"X")</f>
        <v>0</v>
      </c>
      <c r="CY63" s="414">
        <f>SUMIFS('03. Sist. Climatização'!$M$4:$M$575,'03. Sist. Climatização'!$A$4:$A$575,'00. Resumo'!$A63,'03. Sist. Climatização'!E$4:E$575,"X")</f>
        <v>0</v>
      </c>
      <c r="CZ63" s="415">
        <f>SUMIFS('03. Sist. Climatização'!$M$4:$M$575,'03. Sist. Climatização'!$A$4:$A$575,'00. Resumo'!$A63,'03. Sist. Climatização'!F$4:F$575,"X")</f>
        <v>0</v>
      </c>
      <c r="DA63" s="415">
        <f>SUMIFS('03. Sist. Climatização'!$M$4:$M$575,'03. Sist. Climatização'!$A$4:$A$575,'00. Resumo'!$A63,'03. Sist. Climatização'!G$4:G$575,"X")</f>
        <v>0</v>
      </c>
      <c r="DB63" s="415">
        <f>SUMIFS('03. Sist. Climatização'!$M$4:$M$575,'03. Sist. Climatização'!$A$4:$A$575,'00. Resumo'!$A63,'03. Sist. Climatização'!H$4:H$575,"X")</f>
        <v>0</v>
      </c>
      <c r="DC63" s="415">
        <f>SUMIFS('03. Sist. Climatização'!$M$4:$M$575,'03. Sist. Climatização'!$A$4:$A$575,'00. Resumo'!$A63,'03. Sist. Climatização'!I$4:I$575,"X")</f>
        <v>0</v>
      </c>
      <c r="DD63" s="416">
        <f>SUMIFS('03. Sist. Climatização'!$M$4:$M$575,'03. Sist. Climatização'!$A$4:$A$575,'00. Resumo'!$A63,'03. Sist. Climatização'!J$4:J$575,"X")</f>
        <v>0</v>
      </c>
      <c r="DE63" s="417">
        <f t="shared" si="18"/>
        <v>0</v>
      </c>
      <c r="DF63" s="442"/>
      <c r="DG63" s="421"/>
      <c r="DH63" s="422"/>
      <c r="DI63" s="422"/>
      <c r="DJ63" s="422"/>
      <c r="DK63" s="422"/>
      <c r="DL63" s="422"/>
      <c r="DM63" s="453"/>
      <c r="DN63" s="413">
        <f>SUMIFS('03. Sist. Climatização'!$N$4:$N$575,'03. Sist. Climatização'!$A$4:$A$575,'00. Resumo'!$A63,'03. Sist. Climatização'!D$4:D$575,"X")</f>
        <v>0</v>
      </c>
      <c r="DO63" s="414">
        <f>SUMIFS('03. Sist. Climatização'!$N$4:$N$575,'03. Sist. Climatização'!$A$4:$A$575,'00. Resumo'!$A63,'03. Sist. Climatização'!E$4:E$575,"X")</f>
        <v>0</v>
      </c>
      <c r="DP63" s="415">
        <f>SUMIFS('03. Sist. Climatização'!$N$4:$N$575,'03. Sist. Climatização'!$A$4:$A$575,'00. Resumo'!$A63,'03. Sist. Climatização'!F$4:F$575,"X")</f>
        <v>0</v>
      </c>
      <c r="DQ63" s="415">
        <f>SUMIFS('03. Sist. Climatização'!$N$4:$N$575,'03. Sist. Climatização'!$A$4:$A$575,'00. Resumo'!$A63,'03. Sist. Climatização'!G$4:G$575,"X")</f>
        <v>0</v>
      </c>
      <c r="DR63" s="415">
        <f>SUMIFS('03. Sist. Climatização'!$N$4:$N$575,'03. Sist. Climatização'!$A$4:$A$575,'00. Resumo'!$A63,'03. Sist. Climatização'!H$4:H$575,"X")</f>
        <v>0</v>
      </c>
      <c r="DS63" s="415">
        <f>SUMIFS('03. Sist. Climatização'!$N$4:$N$575,'03. Sist. Climatização'!$A$4:$A$575,'00. Resumo'!$A63,'03. Sist. Climatização'!I$4:I$575,"X")</f>
        <v>0</v>
      </c>
      <c r="DT63" s="416">
        <f>SUMIFS('03. Sist. Climatização'!$N$4:$N$575,'03. Sist. Climatização'!$A$4:$A$575,'00. Resumo'!$A63,'03. Sist. Climatização'!J$4:J$575,"X")</f>
        <v>0</v>
      </c>
      <c r="DU63" s="417">
        <f t="shared" si="19"/>
        <v>0</v>
      </c>
      <c r="DV63" s="442"/>
      <c r="DW63" s="421"/>
      <c r="DX63" s="422"/>
      <c r="DY63" s="422"/>
      <c r="DZ63" s="422"/>
      <c r="EA63" s="422"/>
      <c r="EB63" s="422"/>
      <c r="EC63" s="459"/>
      <c r="ED63" s="421"/>
      <c r="EE63" s="421"/>
      <c r="EF63" s="422"/>
      <c r="EG63" s="422"/>
      <c r="EH63" s="422"/>
      <c r="EI63" s="422"/>
      <c r="EJ63" s="422"/>
      <c r="EK63" s="459"/>
      <c r="EL63" s="421"/>
      <c r="EM63" s="421"/>
      <c r="EN63" s="422"/>
      <c r="EO63" s="422"/>
      <c r="EP63" s="422"/>
      <c r="EQ63" s="422"/>
      <c r="ER63" s="422"/>
      <c r="ES63" s="459"/>
      <c r="ET63" s="421"/>
      <c r="EU63" s="421"/>
      <c r="EV63" s="422"/>
      <c r="EW63" s="422"/>
      <c r="EX63" s="422"/>
      <c r="EY63" s="422"/>
      <c r="EZ63" s="422"/>
      <c r="FA63" s="459"/>
      <c r="FB63" s="421"/>
      <c r="FC63" s="421"/>
      <c r="FD63" s="422"/>
      <c r="FE63" s="422"/>
      <c r="FF63" s="422"/>
      <c r="FG63" s="422"/>
      <c r="FH63" s="422"/>
      <c r="FI63" s="460"/>
    </row>
    <row r="64" spans="1:165" ht="15" outlineLevel="2" x14ac:dyDescent="0.2">
      <c r="A64" s="429" t="s">
        <v>139</v>
      </c>
      <c r="B64" s="430" t="s">
        <v>140</v>
      </c>
      <c r="C64" s="461">
        <f t="shared" si="16"/>
        <v>1.25</v>
      </c>
      <c r="D64" s="432">
        <v>0.8</v>
      </c>
      <c r="E64" s="433">
        <v>0.4</v>
      </c>
      <c r="F64" s="442"/>
      <c r="G64" s="421"/>
      <c r="H64" s="422"/>
      <c r="I64" s="422"/>
      <c r="J64" s="422"/>
      <c r="K64" s="422"/>
      <c r="L64" s="422"/>
      <c r="M64" s="423"/>
      <c r="N64" s="421"/>
      <c r="O64" s="421"/>
      <c r="P64" s="422"/>
      <c r="Q64" s="422"/>
      <c r="R64" s="422"/>
      <c r="S64" s="422"/>
      <c r="T64" s="422"/>
      <c r="U64" s="423"/>
      <c r="V64" s="421"/>
      <c r="W64" s="421"/>
      <c r="X64" s="422"/>
      <c r="Y64" s="422"/>
      <c r="Z64" s="422"/>
      <c r="AA64" s="422"/>
      <c r="AB64" s="422"/>
      <c r="AC64" s="423"/>
      <c r="AD64" s="421"/>
      <c r="AE64" s="421"/>
      <c r="AF64" s="422"/>
      <c r="AG64" s="422"/>
      <c r="AH64" s="422"/>
      <c r="AI64" s="422"/>
      <c r="AJ64" s="422"/>
      <c r="AK64" s="423"/>
      <c r="AL64" s="421"/>
      <c r="AM64" s="421"/>
      <c r="AN64" s="422"/>
      <c r="AO64" s="422"/>
      <c r="AP64" s="422"/>
      <c r="AQ64" s="422"/>
      <c r="AR64" s="422"/>
      <c r="AS64" s="423"/>
      <c r="AT64" s="421"/>
      <c r="AU64" s="421"/>
      <c r="AV64" s="422"/>
      <c r="AW64" s="422"/>
      <c r="AX64" s="422"/>
      <c r="AY64" s="422"/>
      <c r="AZ64" s="422"/>
      <c r="BA64" s="423"/>
      <c r="BB64" s="421"/>
      <c r="BC64" s="421"/>
      <c r="BD64" s="422"/>
      <c r="BE64" s="422"/>
      <c r="BF64" s="422"/>
      <c r="BG64" s="422"/>
      <c r="BH64" s="422"/>
      <c r="BI64" s="423"/>
      <c r="BJ64" s="421"/>
      <c r="BK64" s="421"/>
      <c r="BL64" s="422"/>
      <c r="BM64" s="422"/>
      <c r="BN64" s="422"/>
      <c r="BO64" s="422"/>
      <c r="BP64" s="422"/>
      <c r="BQ64" s="423"/>
      <c r="BR64" s="421"/>
      <c r="BS64" s="421"/>
      <c r="BT64" s="422"/>
      <c r="BU64" s="422"/>
      <c r="BV64" s="422"/>
      <c r="BW64" s="422"/>
      <c r="BX64" s="422"/>
      <c r="BY64" s="423"/>
      <c r="BZ64" s="421"/>
      <c r="CA64" s="421"/>
      <c r="CB64" s="422"/>
      <c r="CC64" s="422"/>
      <c r="CD64" s="422"/>
      <c r="CE64" s="422"/>
      <c r="CF64" s="422"/>
      <c r="CG64" s="462"/>
      <c r="CH64" s="434">
        <f>SUMIFS('03. Sist. Climatização'!$L$4:$L$575,'03. Sist. Climatização'!$A$4:$A$575,'00. Resumo'!$A64,'03. Sist. Climatização'!D$4:D$575,"X")</f>
        <v>0</v>
      </c>
      <c r="CI64" s="435">
        <f>SUMIFS('03. Sist. Climatização'!$L$4:$L$575,'03. Sist. Climatização'!$A$4:$A$575,'00. Resumo'!$A64,'03. Sist. Climatização'!E$4:E$575,"X")</f>
        <v>0</v>
      </c>
      <c r="CJ64" s="436">
        <f>SUMIFS('03. Sist. Climatização'!$L$4:$L$575,'03. Sist. Climatização'!$A$4:$A$575,'00. Resumo'!$A64,'03. Sist. Climatização'!F$4:F$575,"X")</f>
        <v>0</v>
      </c>
      <c r="CK64" s="436">
        <f>SUMIFS('03. Sist. Climatização'!$L$4:$L$575,'03. Sist. Climatização'!$A$4:$A$575,'00. Resumo'!$A64,'03. Sist. Climatização'!G$4:G$575,"X")</f>
        <v>0</v>
      </c>
      <c r="CL64" s="436">
        <f>SUMIFS('03. Sist. Climatização'!$L$4:$L$575,'03. Sist. Climatização'!$A$4:$A$575,'00. Resumo'!$A64,'03. Sist. Climatização'!H$4:H$575,"X")</f>
        <v>0</v>
      </c>
      <c r="CM64" s="436">
        <f>SUMIFS('03. Sist. Climatização'!$L$4:$L$575,'03. Sist. Climatização'!$A$4:$A$575,'00. Resumo'!$A64,'03. Sist. Climatização'!I$4:I$575,"X")</f>
        <v>0</v>
      </c>
      <c r="CN64" s="437">
        <f>SUMIFS('03. Sist. Climatização'!$L$4:$L$575,'03. Sist. Climatização'!$A$4:$A$575,'00. Resumo'!$A64,'03. Sist. Climatização'!J$4:J$575,"X")</f>
        <v>0</v>
      </c>
      <c r="CO64" s="438">
        <f t="shared" si="17"/>
        <v>0</v>
      </c>
      <c r="CP64" s="442"/>
      <c r="CQ64" s="421"/>
      <c r="CR64" s="422"/>
      <c r="CS64" s="422"/>
      <c r="CT64" s="422"/>
      <c r="CU64" s="422"/>
      <c r="CV64" s="422"/>
      <c r="CW64" s="454"/>
      <c r="CX64" s="434">
        <f>SUMIFS('03. Sist. Climatização'!$M$4:$M$575,'03. Sist. Climatização'!$A$4:$A$575,'00. Resumo'!$A64,'03. Sist. Climatização'!D$4:D$575,"X")</f>
        <v>0</v>
      </c>
      <c r="CY64" s="435">
        <f>SUMIFS('03. Sist. Climatização'!$M$4:$M$575,'03. Sist. Climatização'!$A$4:$A$575,'00. Resumo'!$A64,'03. Sist. Climatização'!E$4:E$575,"X")</f>
        <v>0</v>
      </c>
      <c r="CZ64" s="436">
        <f>SUMIFS('03. Sist. Climatização'!$M$4:$M$575,'03. Sist. Climatização'!$A$4:$A$575,'00. Resumo'!$A64,'03. Sist. Climatização'!F$4:F$575,"X")</f>
        <v>0</v>
      </c>
      <c r="DA64" s="436">
        <f>SUMIFS('03. Sist. Climatização'!$M$4:$M$575,'03. Sist. Climatização'!$A$4:$A$575,'00. Resumo'!$A64,'03. Sist. Climatização'!G$4:G$575,"X")</f>
        <v>0</v>
      </c>
      <c r="DB64" s="436">
        <f>SUMIFS('03. Sist. Climatização'!$M$4:$M$575,'03. Sist. Climatização'!$A$4:$A$575,'00. Resumo'!$A64,'03. Sist. Climatização'!H$4:H$575,"X")</f>
        <v>0</v>
      </c>
      <c r="DC64" s="436">
        <f>SUMIFS('03. Sist. Climatização'!$M$4:$M$575,'03. Sist. Climatização'!$A$4:$A$575,'00. Resumo'!$A64,'03. Sist. Climatização'!I$4:I$575,"X")</f>
        <v>0</v>
      </c>
      <c r="DD64" s="437">
        <f>SUMIFS('03. Sist. Climatização'!$M$4:$M$575,'03. Sist. Climatização'!$A$4:$A$575,'00. Resumo'!$A64,'03. Sist. Climatização'!J$4:J$575,"X")</f>
        <v>0</v>
      </c>
      <c r="DE64" s="438">
        <f t="shared" si="18"/>
        <v>0</v>
      </c>
      <c r="DF64" s="442"/>
      <c r="DG64" s="421"/>
      <c r="DH64" s="422"/>
      <c r="DI64" s="422"/>
      <c r="DJ64" s="422"/>
      <c r="DK64" s="422"/>
      <c r="DL64" s="422"/>
      <c r="DM64" s="453"/>
      <c r="DN64" s="434">
        <f>SUMIFS('03. Sist. Climatização'!$N$4:$N$575,'03. Sist. Climatização'!$A$4:$A$575,'00. Resumo'!$A64,'03. Sist. Climatização'!D$4:D$575,"X")</f>
        <v>0</v>
      </c>
      <c r="DO64" s="435">
        <f>SUMIFS('03. Sist. Climatização'!$N$4:$N$575,'03. Sist. Climatização'!$A$4:$A$575,'00. Resumo'!$A64,'03. Sist. Climatização'!E$4:E$575,"X")</f>
        <v>0</v>
      </c>
      <c r="DP64" s="436">
        <f>SUMIFS('03. Sist. Climatização'!$N$4:$N$575,'03. Sist. Climatização'!$A$4:$A$575,'00. Resumo'!$A64,'03. Sist. Climatização'!F$4:F$575,"X")</f>
        <v>0</v>
      </c>
      <c r="DQ64" s="436">
        <f>SUMIFS('03. Sist. Climatização'!$N$4:$N$575,'03. Sist. Climatização'!$A$4:$A$575,'00. Resumo'!$A64,'03. Sist. Climatização'!G$4:G$575,"X")</f>
        <v>0</v>
      </c>
      <c r="DR64" s="436">
        <f>SUMIFS('03. Sist. Climatização'!$N$4:$N$575,'03. Sist. Climatização'!$A$4:$A$575,'00. Resumo'!$A64,'03. Sist. Climatização'!H$4:H$575,"X")</f>
        <v>0</v>
      </c>
      <c r="DS64" s="436">
        <f>SUMIFS('03. Sist. Climatização'!$N$4:$N$575,'03. Sist. Climatização'!$A$4:$A$575,'00. Resumo'!$A64,'03. Sist. Climatização'!I$4:I$575,"X")</f>
        <v>0</v>
      </c>
      <c r="DT64" s="437">
        <f>SUMIFS('03. Sist. Climatização'!$N$4:$N$575,'03. Sist. Climatização'!$A$4:$A$575,'00. Resumo'!$A64,'03. Sist. Climatização'!J$4:J$575,"X")</f>
        <v>0</v>
      </c>
      <c r="DU64" s="438">
        <f t="shared" si="19"/>
        <v>0</v>
      </c>
      <c r="DV64" s="442"/>
      <c r="DW64" s="421"/>
      <c r="DX64" s="422"/>
      <c r="DY64" s="422"/>
      <c r="DZ64" s="422"/>
      <c r="EA64" s="422"/>
      <c r="EB64" s="422"/>
      <c r="EC64" s="459"/>
      <c r="ED64" s="421"/>
      <c r="EE64" s="421"/>
      <c r="EF64" s="422"/>
      <c r="EG64" s="422"/>
      <c r="EH64" s="422"/>
      <c r="EI64" s="422"/>
      <c r="EJ64" s="422"/>
      <c r="EK64" s="459"/>
      <c r="EL64" s="421"/>
      <c r="EM64" s="421"/>
      <c r="EN64" s="422"/>
      <c r="EO64" s="422"/>
      <c r="EP64" s="422"/>
      <c r="EQ64" s="422"/>
      <c r="ER64" s="422"/>
      <c r="ES64" s="459"/>
      <c r="ET64" s="421"/>
      <c r="EU64" s="421"/>
      <c r="EV64" s="422"/>
      <c r="EW64" s="422"/>
      <c r="EX64" s="422"/>
      <c r="EY64" s="422"/>
      <c r="EZ64" s="422"/>
      <c r="FA64" s="459"/>
      <c r="FB64" s="421"/>
      <c r="FC64" s="421"/>
      <c r="FD64" s="422"/>
      <c r="FE64" s="422"/>
      <c r="FF64" s="422"/>
      <c r="FG64" s="422"/>
      <c r="FH64" s="422"/>
      <c r="FI64" s="460"/>
    </row>
    <row r="65" spans="1:165" ht="15" outlineLevel="1" x14ac:dyDescent="0.2">
      <c r="A65" s="291" t="s">
        <v>141</v>
      </c>
      <c r="B65" s="292" t="s">
        <v>142</v>
      </c>
      <c r="C65" s="394"/>
      <c r="D65" s="317"/>
      <c r="E65" s="317"/>
      <c r="F65" s="318"/>
      <c r="G65" s="319"/>
      <c r="H65" s="320"/>
      <c r="I65" s="320"/>
      <c r="J65" s="320"/>
      <c r="K65" s="320"/>
      <c r="L65" s="320"/>
      <c r="M65" s="325"/>
      <c r="N65" s="319"/>
      <c r="O65" s="319"/>
      <c r="P65" s="320"/>
      <c r="Q65" s="320"/>
      <c r="R65" s="320"/>
      <c r="S65" s="320"/>
      <c r="T65" s="320"/>
      <c r="U65" s="325"/>
      <c r="V65" s="322"/>
      <c r="W65" s="322"/>
      <c r="X65" s="323"/>
      <c r="Y65" s="323"/>
      <c r="Z65" s="323"/>
      <c r="AA65" s="323"/>
      <c r="AB65" s="323"/>
      <c r="AC65" s="325"/>
      <c r="AD65" s="322"/>
      <c r="AE65" s="322"/>
      <c r="AF65" s="323"/>
      <c r="AG65" s="323"/>
      <c r="AH65" s="323"/>
      <c r="AI65" s="323"/>
      <c r="AJ65" s="323"/>
      <c r="AK65" s="325"/>
      <c r="AL65" s="322"/>
      <c r="AM65" s="322"/>
      <c r="AN65" s="323"/>
      <c r="AO65" s="323"/>
      <c r="AP65" s="323"/>
      <c r="AQ65" s="323"/>
      <c r="AR65" s="323"/>
      <c r="AS65" s="325"/>
      <c r="AT65" s="322"/>
      <c r="AU65" s="322"/>
      <c r="AV65" s="323"/>
      <c r="AW65" s="323"/>
      <c r="AX65" s="323"/>
      <c r="AY65" s="323"/>
      <c r="AZ65" s="323"/>
      <c r="BA65" s="325"/>
      <c r="BB65" s="322"/>
      <c r="BC65" s="322"/>
      <c r="BD65" s="323"/>
      <c r="BE65" s="323"/>
      <c r="BF65" s="323"/>
      <c r="BG65" s="323"/>
      <c r="BH65" s="323"/>
      <c r="BI65" s="329"/>
      <c r="BJ65" s="322"/>
      <c r="BK65" s="322"/>
      <c r="BL65" s="323"/>
      <c r="BM65" s="323"/>
      <c r="BN65" s="323"/>
      <c r="BO65" s="323"/>
      <c r="BP65" s="323"/>
      <c r="BQ65" s="321">
        <f>SUBTOTAL(9,BQ66:BQ72)</f>
        <v>0</v>
      </c>
      <c r="BR65" s="322"/>
      <c r="BS65" s="322"/>
      <c r="BT65" s="323"/>
      <c r="BU65" s="323"/>
      <c r="BV65" s="323"/>
      <c r="BW65" s="323"/>
      <c r="BX65" s="323"/>
      <c r="BY65" s="321">
        <f>SUBTOTAL(9,BY66:BY72)</f>
        <v>0</v>
      </c>
      <c r="BZ65" s="328"/>
      <c r="CA65" s="322"/>
      <c r="CB65" s="323"/>
      <c r="CC65" s="323"/>
      <c r="CD65" s="323"/>
      <c r="CE65" s="323"/>
      <c r="CF65" s="323"/>
      <c r="CG65" s="325"/>
      <c r="CH65" s="322"/>
      <c r="CI65" s="322"/>
      <c r="CJ65" s="323"/>
      <c r="CK65" s="323"/>
      <c r="CL65" s="323"/>
      <c r="CM65" s="323"/>
      <c r="CN65" s="323"/>
      <c r="CO65" s="325"/>
      <c r="CP65" s="322"/>
      <c r="CQ65" s="322"/>
      <c r="CR65" s="323"/>
      <c r="CS65" s="323"/>
      <c r="CT65" s="323"/>
      <c r="CU65" s="323"/>
      <c r="CV65" s="323"/>
      <c r="CW65" s="329"/>
      <c r="CX65" s="322"/>
      <c r="CY65" s="322"/>
      <c r="CZ65" s="323"/>
      <c r="DA65" s="323"/>
      <c r="DB65" s="323"/>
      <c r="DC65" s="323"/>
      <c r="DD65" s="323"/>
      <c r="DE65" s="321">
        <f>SUBTOTAL(9,DE66:DE72)</f>
        <v>0</v>
      </c>
      <c r="DF65" s="319"/>
      <c r="DG65" s="319"/>
      <c r="DH65" s="320"/>
      <c r="DI65" s="320"/>
      <c r="DJ65" s="320"/>
      <c r="DK65" s="320"/>
      <c r="DL65" s="320"/>
      <c r="DM65" s="325"/>
      <c r="DN65" s="319"/>
      <c r="DO65" s="319"/>
      <c r="DP65" s="320"/>
      <c r="DQ65" s="320"/>
      <c r="DR65" s="320"/>
      <c r="DS65" s="320"/>
      <c r="DT65" s="320"/>
      <c r="DU65" s="325"/>
      <c r="DV65" s="319"/>
      <c r="DW65" s="319"/>
      <c r="DX65" s="320"/>
      <c r="DY65" s="320"/>
      <c r="DZ65" s="320"/>
      <c r="EA65" s="320"/>
      <c r="EB65" s="320"/>
      <c r="EC65" s="325"/>
      <c r="ED65" s="319"/>
      <c r="EE65" s="319"/>
      <c r="EF65" s="320"/>
      <c r="EG65" s="320"/>
      <c r="EH65" s="320"/>
      <c r="EI65" s="320"/>
      <c r="EJ65" s="320"/>
      <c r="EK65" s="325"/>
      <c r="EL65" s="319"/>
      <c r="EM65" s="319"/>
      <c r="EN65" s="320"/>
      <c r="EO65" s="320"/>
      <c r="EP65" s="320"/>
      <c r="EQ65" s="320"/>
      <c r="ER65" s="320"/>
      <c r="ES65" s="325"/>
      <c r="ET65" s="319"/>
      <c r="EU65" s="319"/>
      <c r="EV65" s="320"/>
      <c r="EW65" s="320"/>
      <c r="EX65" s="320"/>
      <c r="EY65" s="320"/>
      <c r="EZ65" s="320"/>
      <c r="FA65" s="325"/>
      <c r="FB65" s="319"/>
      <c r="FC65" s="319"/>
      <c r="FD65" s="320"/>
      <c r="FE65" s="320"/>
      <c r="FF65" s="320"/>
      <c r="FG65" s="320"/>
      <c r="FH65" s="320"/>
      <c r="FI65" s="326"/>
    </row>
    <row r="66" spans="1:165" ht="15" outlineLevel="2" x14ac:dyDescent="0.2">
      <c r="A66" s="385" t="s">
        <v>143</v>
      </c>
      <c r="B66" s="449" t="s">
        <v>144</v>
      </c>
      <c r="C66" s="450">
        <f t="shared" ref="C66:C72" si="20">1/D66</f>
        <v>2.5</v>
      </c>
      <c r="D66" s="451">
        <v>0.4</v>
      </c>
      <c r="E66" s="452">
        <v>0.1</v>
      </c>
      <c r="F66" s="442"/>
      <c r="G66" s="421"/>
      <c r="H66" s="422"/>
      <c r="I66" s="422"/>
      <c r="J66" s="422"/>
      <c r="K66" s="422"/>
      <c r="L66" s="422"/>
      <c r="M66" s="423"/>
      <c r="N66" s="421"/>
      <c r="O66" s="421"/>
      <c r="P66" s="422"/>
      <c r="Q66" s="422"/>
      <c r="R66" s="422"/>
      <c r="S66" s="422"/>
      <c r="T66" s="422"/>
      <c r="U66" s="423"/>
      <c r="V66" s="421"/>
      <c r="W66" s="421"/>
      <c r="X66" s="422"/>
      <c r="Y66" s="422"/>
      <c r="Z66" s="422"/>
      <c r="AA66" s="422"/>
      <c r="AB66" s="422"/>
      <c r="AC66" s="423"/>
      <c r="AD66" s="421"/>
      <c r="AE66" s="421"/>
      <c r="AF66" s="422"/>
      <c r="AG66" s="422"/>
      <c r="AH66" s="422"/>
      <c r="AI66" s="422"/>
      <c r="AJ66" s="422"/>
      <c r="AK66" s="423"/>
      <c r="AL66" s="421"/>
      <c r="AM66" s="421"/>
      <c r="AN66" s="422"/>
      <c r="AO66" s="422"/>
      <c r="AP66" s="422"/>
      <c r="AQ66" s="422"/>
      <c r="AR66" s="422"/>
      <c r="AS66" s="423"/>
      <c r="AT66" s="421"/>
      <c r="AU66" s="421"/>
      <c r="AV66" s="422"/>
      <c r="AW66" s="422"/>
      <c r="AX66" s="422"/>
      <c r="AY66" s="422"/>
      <c r="AZ66" s="422"/>
      <c r="BA66" s="423"/>
      <c r="BB66" s="421"/>
      <c r="BC66" s="421"/>
      <c r="BD66" s="422"/>
      <c r="BE66" s="422"/>
      <c r="BF66" s="422"/>
      <c r="BG66" s="422"/>
      <c r="BH66" s="422"/>
      <c r="BI66" s="453"/>
      <c r="BJ66" s="398">
        <f>SUMIFS('04. Sist. Elétricos'!$L$4:$L$333,'04. Sist. Elétricos'!$A$4:$A$333,'00. Resumo'!$A66,'04. Sist. Elétricos'!D$4:D$333,"X")</f>
        <v>0</v>
      </c>
      <c r="BK66" s="399">
        <f>SUMIFS('04. Sist. Elétricos'!$L$4:$L$333,'04. Sist. Elétricos'!$A$4:$A$333,'00. Resumo'!$A66,'04. Sist. Elétricos'!E$4:E$333,"X")</f>
        <v>0</v>
      </c>
      <c r="BL66" s="400">
        <f>SUMIFS('04. Sist. Elétricos'!$L$4:$L$333,'04. Sist. Elétricos'!$A$4:$A$333,'00. Resumo'!$A66,'04. Sist. Elétricos'!F$4:F$333,"X")</f>
        <v>0</v>
      </c>
      <c r="BM66" s="400">
        <f>SUMIFS('04. Sist. Elétricos'!$L$4:$L$333,'04. Sist. Elétricos'!$A$4:$A$333,'00. Resumo'!$A66,'04. Sist. Elétricos'!G$4:G$333,"X")</f>
        <v>0</v>
      </c>
      <c r="BN66" s="400">
        <f>SUMIFS('04. Sist. Elétricos'!$L$4:$L$333,'04. Sist. Elétricos'!$A$4:$A$333,'00. Resumo'!$A66,'04. Sist. Elétricos'!H$4:H$333,"X")</f>
        <v>0</v>
      </c>
      <c r="BO66" s="400">
        <f>SUMIFS('04. Sist. Elétricos'!$L$4:$L$333,'04. Sist. Elétricos'!$A$4:$A$333,'00. Resumo'!$A66,'04. Sist. Elétricos'!I$4:I$333,"X")</f>
        <v>0</v>
      </c>
      <c r="BP66" s="401">
        <f>SUMIFS('04. Sist. Elétricos'!$L$4:$L$333,'04. Sist. Elétricos'!$A$4:$A$333,'00. Resumo'!$A66,'04. Sist. Elétricos'!J$4:J$333,"X")</f>
        <v>0</v>
      </c>
      <c r="BQ66" s="402">
        <f>SUMPRODUCT(BJ66:BP66,BJ$4:BP$4)</f>
        <v>0</v>
      </c>
      <c r="BR66" s="398">
        <f>SUMIFS('04. Sist. Elétricos'!$M$4:$M$333,'04. Sist. Elétricos'!$A$4:$A$333,'00. Resumo'!$A66,'04. Sist. Elétricos'!D$4:D$333,"X")</f>
        <v>0</v>
      </c>
      <c r="BS66" s="399">
        <f>SUMIFS('04. Sist. Elétricos'!$M$4:$M$333,'04. Sist. Elétricos'!$A$4:$A$333,'00. Resumo'!$A66,'04. Sist. Elétricos'!E$4:E$333,"X")</f>
        <v>0</v>
      </c>
      <c r="BT66" s="400">
        <f>SUMIFS('04. Sist. Elétricos'!$M$4:$M$333,'04. Sist. Elétricos'!$A$4:$A$333,'00. Resumo'!$A66,'04. Sist. Elétricos'!F$4:F$333,"X")</f>
        <v>0</v>
      </c>
      <c r="BU66" s="400">
        <f>SUMIFS('04. Sist. Elétricos'!$M$4:$M$333,'04. Sist. Elétricos'!$A$4:$A$333,'00. Resumo'!$A66,'04. Sist. Elétricos'!G$4:G$333,"X")</f>
        <v>0</v>
      </c>
      <c r="BV66" s="400">
        <f>SUMIFS('04. Sist. Elétricos'!$M$4:$M$333,'04. Sist. Elétricos'!$A$4:$A$333,'00. Resumo'!$A66,'04. Sist. Elétricos'!H$4:H$333,"X")</f>
        <v>0</v>
      </c>
      <c r="BW66" s="400">
        <f>SUMIFS('04. Sist. Elétricos'!$M$4:$M$333,'04. Sist. Elétricos'!$A$4:$A$333,'00. Resumo'!$A66,'04. Sist. Elétricos'!I$4:I$333,"X")</f>
        <v>0</v>
      </c>
      <c r="BX66" s="401">
        <f>SUMIFS('04. Sist. Elétricos'!$M$4:$M$333,'04. Sist. Elétricos'!$A$4:$A$333,'00. Resumo'!$A66,'04. Sist. Elétricos'!J$4:J$333,"X")</f>
        <v>0</v>
      </c>
      <c r="BY66" s="402">
        <f>SUMPRODUCT(BR66:BX66,BR$4:BX$4)</f>
        <v>0</v>
      </c>
      <c r="BZ66" s="442"/>
      <c r="CA66" s="421"/>
      <c r="CB66" s="422"/>
      <c r="CC66" s="422"/>
      <c r="CD66" s="422"/>
      <c r="CE66" s="422"/>
      <c r="CF66" s="422"/>
      <c r="CG66" s="423"/>
      <c r="CH66" s="421"/>
      <c r="CI66" s="421"/>
      <c r="CJ66" s="422"/>
      <c r="CK66" s="422"/>
      <c r="CL66" s="422"/>
      <c r="CM66" s="422"/>
      <c r="CN66" s="422"/>
      <c r="CO66" s="459"/>
      <c r="CP66" s="421"/>
      <c r="CQ66" s="421"/>
      <c r="CR66" s="422"/>
      <c r="CS66" s="422"/>
      <c r="CT66" s="422"/>
      <c r="CU66" s="422"/>
      <c r="CV66" s="422"/>
      <c r="CW66" s="454"/>
      <c r="CX66" s="398">
        <f>SUMIFS('04. Sist. Elétricos'!$N$4:$N$333,'04. Sist. Elétricos'!$A$4:$A$333,'00. Resumo'!$A66,'04. Sist. Elétricos'!D$4:D$333,"X")</f>
        <v>0</v>
      </c>
      <c r="CY66" s="399">
        <f>SUMIFS('04. Sist. Elétricos'!$N$4:$N$333,'04. Sist. Elétricos'!$A$4:$A$333,'00. Resumo'!$A66,'04. Sist. Elétricos'!E$4:E$333,"X")</f>
        <v>0</v>
      </c>
      <c r="CZ66" s="400">
        <f>SUMIFS('04. Sist. Elétricos'!$N$4:$N$333,'04. Sist. Elétricos'!$A$4:$A$333,'00. Resumo'!$A66,'04. Sist. Elétricos'!F$4:F$333,"X")</f>
        <v>0</v>
      </c>
      <c r="DA66" s="400">
        <f>SUMIFS('04. Sist. Elétricos'!$N$4:$N$333,'04. Sist. Elétricos'!$A$4:$A$333,'00. Resumo'!$A66,'04. Sist. Elétricos'!G$4:G$333,"X")</f>
        <v>0</v>
      </c>
      <c r="DB66" s="400">
        <f>SUMIFS('04. Sist. Elétricos'!$N$4:$N$333,'04. Sist. Elétricos'!$A$4:$A$333,'00. Resumo'!$A66,'04. Sist. Elétricos'!H$4:H$333,"X")</f>
        <v>0</v>
      </c>
      <c r="DC66" s="400">
        <f>SUMIFS('04. Sist. Elétricos'!$N$4:$N$333,'04. Sist. Elétricos'!$A$4:$A$333,'00. Resumo'!$A66,'04. Sist. Elétricos'!I$4:I$333,"X")</f>
        <v>0</v>
      </c>
      <c r="DD66" s="401">
        <f>SUMIFS('04. Sist. Elétricos'!$N$4:$N$333,'04. Sist. Elétricos'!$A$4:$A$333,'00. Resumo'!$A66,'04. Sist. Elétricos'!J$4:J$333,"X")</f>
        <v>0</v>
      </c>
      <c r="DE66" s="402">
        <f>SUMPRODUCT(CX66:DD66,CX$4:DD$4)</f>
        <v>0</v>
      </c>
      <c r="DF66" s="421"/>
      <c r="DG66" s="421"/>
      <c r="DH66" s="422"/>
      <c r="DI66" s="422"/>
      <c r="DJ66" s="422"/>
      <c r="DK66" s="422"/>
      <c r="DL66" s="422"/>
      <c r="DM66" s="459"/>
      <c r="DN66" s="421"/>
      <c r="DO66" s="421"/>
      <c r="DP66" s="422"/>
      <c r="DQ66" s="422"/>
      <c r="DR66" s="422"/>
      <c r="DS66" s="422"/>
      <c r="DT66" s="422"/>
      <c r="DU66" s="423"/>
      <c r="DV66" s="406"/>
      <c r="DW66" s="406"/>
      <c r="DX66" s="407"/>
      <c r="DY66" s="407"/>
      <c r="DZ66" s="407"/>
      <c r="EA66" s="407"/>
      <c r="EB66" s="407"/>
      <c r="EC66" s="456"/>
      <c r="ED66" s="406"/>
      <c r="EE66" s="406"/>
      <c r="EF66" s="407"/>
      <c r="EG66" s="407"/>
      <c r="EH66" s="407"/>
      <c r="EI66" s="407"/>
      <c r="EJ66" s="407"/>
      <c r="EK66" s="456"/>
      <c r="EL66" s="406"/>
      <c r="EM66" s="406"/>
      <c r="EN66" s="407"/>
      <c r="EO66" s="407"/>
      <c r="EP66" s="407"/>
      <c r="EQ66" s="407"/>
      <c r="ER66" s="407"/>
      <c r="ES66" s="456"/>
      <c r="ET66" s="406"/>
      <c r="EU66" s="406"/>
      <c r="EV66" s="407"/>
      <c r="EW66" s="407"/>
      <c r="EX66" s="407"/>
      <c r="EY66" s="407"/>
      <c r="EZ66" s="407"/>
      <c r="FA66" s="456"/>
      <c r="FB66" s="406"/>
      <c r="FC66" s="406"/>
      <c r="FD66" s="407"/>
      <c r="FE66" s="407"/>
      <c r="FF66" s="407"/>
      <c r="FG66" s="407"/>
      <c r="FH66" s="407"/>
      <c r="FI66" s="457"/>
    </row>
    <row r="67" spans="1:165" ht="15" outlineLevel="2" x14ac:dyDescent="0.2">
      <c r="A67" s="387" t="s">
        <v>145</v>
      </c>
      <c r="B67" s="425" t="s">
        <v>146</v>
      </c>
      <c r="C67" s="458">
        <f t="shared" si="20"/>
        <v>1.6666666666666667</v>
      </c>
      <c r="D67" s="427">
        <v>0.6</v>
      </c>
      <c r="E67" s="428">
        <v>0.4</v>
      </c>
      <c r="F67" s="442"/>
      <c r="G67" s="421"/>
      <c r="H67" s="422"/>
      <c r="I67" s="422"/>
      <c r="J67" s="422"/>
      <c r="K67" s="422"/>
      <c r="L67" s="422"/>
      <c r="M67" s="423"/>
      <c r="N67" s="421"/>
      <c r="O67" s="421"/>
      <c r="P67" s="422"/>
      <c r="Q67" s="422"/>
      <c r="R67" s="422"/>
      <c r="S67" s="422"/>
      <c r="T67" s="422"/>
      <c r="U67" s="423"/>
      <c r="V67" s="421"/>
      <c r="W67" s="421"/>
      <c r="X67" s="422"/>
      <c r="Y67" s="422"/>
      <c r="Z67" s="422"/>
      <c r="AA67" s="422"/>
      <c r="AB67" s="422"/>
      <c r="AC67" s="423"/>
      <c r="AD67" s="421"/>
      <c r="AE67" s="421"/>
      <c r="AF67" s="422"/>
      <c r="AG67" s="422"/>
      <c r="AH67" s="422"/>
      <c r="AI67" s="422"/>
      <c r="AJ67" s="422"/>
      <c r="AK67" s="423"/>
      <c r="AL67" s="421"/>
      <c r="AM67" s="421"/>
      <c r="AN67" s="422"/>
      <c r="AO67" s="422"/>
      <c r="AP67" s="422"/>
      <c r="AQ67" s="422"/>
      <c r="AR67" s="422"/>
      <c r="AS67" s="423"/>
      <c r="AT67" s="421"/>
      <c r="AU67" s="421"/>
      <c r="AV67" s="422"/>
      <c r="AW67" s="422"/>
      <c r="AX67" s="422"/>
      <c r="AY67" s="422"/>
      <c r="AZ67" s="422"/>
      <c r="BA67" s="423"/>
      <c r="BB67" s="421"/>
      <c r="BC67" s="421"/>
      <c r="BD67" s="422"/>
      <c r="BE67" s="422"/>
      <c r="BF67" s="422"/>
      <c r="BG67" s="422"/>
      <c r="BH67" s="422"/>
      <c r="BI67" s="453"/>
      <c r="BJ67" s="413">
        <f>SUMIFS('04. Sist. Elétricos'!$L$4:$L$333,'04. Sist. Elétricos'!$A$4:$A$333,'00. Resumo'!$A67,'04. Sist. Elétricos'!D$4:D$333,"X")</f>
        <v>0</v>
      </c>
      <c r="BK67" s="414">
        <f>SUMIFS('04. Sist. Elétricos'!$L$4:$L$333,'04. Sist. Elétricos'!$A$4:$A$333,'00. Resumo'!$A67,'04. Sist. Elétricos'!E$4:E$333,"X")</f>
        <v>0</v>
      </c>
      <c r="BL67" s="415">
        <f>SUMIFS('04. Sist. Elétricos'!$L$4:$L$333,'04. Sist. Elétricos'!$A$4:$A$333,'00. Resumo'!$A67,'04. Sist. Elétricos'!F$4:F$333,"X")</f>
        <v>0</v>
      </c>
      <c r="BM67" s="415">
        <f>SUMIFS('04. Sist. Elétricos'!$L$4:$L$333,'04. Sist. Elétricos'!$A$4:$A$333,'00. Resumo'!$A67,'04. Sist. Elétricos'!G$4:G$333,"X")</f>
        <v>0</v>
      </c>
      <c r="BN67" s="415">
        <f>SUMIFS('04. Sist. Elétricos'!$L$4:$L$333,'04. Sist. Elétricos'!$A$4:$A$333,'00. Resumo'!$A67,'04. Sist. Elétricos'!H$4:H$333,"X")</f>
        <v>0</v>
      </c>
      <c r="BO67" s="415">
        <f>SUMIFS('04. Sist. Elétricos'!$L$4:$L$333,'04. Sist. Elétricos'!$A$4:$A$333,'00. Resumo'!$A67,'04. Sist. Elétricos'!I$4:I$333,"X")</f>
        <v>0</v>
      </c>
      <c r="BP67" s="416">
        <f>SUMIFS('04. Sist. Elétricos'!$L$4:$L$333,'04. Sist. Elétricos'!$A$4:$A$333,'00. Resumo'!$A67,'04. Sist. Elétricos'!J$4:J$333,"X")</f>
        <v>0</v>
      </c>
      <c r="BQ67" s="417">
        <f t="shared" ref="BQ67:BQ72" si="21">SUMPRODUCT(BJ67:BP67,BJ$4:BP$4)</f>
        <v>0</v>
      </c>
      <c r="BR67" s="413">
        <f>SUMIFS('04. Sist. Elétricos'!$M$4:$M$333,'04. Sist. Elétricos'!$A$4:$A$333,'00. Resumo'!$A67,'04. Sist. Elétricos'!D$4:D$333,"X")</f>
        <v>0</v>
      </c>
      <c r="BS67" s="414">
        <f>SUMIFS('04. Sist. Elétricos'!$M$4:$M$333,'04. Sist. Elétricos'!$A$4:$A$333,'00. Resumo'!$A67,'04. Sist. Elétricos'!E$4:E$333,"X")</f>
        <v>0</v>
      </c>
      <c r="BT67" s="415">
        <f>SUMIFS('04. Sist. Elétricos'!$M$4:$M$333,'04. Sist. Elétricos'!$A$4:$A$333,'00. Resumo'!$A67,'04. Sist. Elétricos'!F$4:F$333,"X")</f>
        <v>0</v>
      </c>
      <c r="BU67" s="415">
        <f>SUMIFS('04. Sist. Elétricos'!$M$4:$M$333,'04. Sist. Elétricos'!$A$4:$A$333,'00. Resumo'!$A67,'04. Sist. Elétricos'!G$4:G$333,"X")</f>
        <v>0</v>
      </c>
      <c r="BV67" s="415">
        <f>SUMIFS('04. Sist. Elétricos'!$M$4:$M$333,'04. Sist. Elétricos'!$A$4:$A$333,'00. Resumo'!$A67,'04. Sist. Elétricos'!H$4:H$333,"X")</f>
        <v>0</v>
      </c>
      <c r="BW67" s="415">
        <f>SUMIFS('04. Sist. Elétricos'!$M$4:$M$333,'04. Sist. Elétricos'!$A$4:$A$333,'00. Resumo'!$A67,'04. Sist. Elétricos'!I$4:I$333,"X")</f>
        <v>0</v>
      </c>
      <c r="BX67" s="416">
        <f>SUMIFS('04. Sist. Elétricos'!$M$4:$M$333,'04. Sist. Elétricos'!$A$4:$A$333,'00. Resumo'!$A67,'04. Sist. Elétricos'!J$4:J$333,"X")</f>
        <v>0</v>
      </c>
      <c r="BY67" s="417">
        <f t="shared" ref="BY67:BY72" si="22">SUMPRODUCT(BR67:BX67,BR$4:BX$4)</f>
        <v>0</v>
      </c>
      <c r="BZ67" s="442"/>
      <c r="CA67" s="421"/>
      <c r="CB67" s="422"/>
      <c r="CC67" s="422"/>
      <c r="CD67" s="422"/>
      <c r="CE67" s="422"/>
      <c r="CF67" s="422"/>
      <c r="CG67" s="423"/>
      <c r="CH67" s="421"/>
      <c r="CI67" s="421"/>
      <c r="CJ67" s="422"/>
      <c r="CK67" s="422"/>
      <c r="CL67" s="422"/>
      <c r="CM67" s="422"/>
      <c r="CN67" s="422"/>
      <c r="CO67" s="459"/>
      <c r="CP67" s="421"/>
      <c r="CQ67" s="421"/>
      <c r="CR67" s="422"/>
      <c r="CS67" s="422"/>
      <c r="CT67" s="422"/>
      <c r="CU67" s="422"/>
      <c r="CV67" s="422"/>
      <c r="CW67" s="454"/>
      <c r="CX67" s="413">
        <f>SUMIFS('04. Sist. Elétricos'!$N$4:$N$333,'04. Sist. Elétricos'!$A$4:$A$333,'00. Resumo'!$A67,'04. Sist. Elétricos'!D$4:D$333,"X")</f>
        <v>0</v>
      </c>
      <c r="CY67" s="414">
        <f>SUMIFS('04. Sist. Elétricos'!$N$4:$N$333,'04. Sist. Elétricos'!$A$4:$A$333,'00. Resumo'!$A67,'04. Sist. Elétricos'!E$4:E$333,"X")</f>
        <v>0</v>
      </c>
      <c r="CZ67" s="415">
        <f>SUMIFS('04. Sist. Elétricos'!$N$4:$N$333,'04. Sist. Elétricos'!$A$4:$A$333,'00. Resumo'!$A67,'04. Sist. Elétricos'!F$4:F$333,"X")</f>
        <v>0</v>
      </c>
      <c r="DA67" s="415">
        <f>SUMIFS('04. Sist. Elétricos'!$N$4:$N$333,'04. Sist. Elétricos'!$A$4:$A$333,'00. Resumo'!$A67,'04. Sist. Elétricos'!G$4:G$333,"X")</f>
        <v>0</v>
      </c>
      <c r="DB67" s="415">
        <f>SUMIFS('04. Sist. Elétricos'!$N$4:$N$333,'04. Sist. Elétricos'!$A$4:$A$333,'00. Resumo'!$A67,'04. Sist. Elétricos'!H$4:H$333,"X")</f>
        <v>0</v>
      </c>
      <c r="DC67" s="415">
        <f>SUMIFS('04. Sist. Elétricos'!$N$4:$N$333,'04. Sist. Elétricos'!$A$4:$A$333,'00. Resumo'!$A67,'04. Sist. Elétricos'!I$4:I$333,"X")</f>
        <v>0</v>
      </c>
      <c r="DD67" s="416">
        <f>SUMIFS('04. Sist. Elétricos'!$N$4:$N$333,'04. Sist. Elétricos'!$A$4:$A$333,'00. Resumo'!$A67,'04. Sist. Elétricos'!J$4:J$333,"X")</f>
        <v>0</v>
      </c>
      <c r="DE67" s="417">
        <f t="shared" ref="DE67:DE72" si="23">SUMPRODUCT(CX67:DD67,CX$4:DD$4)</f>
        <v>0</v>
      </c>
      <c r="DF67" s="421"/>
      <c r="DG67" s="421"/>
      <c r="DH67" s="422"/>
      <c r="DI67" s="422"/>
      <c r="DJ67" s="422"/>
      <c r="DK67" s="422"/>
      <c r="DL67" s="422"/>
      <c r="DM67" s="459"/>
      <c r="DN67" s="421"/>
      <c r="DO67" s="421"/>
      <c r="DP67" s="422"/>
      <c r="DQ67" s="422"/>
      <c r="DR67" s="422"/>
      <c r="DS67" s="422"/>
      <c r="DT67" s="422"/>
      <c r="DU67" s="423"/>
      <c r="DV67" s="421"/>
      <c r="DW67" s="421"/>
      <c r="DX67" s="422"/>
      <c r="DY67" s="422"/>
      <c r="DZ67" s="422"/>
      <c r="EA67" s="422"/>
      <c r="EB67" s="422"/>
      <c r="EC67" s="459"/>
      <c r="ED67" s="421"/>
      <c r="EE67" s="421"/>
      <c r="EF67" s="422"/>
      <c r="EG67" s="422"/>
      <c r="EH67" s="422"/>
      <c r="EI67" s="422"/>
      <c r="EJ67" s="422"/>
      <c r="EK67" s="459"/>
      <c r="EL67" s="421"/>
      <c r="EM67" s="421"/>
      <c r="EN67" s="422"/>
      <c r="EO67" s="422"/>
      <c r="EP67" s="422"/>
      <c r="EQ67" s="422"/>
      <c r="ER67" s="422"/>
      <c r="ES67" s="459"/>
      <c r="ET67" s="421"/>
      <c r="EU67" s="421"/>
      <c r="EV67" s="422"/>
      <c r="EW67" s="422"/>
      <c r="EX67" s="422"/>
      <c r="EY67" s="422"/>
      <c r="EZ67" s="422"/>
      <c r="FA67" s="459"/>
      <c r="FB67" s="421"/>
      <c r="FC67" s="421"/>
      <c r="FD67" s="422"/>
      <c r="FE67" s="422"/>
      <c r="FF67" s="422"/>
      <c r="FG67" s="422"/>
      <c r="FH67" s="422"/>
      <c r="FI67" s="460"/>
    </row>
    <row r="68" spans="1:165" ht="15" outlineLevel="2" x14ac:dyDescent="0.2">
      <c r="A68" s="387" t="s">
        <v>147</v>
      </c>
      <c r="B68" s="425" t="s">
        <v>148</v>
      </c>
      <c r="C68" s="458">
        <f t="shared" si="20"/>
        <v>1.6666666666666667</v>
      </c>
      <c r="D68" s="427">
        <v>0.6</v>
      </c>
      <c r="E68" s="428">
        <v>0.1</v>
      </c>
      <c r="F68" s="442"/>
      <c r="G68" s="421"/>
      <c r="H68" s="422"/>
      <c r="I68" s="422"/>
      <c r="J68" s="422"/>
      <c r="K68" s="422"/>
      <c r="L68" s="422"/>
      <c r="M68" s="423"/>
      <c r="N68" s="421"/>
      <c r="O68" s="421"/>
      <c r="P68" s="422"/>
      <c r="Q68" s="422"/>
      <c r="R68" s="422"/>
      <c r="S68" s="422"/>
      <c r="T68" s="422"/>
      <c r="U68" s="423"/>
      <c r="V68" s="421"/>
      <c r="W68" s="421"/>
      <c r="X68" s="422"/>
      <c r="Y68" s="422"/>
      <c r="Z68" s="422"/>
      <c r="AA68" s="422"/>
      <c r="AB68" s="422"/>
      <c r="AC68" s="423"/>
      <c r="AD68" s="421"/>
      <c r="AE68" s="421"/>
      <c r="AF68" s="422"/>
      <c r="AG68" s="422"/>
      <c r="AH68" s="422"/>
      <c r="AI68" s="422"/>
      <c r="AJ68" s="422"/>
      <c r="AK68" s="423"/>
      <c r="AL68" s="421"/>
      <c r="AM68" s="421"/>
      <c r="AN68" s="422"/>
      <c r="AO68" s="422"/>
      <c r="AP68" s="422"/>
      <c r="AQ68" s="422"/>
      <c r="AR68" s="422"/>
      <c r="AS68" s="423"/>
      <c r="AT68" s="421"/>
      <c r="AU68" s="421"/>
      <c r="AV68" s="422"/>
      <c r="AW68" s="422"/>
      <c r="AX68" s="422"/>
      <c r="AY68" s="422"/>
      <c r="AZ68" s="422"/>
      <c r="BA68" s="423"/>
      <c r="BB68" s="421"/>
      <c r="BC68" s="421"/>
      <c r="BD68" s="422"/>
      <c r="BE68" s="422"/>
      <c r="BF68" s="422"/>
      <c r="BG68" s="422"/>
      <c r="BH68" s="422"/>
      <c r="BI68" s="453"/>
      <c r="BJ68" s="413">
        <f>SUMIFS('04. Sist. Elétricos'!$L$4:$L$333,'04. Sist. Elétricos'!$A$4:$A$333,'00. Resumo'!$A68,'04. Sist. Elétricos'!D$4:D$333,"X")</f>
        <v>0</v>
      </c>
      <c r="BK68" s="414">
        <f>SUMIFS('04. Sist. Elétricos'!$L$4:$L$333,'04. Sist. Elétricos'!$A$4:$A$333,'00. Resumo'!$A68,'04. Sist. Elétricos'!E$4:E$333,"X")</f>
        <v>0</v>
      </c>
      <c r="BL68" s="415">
        <f>SUMIFS('04. Sist. Elétricos'!$L$4:$L$333,'04. Sist. Elétricos'!$A$4:$A$333,'00. Resumo'!$A68,'04. Sist. Elétricos'!F$4:F$333,"X")</f>
        <v>0</v>
      </c>
      <c r="BM68" s="415">
        <f>SUMIFS('04. Sist. Elétricos'!$L$4:$L$333,'04. Sist. Elétricos'!$A$4:$A$333,'00. Resumo'!$A68,'04. Sist. Elétricos'!G$4:G$333,"X")</f>
        <v>0</v>
      </c>
      <c r="BN68" s="415">
        <f>SUMIFS('04. Sist. Elétricos'!$L$4:$L$333,'04. Sist. Elétricos'!$A$4:$A$333,'00. Resumo'!$A68,'04. Sist. Elétricos'!H$4:H$333,"X")</f>
        <v>0</v>
      </c>
      <c r="BO68" s="415">
        <f>SUMIFS('04. Sist. Elétricos'!$L$4:$L$333,'04. Sist. Elétricos'!$A$4:$A$333,'00. Resumo'!$A68,'04. Sist. Elétricos'!I$4:I$333,"X")</f>
        <v>0</v>
      </c>
      <c r="BP68" s="416">
        <f>SUMIFS('04. Sist. Elétricos'!$L$4:$L$333,'04. Sist. Elétricos'!$A$4:$A$333,'00. Resumo'!$A68,'04. Sist. Elétricos'!J$4:J$333,"X")</f>
        <v>0</v>
      </c>
      <c r="BQ68" s="417">
        <f t="shared" si="21"/>
        <v>0</v>
      </c>
      <c r="BR68" s="413">
        <f>SUMIFS('04. Sist. Elétricos'!$M$4:$M$333,'04. Sist. Elétricos'!$A$4:$A$333,'00. Resumo'!$A68,'04. Sist. Elétricos'!D$4:D$333,"X")</f>
        <v>0</v>
      </c>
      <c r="BS68" s="414">
        <f>SUMIFS('04. Sist. Elétricos'!$M$4:$M$333,'04. Sist. Elétricos'!$A$4:$A$333,'00. Resumo'!$A68,'04. Sist. Elétricos'!E$4:E$333,"X")</f>
        <v>0</v>
      </c>
      <c r="BT68" s="415">
        <f>SUMIFS('04. Sist. Elétricos'!$M$4:$M$333,'04. Sist. Elétricos'!$A$4:$A$333,'00. Resumo'!$A68,'04. Sist. Elétricos'!F$4:F$333,"X")</f>
        <v>0</v>
      </c>
      <c r="BU68" s="415">
        <f>SUMIFS('04. Sist. Elétricos'!$M$4:$M$333,'04. Sist. Elétricos'!$A$4:$A$333,'00. Resumo'!$A68,'04. Sist. Elétricos'!G$4:G$333,"X")</f>
        <v>0</v>
      </c>
      <c r="BV68" s="415">
        <f>SUMIFS('04. Sist. Elétricos'!$M$4:$M$333,'04. Sist. Elétricos'!$A$4:$A$333,'00. Resumo'!$A68,'04. Sist. Elétricos'!H$4:H$333,"X")</f>
        <v>0</v>
      </c>
      <c r="BW68" s="415">
        <f>SUMIFS('04. Sist. Elétricos'!$M$4:$M$333,'04. Sist. Elétricos'!$A$4:$A$333,'00. Resumo'!$A68,'04. Sist. Elétricos'!I$4:I$333,"X")</f>
        <v>0</v>
      </c>
      <c r="BX68" s="416">
        <f>SUMIFS('04. Sist. Elétricos'!$M$4:$M$333,'04. Sist. Elétricos'!$A$4:$A$333,'00. Resumo'!$A68,'04. Sist. Elétricos'!J$4:J$333,"X")</f>
        <v>0</v>
      </c>
      <c r="BY68" s="417">
        <f t="shared" si="22"/>
        <v>0</v>
      </c>
      <c r="BZ68" s="442"/>
      <c r="CA68" s="421"/>
      <c r="CB68" s="422"/>
      <c r="CC68" s="422"/>
      <c r="CD68" s="422"/>
      <c r="CE68" s="422"/>
      <c r="CF68" s="422"/>
      <c r="CG68" s="423"/>
      <c r="CH68" s="421"/>
      <c r="CI68" s="421"/>
      <c r="CJ68" s="422"/>
      <c r="CK68" s="422"/>
      <c r="CL68" s="422"/>
      <c r="CM68" s="422"/>
      <c r="CN68" s="422"/>
      <c r="CO68" s="459"/>
      <c r="CP68" s="421"/>
      <c r="CQ68" s="421"/>
      <c r="CR68" s="422"/>
      <c r="CS68" s="422"/>
      <c r="CT68" s="422"/>
      <c r="CU68" s="422"/>
      <c r="CV68" s="422"/>
      <c r="CW68" s="454"/>
      <c r="CX68" s="413">
        <f>SUMIFS('04. Sist. Elétricos'!$N$4:$N$333,'04. Sist. Elétricos'!$A$4:$A$333,'00. Resumo'!$A68,'04. Sist. Elétricos'!D$4:D$333,"X")</f>
        <v>0</v>
      </c>
      <c r="CY68" s="414">
        <f>SUMIFS('04. Sist. Elétricos'!$N$4:$N$333,'04. Sist. Elétricos'!$A$4:$A$333,'00. Resumo'!$A68,'04. Sist. Elétricos'!E$4:E$333,"X")</f>
        <v>0</v>
      </c>
      <c r="CZ68" s="415">
        <f>SUMIFS('04. Sist. Elétricos'!$N$4:$N$333,'04. Sist. Elétricos'!$A$4:$A$333,'00. Resumo'!$A68,'04. Sist. Elétricos'!F$4:F$333,"X")</f>
        <v>0</v>
      </c>
      <c r="DA68" s="415">
        <f>SUMIFS('04. Sist. Elétricos'!$N$4:$N$333,'04. Sist. Elétricos'!$A$4:$A$333,'00. Resumo'!$A68,'04. Sist. Elétricos'!G$4:G$333,"X")</f>
        <v>0</v>
      </c>
      <c r="DB68" s="415">
        <f>SUMIFS('04. Sist. Elétricos'!$N$4:$N$333,'04. Sist. Elétricos'!$A$4:$A$333,'00. Resumo'!$A68,'04. Sist. Elétricos'!H$4:H$333,"X")</f>
        <v>0</v>
      </c>
      <c r="DC68" s="415">
        <f>SUMIFS('04. Sist. Elétricos'!$N$4:$N$333,'04. Sist. Elétricos'!$A$4:$A$333,'00. Resumo'!$A68,'04. Sist. Elétricos'!I$4:I$333,"X")</f>
        <v>0</v>
      </c>
      <c r="DD68" s="416">
        <f>SUMIFS('04. Sist. Elétricos'!$N$4:$N$333,'04. Sist. Elétricos'!$A$4:$A$333,'00. Resumo'!$A68,'04. Sist. Elétricos'!J$4:J$333,"X")</f>
        <v>0</v>
      </c>
      <c r="DE68" s="417">
        <f t="shared" si="23"/>
        <v>0</v>
      </c>
      <c r="DF68" s="421"/>
      <c r="DG68" s="421"/>
      <c r="DH68" s="422"/>
      <c r="DI68" s="422"/>
      <c r="DJ68" s="422"/>
      <c r="DK68" s="422"/>
      <c r="DL68" s="422"/>
      <c r="DM68" s="459"/>
      <c r="DN68" s="421"/>
      <c r="DO68" s="421"/>
      <c r="DP68" s="422"/>
      <c r="DQ68" s="422"/>
      <c r="DR68" s="422"/>
      <c r="DS68" s="422"/>
      <c r="DT68" s="422"/>
      <c r="DU68" s="423"/>
      <c r="DV68" s="421"/>
      <c r="DW68" s="421"/>
      <c r="DX68" s="422"/>
      <c r="DY68" s="422"/>
      <c r="DZ68" s="422"/>
      <c r="EA68" s="422"/>
      <c r="EB68" s="422"/>
      <c r="EC68" s="459"/>
      <c r="ED68" s="421"/>
      <c r="EE68" s="421"/>
      <c r="EF68" s="422"/>
      <c r="EG68" s="422"/>
      <c r="EH68" s="422"/>
      <c r="EI68" s="422"/>
      <c r="EJ68" s="422"/>
      <c r="EK68" s="459"/>
      <c r="EL68" s="421"/>
      <c r="EM68" s="421"/>
      <c r="EN68" s="422"/>
      <c r="EO68" s="422"/>
      <c r="EP68" s="422"/>
      <c r="EQ68" s="422"/>
      <c r="ER68" s="422"/>
      <c r="ES68" s="459"/>
      <c r="ET68" s="421"/>
      <c r="EU68" s="421"/>
      <c r="EV68" s="422"/>
      <c r="EW68" s="422"/>
      <c r="EX68" s="422"/>
      <c r="EY68" s="422"/>
      <c r="EZ68" s="422"/>
      <c r="FA68" s="459"/>
      <c r="FB68" s="421"/>
      <c r="FC68" s="421"/>
      <c r="FD68" s="422"/>
      <c r="FE68" s="422"/>
      <c r="FF68" s="422"/>
      <c r="FG68" s="422"/>
      <c r="FH68" s="422"/>
      <c r="FI68" s="460"/>
    </row>
    <row r="69" spans="1:165" ht="15" outlineLevel="2" x14ac:dyDescent="0.2">
      <c r="A69" s="387" t="s">
        <v>149</v>
      </c>
      <c r="B69" s="425" t="s">
        <v>150</v>
      </c>
      <c r="C69" s="458">
        <f t="shared" si="20"/>
        <v>2</v>
      </c>
      <c r="D69" s="427">
        <v>0.5</v>
      </c>
      <c r="E69" s="428">
        <v>0.4</v>
      </c>
      <c r="F69" s="442"/>
      <c r="G69" s="421"/>
      <c r="H69" s="422"/>
      <c r="I69" s="422"/>
      <c r="J69" s="422"/>
      <c r="K69" s="422"/>
      <c r="L69" s="422"/>
      <c r="M69" s="423"/>
      <c r="N69" s="421"/>
      <c r="O69" s="421"/>
      <c r="P69" s="422"/>
      <c r="Q69" s="422"/>
      <c r="R69" s="422"/>
      <c r="S69" s="422"/>
      <c r="T69" s="422"/>
      <c r="U69" s="423"/>
      <c r="V69" s="421"/>
      <c r="W69" s="421"/>
      <c r="X69" s="422"/>
      <c r="Y69" s="422"/>
      <c r="Z69" s="422"/>
      <c r="AA69" s="422"/>
      <c r="AB69" s="422"/>
      <c r="AC69" s="423"/>
      <c r="AD69" s="421"/>
      <c r="AE69" s="421"/>
      <c r="AF69" s="422"/>
      <c r="AG69" s="422"/>
      <c r="AH69" s="422"/>
      <c r="AI69" s="422"/>
      <c r="AJ69" s="422"/>
      <c r="AK69" s="423"/>
      <c r="AL69" s="421"/>
      <c r="AM69" s="421"/>
      <c r="AN69" s="422"/>
      <c r="AO69" s="422"/>
      <c r="AP69" s="422"/>
      <c r="AQ69" s="422"/>
      <c r="AR69" s="422"/>
      <c r="AS69" s="423"/>
      <c r="AT69" s="421"/>
      <c r="AU69" s="421"/>
      <c r="AV69" s="422"/>
      <c r="AW69" s="422"/>
      <c r="AX69" s="422"/>
      <c r="AY69" s="422"/>
      <c r="AZ69" s="422"/>
      <c r="BA69" s="423"/>
      <c r="BB69" s="421"/>
      <c r="BC69" s="421"/>
      <c r="BD69" s="422"/>
      <c r="BE69" s="422"/>
      <c r="BF69" s="422"/>
      <c r="BG69" s="422"/>
      <c r="BH69" s="422"/>
      <c r="BI69" s="453"/>
      <c r="BJ69" s="413">
        <f>SUMIFS('04. Sist. Elétricos'!$L$4:$L$333,'04. Sist. Elétricos'!$A$4:$A$333,'00. Resumo'!$A69,'04. Sist. Elétricos'!D$4:D$333,"X")</f>
        <v>0</v>
      </c>
      <c r="BK69" s="414">
        <f>SUMIFS('04. Sist. Elétricos'!$L$4:$L$333,'04. Sist. Elétricos'!$A$4:$A$333,'00. Resumo'!$A69,'04. Sist. Elétricos'!E$4:E$333,"X")</f>
        <v>0</v>
      </c>
      <c r="BL69" s="415">
        <f>SUMIFS('04. Sist. Elétricos'!$L$4:$L$333,'04. Sist. Elétricos'!$A$4:$A$333,'00. Resumo'!$A69,'04. Sist. Elétricos'!F$4:F$333,"X")</f>
        <v>0</v>
      </c>
      <c r="BM69" s="415">
        <f>SUMIFS('04. Sist. Elétricos'!$L$4:$L$333,'04. Sist. Elétricos'!$A$4:$A$333,'00. Resumo'!$A69,'04. Sist. Elétricos'!G$4:G$333,"X")</f>
        <v>0</v>
      </c>
      <c r="BN69" s="415">
        <f>SUMIFS('04. Sist. Elétricos'!$L$4:$L$333,'04. Sist. Elétricos'!$A$4:$A$333,'00. Resumo'!$A69,'04. Sist. Elétricos'!H$4:H$333,"X")</f>
        <v>0</v>
      </c>
      <c r="BO69" s="415">
        <f>SUMIFS('04. Sist. Elétricos'!$L$4:$L$333,'04. Sist. Elétricos'!$A$4:$A$333,'00. Resumo'!$A69,'04. Sist. Elétricos'!I$4:I$333,"X")</f>
        <v>0</v>
      </c>
      <c r="BP69" s="416">
        <f>SUMIFS('04. Sist. Elétricos'!$L$4:$L$333,'04. Sist. Elétricos'!$A$4:$A$333,'00. Resumo'!$A69,'04. Sist. Elétricos'!J$4:J$333,"X")</f>
        <v>0</v>
      </c>
      <c r="BQ69" s="417">
        <f t="shared" si="21"/>
        <v>0</v>
      </c>
      <c r="BR69" s="413">
        <f>SUMIFS('04. Sist. Elétricos'!$M$4:$M$333,'04. Sist. Elétricos'!$A$4:$A$333,'00. Resumo'!$A69,'04. Sist. Elétricos'!D$4:D$333,"X")</f>
        <v>0</v>
      </c>
      <c r="BS69" s="414">
        <f>SUMIFS('04. Sist. Elétricos'!$M$4:$M$333,'04. Sist. Elétricos'!$A$4:$A$333,'00. Resumo'!$A69,'04. Sist. Elétricos'!E$4:E$333,"X")</f>
        <v>0</v>
      </c>
      <c r="BT69" s="415">
        <f>SUMIFS('04. Sist. Elétricos'!$M$4:$M$333,'04. Sist. Elétricos'!$A$4:$A$333,'00. Resumo'!$A69,'04. Sist. Elétricos'!F$4:F$333,"X")</f>
        <v>0</v>
      </c>
      <c r="BU69" s="415">
        <f>SUMIFS('04. Sist. Elétricos'!$M$4:$M$333,'04. Sist. Elétricos'!$A$4:$A$333,'00. Resumo'!$A69,'04. Sist. Elétricos'!G$4:G$333,"X")</f>
        <v>0</v>
      </c>
      <c r="BV69" s="415">
        <f>SUMIFS('04. Sist. Elétricos'!$M$4:$M$333,'04. Sist. Elétricos'!$A$4:$A$333,'00. Resumo'!$A69,'04. Sist. Elétricos'!H$4:H$333,"X")</f>
        <v>0</v>
      </c>
      <c r="BW69" s="415">
        <f>SUMIFS('04. Sist. Elétricos'!$M$4:$M$333,'04. Sist. Elétricos'!$A$4:$A$333,'00. Resumo'!$A69,'04. Sist. Elétricos'!I$4:I$333,"X")</f>
        <v>0</v>
      </c>
      <c r="BX69" s="416">
        <f>SUMIFS('04. Sist. Elétricos'!$M$4:$M$333,'04. Sist. Elétricos'!$A$4:$A$333,'00. Resumo'!$A69,'04. Sist. Elétricos'!J$4:J$333,"X")</f>
        <v>0</v>
      </c>
      <c r="BY69" s="417">
        <f t="shared" si="22"/>
        <v>0</v>
      </c>
      <c r="BZ69" s="442"/>
      <c r="CA69" s="421"/>
      <c r="CB69" s="422"/>
      <c r="CC69" s="422"/>
      <c r="CD69" s="422"/>
      <c r="CE69" s="422"/>
      <c r="CF69" s="422"/>
      <c r="CG69" s="423"/>
      <c r="CH69" s="421"/>
      <c r="CI69" s="421"/>
      <c r="CJ69" s="422"/>
      <c r="CK69" s="422"/>
      <c r="CL69" s="422"/>
      <c r="CM69" s="422"/>
      <c r="CN69" s="422"/>
      <c r="CO69" s="459"/>
      <c r="CP69" s="421"/>
      <c r="CQ69" s="421"/>
      <c r="CR69" s="422"/>
      <c r="CS69" s="422"/>
      <c r="CT69" s="422"/>
      <c r="CU69" s="422"/>
      <c r="CV69" s="422"/>
      <c r="CW69" s="454"/>
      <c r="CX69" s="413">
        <f>SUMIFS('04. Sist. Elétricos'!$N$4:$N$333,'04. Sist. Elétricos'!$A$4:$A$333,'00. Resumo'!$A69,'04. Sist. Elétricos'!D$4:D$333,"X")</f>
        <v>0</v>
      </c>
      <c r="CY69" s="414">
        <f>SUMIFS('04. Sist. Elétricos'!$N$4:$N$333,'04. Sist. Elétricos'!$A$4:$A$333,'00. Resumo'!$A69,'04. Sist. Elétricos'!E$4:E$333,"X")</f>
        <v>0</v>
      </c>
      <c r="CZ69" s="415">
        <f>SUMIFS('04. Sist. Elétricos'!$N$4:$N$333,'04. Sist. Elétricos'!$A$4:$A$333,'00. Resumo'!$A69,'04. Sist. Elétricos'!F$4:F$333,"X")</f>
        <v>0</v>
      </c>
      <c r="DA69" s="415">
        <f>SUMIFS('04. Sist. Elétricos'!$N$4:$N$333,'04. Sist. Elétricos'!$A$4:$A$333,'00. Resumo'!$A69,'04. Sist. Elétricos'!G$4:G$333,"X")</f>
        <v>0</v>
      </c>
      <c r="DB69" s="415">
        <f>SUMIFS('04. Sist. Elétricos'!$N$4:$N$333,'04. Sist. Elétricos'!$A$4:$A$333,'00. Resumo'!$A69,'04. Sist. Elétricos'!H$4:H$333,"X")</f>
        <v>0</v>
      </c>
      <c r="DC69" s="415">
        <f>SUMIFS('04. Sist. Elétricos'!$N$4:$N$333,'04. Sist. Elétricos'!$A$4:$A$333,'00. Resumo'!$A69,'04. Sist. Elétricos'!I$4:I$333,"X")</f>
        <v>0</v>
      </c>
      <c r="DD69" s="416">
        <f>SUMIFS('04. Sist. Elétricos'!$N$4:$N$333,'04. Sist. Elétricos'!$A$4:$A$333,'00. Resumo'!$A69,'04. Sist. Elétricos'!J$4:J$333,"X")</f>
        <v>0</v>
      </c>
      <c r="DE69" s="417">
        <f t="shared" si="23"/>
        <v>0</v>
      </c>
      <c r="DF69" s="421"/>
      <c r="DG69" s="421"/>
      <c r="DH69" s="422"/>
      <c r="DI69" s="422"/>
      <c r="DJ69" s="422"/>
      <c r="DK69" s="422"/>
      <c r="DL69" s="422"/>
      <c r="DM69" s="459"/>
      <c r="DN69" s="421"/>
      <c r="DO69" s="421"/>
      <c r="DP69" s="422"/>
      <c r="DQ69" s="422"/>
      <c r="DR69" s="422"/>
      <c r="DS69" s="422"/>
      <c r="DT69" s="422"/>
      <c r="DU69" s="423"/>
      <c r="DV69" s="421"/>
      <c r="DW69" s="421"/>
      <c r="DX69" s="422"/>
      <c r="DY69" s="422"/>
      <c r="DZ69" s="422"/>
      <c r="EA69" s="422"/>
      <c r="EB69" s="422"/>
      <c r="EC69" s="459"/>
      <c r="ED69" s="421"/>
      <c r="EE69" s="421"/>
      <c r="EF69" s="422"/>
      <c r="EG69" s="422"/>
      <c r="EH69" s="422"/>
      <c r="EI69" s="422"/>
      <c r="EJ69" s="422"/>
      <c r="EK69" s="459"/>
      <c r="EL69" s="421"/>
      <c r="EM69" s="421"/>
      <c r="EN69" s="422"/>
      <c r="EO69" s="422"/>
      <c r="EP69" s="422"/>
      <c r="EQ69" s="422"/>
      <c r="ER69" s="422"/>
      <c r="ES69" s="459"/>
      <c r="ET69" s="421"/>
      <c r="EU69" s="421"/>
      <c r="EV69" s="422"/>
      <c r="EW69" s="422"/>
      <c r="EX69" s="422"/>
      <c r="EY69" s="422"/>
      <c r="EZ69" s="422"/>
      <c r="FA69" s="459"/>
      <c r="FB69" s="421"/>
      <c r="FC69" s="421"/>
      <c r="FD69" s="422"/>
      <c r="FE69" s="422"/>
      <c r="FF69" s="422"/>
      <c r="FG69" s="422"/>
      <c r="FH69" s="422"/>
      <c r="FI69" s="460"/>
    </row>
    <row r="70" spans="1:165" ht="15" outlineLevel="2" x14ac:dyDescent="0.2">
      <c r="A70" s="387" t="s">
        <v>151</v>
      </c>
      <c r="B70" s="425" t="s">
        <v>152</v>
      </c>
      <c r="C70" s="458">
        <f t="shared" si="20"/>
        <v>1.25</v>
      </c>
      <c r="D70" s="427">
        <v>0.8</v>
      </c>
      <c r="E70" s="428">
        <v>0.2</v>
      </c>
      <c r="F70" s="442"/>
      <c r="G70" s="421"/>
      <c r="H70" s="422"/>
      <c r="I70" s="422"/>
      <c r="J70" s="422"/>
      <c r="K70" s="422"/>
      <c r="L70" s="422"/>
      <c r="M70" s="423"/>
      <c r="N70" s="421"/>
      <c r="O70" s="421"/>
      <c r="P70" s="422"/>
      <c r="Q70" s="422"/>
      <c r="R70" s="422"/>
      <c r="S70" s="422"/>
      <c r="T70" s="422"/>
      <c r="U70" s="423"/>
      <c r="V70" s="421"/>
      <c r="W70" s="421"/>
      <c r="X70" s="422"/>
      <c r="Y70" s="422"/>
      <c r="Z70" s="422"/>
      <c r="AA70" s="422"/>
      <c r="AB70" s="422"/>
      <c r="AC70" s="423"/>
      <c r="AD70" s="421"/>
      <c r="AE70" s="421"/>
      <c r="AF70" s="422"/>
      <c r="AG70" s="422"/>
      <c r="AH70" s="422"/>
      <c r="AI70" s="422"/>
      <c r="AJ70" s="422"/>
      <c r="AK70" s="423"/>
      <c r="AL70" s="421"/>
      <c r="AM70" s="421"/>
      <c r="AN70" s="422"/>
      <c r="AO70" s="422"/>
      <c r="AP70" s="422"/>
      <c r="AQ70" s="422"/>
      <c r="AR70" s="422"/>
      <c r="AS70" s="423"/>
      <c r="AT70" s="421"/>
      <c r="AU70" s="421"/>
      <c r="AV70" s="422"/>
      <c r="AW70" s="422"/>
      <c r="AX70" s="422"/>
      <c r="AY70" s="422"/>
      <c r="AZ70" s="422"/>
      <c r="BA70" s="423"/>
      <c r="BB70" s="421"/>
      <c r="BC70" s="421"/>
      <c r="BD70" s="422"/>
      <c r="BE70" s="422"/>
      <c r="BF70" s="422"/>
      <c r="BG70" s="422"/>
      <c r="BH70" s="422"/>
      <c r="BI70" s="453"/>
      <c r="BJ70" s="413">
        <f>SUMIFS('04. Sist. Elétricos'!$L$4:$L$333,'04. Sist. Elétricos'!$A$4:$A$333,'00. Resumo'!$A70,'04. Sist. Elétricos'!D$4:D$333,"X")</f>
        <v>0</v>
      </c>
      <c r="BK70" s="414">
        <f>SUMIFS('04. Sist. Elétricos'!$L$4:$L$333,'04. Sist. Elétricos'!$A$4:$A$333,'00. Resumo'!$A70,'04. Sist. Elétricos'!E$4:E$333,"X")</f>
        <v>0</v>
      </c>
      <c r="BL70" s="415">
        <f>SUMIFS('04. Sist. Elétricos'!$L$4:$L$333,'04. Sist. Elétricos'!$A$4:$A$333,'00. Resumo'!$A70,'04. Sist. Elétricos'!F$4:F$333,"X")</f>
        <v>0</v>
      </c>
      <c r="BM70" s="415">
        <f>SUMIFS('04. Sist. Elétricos'!$L$4:$L$333,'04. Sist. Elétricos'!$A$4:$A$333,'00. Resumo'!$A70,'04. Sist. Elétricos'!G$4:G$333,"X")</f>
        <v>0</v>
      </c>
      <c r="BN70" s="415">
        <f>SUMIFS('04. Sist. Elétricos'!$L$4:$L$333,'04. Sist. Elétricos'!$A$4:$A$333,'00. Resumo'!$A70,'04. Sist. Elétricos'!H$4:H$333,"X")</f>
        <v>0</v>
      </c>
      <c r="BO70" s="415">
        <f>SUMIFS('04. Sist. Elétricos'!$L$4:$L$333,'04. Sist. Elétricos'!$A$4:$A$333,'00. Resumo'!$A70,'04. Sist. Elétricos'!I$4:I$333,"X")</f>
        <v>0</v>
      </c>
      <c r="BP70" s="416">
        <f>SUMIFS('04. Sist. Elétricos'!$L$4:$L$333,'04. Sist. Elétricos'!$A$4:$A$333,'00. Resumo'!$A70,'04. Sist. Elétricos'!J$4:J$333,"X")</f>
        <v>0</v>
      </c>
      <c r="BQ70" s="417">
        <f t="shared" si="21"/>
        <v>0</v>
      </c>
      <c r="BR70" s="413">
        <f>SUMIFS('04. Sist. Elétricos'!$M$4:$M$333,'04. Sist. Elétricos'!$A$4:$A$333,'00. Resumo'!$A70,'04. Sist. Elétricos'!D$4:D$333,"X")</f>
        <v>0</v>
      </c>
      <c r="BS70" s="414">
        <f>SUMIFS('04. Sist. Elétricos'!$M$4:$M$333,'04. Sist. Elétricos'!$A$4:$A$333,'00. Resumo'!$A70,'04. Sist. Elétricos'!E$4:E$333,"X")</f>
        <v>0</v>
      </c>
      <c r="BT70" s="415">
        <f>SUMIFS('04. Sist. Elétricos'!$M$4:$M$333,'04. Sist. Elétricos'!$A$4:$A$333,'00. Resumo'!$A70,'04. Sist. Elétricos'!F$4:F$333,"X")</f>
        <v>0</v>
      </c>
      <c r="BU70" s="415">
        <f>SUMIFS('04. Sist. Elétricos'!$M$4:$M$333,'04. Sist. Elétricos'!$A$4:$A$333,'00. Resumo'!$A70,'04. Sist. Elétricos'!G$4:G$333,"X")</f>
        <v>0</v>
      </c>
      <c r="BV70" s="415">
        <f>SUMIFS('04. Sist. Elétricos'!$M$4:$M$333,'04. Sist. Elétricos'!$A$4:$A$333,'00. Resumo'!$A70,'04. Sist. Elétricos'!H$4:H$333,"X")</f>
        <v>0</v>
      </c>
      <c r="BW70" s="415">
        <f>SUMIFS('04. Sist. Elétricos'!$M$4:$M$333,'04. Sist. Elétricos'!$A$4:$A$333,'00. Resumo'!$A70,'04. Sist. Elétricos'!I$4:I$333,"X")</f>
        <v>0</v>
      </c>
      <c r="BX70" s="416">
        <f>SUMIFS('04. Sist. Elétricos'!$M$4:$M$333,'04. Sist. Elétricos'!$A$4:$A$333,'00. Resumo'!$A70,'04. Sist. Elétricos'!J$4:J$333,"X")</f>
        <v>0</v>
      </c>
      <c r="BY70" s="417">
        <f t="shared" si="22"/>
        <v>0</v>
      </c>
      <c r="BZ70" s="442"/>
      <c r="CA70" s="421"/>
      <c r="CB70" s="422"/>
      <c r="CC70" s="422"/>
      <c r="CD70" s="422"/>
      <c r="CE70" s="422"/>
      <c r="CF70" s="422"/>
      <c r="CG70" s="423"/>
      <c r="CH70" s="421"/>
      <c r="CI70" s="421"/>
      <c r="CJ70" s="422"/>
      <c r="CK70" s="422"/>
      <c r="CL70" s="422"/>
      <c r="CM70" s="422"/>
      <c r="CN70" s="422"/>
      <c r="CO70" s="459"/>
      <c r="CP70" s="421"/>
      <c r="CQ70" s="421"/>
      <c r="CR70" s="422"/>
      <c r="CS70" s="422"/>
      <c r="CT70" s="422"/>
      <c r="CU70" s="422"/>
      <c r="CV70" s="422"/>
      <c r="CW70" s="454"/>
      <c r="CX70" s="413">
        <f>SUMIFS('04. Sist. Elétricos'!$N$4:$N$333,'04. Sist. Elétricos'!$A$4:$A$333,'00. Resumo'!$A70,'04. Sist. Elétricos'!D$4:D$333,"X")</f>
        <v>0</v>
      </c>
      <c r="CY70" s="414">
        <f>SUMIFS('04. Sist. Elétricos'!$N$4:$N$333,'04. Sist. Elétricos'!$A$4:$A$333,'00. Resumo'!$A70,'04. Sist. Elétricos'!E$4:E$333,"X")</f>
        <v>0</v>
      </c>
      <c r="CZ70" s="415">
        <f>SUMIFS('04. Sist. Elétricos'!$N$4:$N$333,'04. Sist. Elétricos'!$A$4:$A$333,'00. Resumo'!$A70,'04. Sist. Elétricos'!F$4:F$333,"X")</f>
        <v>0</v>
      </c>
      <c r="DA70" s="415">
        <f>SUMIFS('04. Sist. Elétricos'!$N$4:$N$333,'04. Sist. Elétricos'!$A$4:$A$333,'00. Resumo'!$A70,'04. Sist. Elétricos'!G$4:G$333,"X")</f>
        <v>0</v>
      </c>
      <c r="DB70" s="415">
        <f>SUMIFS('04. Sist. Elétricos'!$N$4:$N$333,'04. Sist. Elétricos'!$A$4:$A$333,'00. Resumo'!$A70,'04. Sist. Elétricos'!H$4:H$333,"X")</f>
        <v>0</v>
      </c>
      <c r="DC70" s="415">
        <f>SUMIFS('04. Sist. Elétricos'!$N$4:$N$333,'04. Sist. Elétricos'!$A$4:$A$333,'00. Resumo'!$A70,'04. Sist. Elétricos'!I$4:I$333,"X")</f>
        <v>0</v>
      </c>
      <c r="DD70" s="416">
        <f>SUMIFS('04. Sist. Elétricos'!$N$4:$N$333,'04. Sist. Elétricos'!$A$4:$A$333,'00. Resumo'!$A70,'04. Sist. Elétricos'!J$4:J$333,"X")</f>
        <v>0</v>
      </c>
      <c r="DE70" s="417">
        <f t="shared" si="23"/>
        <v>0</v>
      </c>
      <c r="DF70" s="421"/>
      <c r="DG70" s="421"/>
      <c r="DH70" s="422"/>
      <c r="DI70" s="422"/>
      <c r="DJ70" s="422"/>
      <c r="DK70" s="422"/>
      <c r="DL70" s="422"/>
      <c r="DM70" s="459"/>
      <c r="DN70" s="421"/>
      <c r="DO70" s="421"/>
      <c r="DP70" s="422"/>
      <c r="DQ70" s="422"/>
      <c r="DR70" s="422"/>
      <c r="DS70" s="422"/>
      <c r="DT70" s="422"/>
      <c r="DU70" s="423"/>
      <c r="DV70" s="421"/>
      <c r="DW70" s="421"/>
      <c r="DX70" s="422"/>
      <c r="DY70" s="422"/>
      <c r="DZ70" s="422"/>
      <c r="EA70" s="422"/>
      <c r="EB70" s="422"/>
      <c r="EC70" s="459"/>
      <c r="ED70" s="421"/>
      <c r="EE70" s="421"/>
      <c r="EF70" s="422"/>
      <c r="EG70" s="422"/>
      <c r="EH70" s="422"/>
      <c r="EI70" s="422"/>
      <c r="EJ70" s="422"/>
      <c r="EK70" s="459"/>
      <c r="EL70" s="421"/>
      <c r="EM70" s="421"/>
      <c r="EN70" s="422"/>
      <c r="EO70" s="422"/>
      <c r="EP70" s="422"/>
      <c r="EQ70" s="422"/>
      <c r="ER70" s="422"/>
      <c r="ES70" s="459"/>
      <c r="ET70" s="421"/>
      <c r="EU70" s="421"/>
      <c r="EV70" s="422"/>
      <c r="EW70" s="422"/>
      <c r="EX70" s="422"/>
      <c r="EY70" s="422"/>
      <c r="EZ70" s="422"/>
      <c r="FA70" s="459"/>
      <c r="FB70" s="421"/>
      <c r="FC70" s="421"/>
      <c r="FD70" s="422"/>
      <c r="FE70" s="422"/>
      <c r="FF70" s="422"/>
      <c r="FG70" s="422"/>
      <c r="FH70" s="422"/>
      <c r="FI70" s="460"/>
    </row>
    <row r="71" spans="1:165" ht="15" outlineLevel="2" x14ac:dyDescent="0.2">
      <c r="A71" s="387" t="s">
        <v>153</v>
      </c>
      <c r="B71" s="425" t="s">
        <v>154</v>
      </c>
      <c r="C71" s="458">
        <f t="shared" si="20"/>
        <v>1.4285714285714286</v>
      </c>
      <c r="D71" s="427">
        <v>0.7</v>
      </c>
      <c r="E71" s="428">
        <v>0.5</v>
      </c>
      <c r="F71" s="442"/>
      <c r="G71" s="421"/>
      <c r="H71" s="422"/>
      <c r="I71" s="422"/>
      <c r="J71" s="422"/>
      <c r="K71" s="422"/>
      <c r="L71" s="422"/>
      <c r="M71" s="423"/>
      <c r="N71" s="421"/>
      <c r="O71" s="421"/>
      <c r="P71" s="422"/>
      <c r="Q71" s="422"/>
      <c r="R71" s="422"/>
      <c r="S71" s="422"/>
      <c r="T71" s="422"/>
      <c r="U71" s="423"/>
      <c r="V71" s="421"/>
      <c r="W71" s="421"/>
      <c r="X71" s="422"/>
      <c r="Y71" s="422"/>
      <c r="Z71" s="422"/>
      <c r="AA71" s="422"/>
      <c r="AB71" s="422"/>
      <c r="AC71" s="423"/>
      <c r="AD71" s="421"/>
      <c r="AE71" s="421"/>
      <c r="AF71" s="422"/>
      <c r="AG71" s="422"/>
      <c r="AH71" s="422"/>
      <c r="AI71" s="422"/>
      <c r="AJ71" s="422"/>
      <c r="AK71" s="423"/>
      <c r="AL71" s="421"/>
      <c r="AM71" s="421"/>
      <c r="AN71" s="422"/>
      <c r="AO71" s="422"/>
      <c r="AP71" s="422"/>
      <c r="AQ71" s="422"/>
      <c r="AR71" s="422"/>
      <c r="AS71" s="423"/>
      <c r="AT71" s="421"/>
      <c r="AU71" s="421"/>
      <c r="AV71" s="422"/>
      <c r="AW71" s="422"/>
      <c r="AX71" s="422"/>
      <c r="AY71" s="422"/>
      <c r="AZ71" s="422"/>
      <c r="BA71" s="423"/>
      <c r="BB71" s="421"/>
      <c r="BC71" s="421"/>
      <c r="BD71" s="422"/>
      <c r="BE71" s="422"/>
      <c r="BF71" s="422"/>
      <c r="BG71" s="422"/>
      <c r="BH71" s="422"/>
      <c r="BI71" s="453"/>
      <c r="BJ71" s="413">
        <f>SUMIFS('04. Sist. Elétricos'!$L$4:$L$333,'04. Sist. Elétricos'!$A$4:$A$333,'00. Resumo'!$A71,'04. Sist. Elétricos'!D$4:D$333,"X")</f>
        <v>0</v>
      </c>
      <c r="BK71" s="414">
        <f>SUMIFS('04. Sist. Elétricos'!$L$4:$L$333,'04. Sist. Elétricos'!$A$4:$A$333,'00. Resumo'!$A71,'04. Sist. Elétricos'!E$4:E$333,"X")</f>
        <v>0</v>
      </c>
      <c r="BL71" s="415">
        <f>SUMIFS('04. Sist. Elétricos'!$L$4:$L$333,'04. Sist. Elétricos'!$A$4:$A$333,'00. Resumo'!$A71,'04. Sist. Elétricos'!F$4:F$333,"X")</f>
        <v>0</v>
      </c>
      <c r="BM71" s="415">
        <f>SUMIFS('04. Sist. Elétricos'!$L$4:$L$333,'04. Sist. Elétricos'!$A$4:$A$333,'00. Resumo'!$A71,'04. Sist. Elétricos'!G$4:G$333,"X")</f>
        <v>0</v>
      </c>
      <c r="BN71" s="415">
        <f>SUMIFS('04. Sist. Elétricos'!$L$4:$L$333,'04. Sist. Elétricos'!$A$4:$A$333,'00. Resumo'!$A71,'04. Sist. Elétricos'!H$4:H$333,"X")</f>
        <v>0</v>
      </c>
      <c r="BO71" s="415">
        <f>SUMIFS('04. Sist. Elétricos'!$L$4:$L$333,'04. Sist. Elétricos'!$A$4:$A$333,'00. Resumo'!$A71,'04. Sist. Elétricos'!I$4:I$333,"X")</f>
        <v>0</v>
      </c>
      <c r="BP71" s="416">
        <f>SUMIFS('04. Sist. Elétricos'!$L$4:$L$333,'04. Sist. Elétricos'!$A$4:$A$333,'00. Resumo'!$A71,'04. Sist. Elétricos'!J$4:J$333,"X")</f>
        <v>0</v>
      </c>
      <c r="BQ71" s="417">
        <f t="shared" si="21"/>
        <v>0</v>
      </c>
      <c r="BR71" s="413">
        <f>SUMIFS('04. Sist. Elétricos'!$M$4:$M$333,'04. Sist. Elétricos'!$A$4:$A$333,'00. Resumo'!$A71,'04. Sist. Elétricos'!D$4:D$333,"X")</f>
        <v>0</v>
      </c>
      <c r="BS71" s="414">
        <f>SUMIFS('04. Sist. Elétricos'!$M$4:$M$333,'04. Sist. Elétricos'!$A$4:$A$333,'00. Resumo'!$A71,'04. Sist. Elétricos'!E$4:E$333,"X")</f>
        <v>0</v>
      </c>
      <c r="BT71" s="415">
        <f>SUMIFS('04. Sist. Elétricos'!$M$4:$M$333,'04. Sist. Elétricos'!$A$4:$A$333,'00. Resumo'!$A71,'04. Sist. Elétricos'!F$4:F$333,"X")</f>
        <v>0</v>
      </c>
      <c r="BU71" s="415">
        <f>SUMIFS('04. Sist. Elétricos'!$M$4:$M$333,'04. Sist. Elétricos'!$A$4:$A$333,'00. Resumo'!$A71,'04. Sist. Elétricos'!G$4:G$333,"X")</f>
        <v>0</v>
      </c>
      <c r="BV71" s="415">
        <f>SUMIFS('04. Sist. Elétricos'!$M$4:$M$333,'04. Sist. Elétricos'!$A$4:$A$333,'00. Resumo'!$A71,'04. Sist. Elétricos'!H$4:H$333,"X")</f>
        <v>0</v>
      </c>
      <c r="BW71" s="415">
        <f>SUMIFS('04. Sist. Elétricos'!$M$4:$M$333,'04. Sist. Elétricos'!$A$4:$A$333,'00. Resumo'!$A71,'04. Sist. Elétricos'!I$4:I$333,"X")</f>
        <v>0</v>
      </c>
      <c r="BX71" s="416">
        <f>SUMIFS('04. Sist. Elétricos'!$M$4:$M$333,'04. Sist. Elétricos'!$A$4:$A$333,'00. Resumo'!$A71,'04. Sist. Elétricos'!J$4:J$333,"X")</f>
        <v>0</v>
      </c>
      <c r="BY71" s="417">
        <f t="shared" si="22"/>
        <v>0</v>
      </c>
      <c r="BZ71" s="442"/>
      <c r="CA71" s="421"/>
      <c r="CB71" s="422"/>
      <c r="CC71" s="422"/>
      <c r="CD71" s="422"/>
      <c r="CE71" s="422"/>
      <c r="CF71" s="422"/>
      <c r="CG71" s="423"/>
      <c r="CH71" s="421"/>
      <c r="CI71" s="421"/>
      <c r="CJ71" s="422"/>
      <c r="CK71" s="422"/>
      <c r="CL71" s="422"/>
      <c r="CM71" s="422"/>
      <c r="CN71" s="422"/>
      <c r="CO71" s="459"/>
      <c r="CP71" s="421"/>
      <c r="CQ71" s="421"/>
      <c r="CR71" s="422"/>
      <c r="CS71" s="422"/>
      <c r="CT71" s="422"/>
      <c r="CU71" s="422"/>
      <c r="CV71" s="422"/>
      <c r="CW71" s="454"/>
      <c r="CX71" s="413">
        <f>SUMIFS('04. Sist. Elétricos'!$N$4:$N$333,'04. Sist. Elétricos'!$A$4:$A$333,'00. Resumo'!$A71,'04. Sist. Elétricos'!D$4:D$333,"X")</f>
        <v>0</v>
      </c>
      <c r="CY71" s="414">
        <f>SUMIFS('04. Sist. Elétricos'!$N$4:$N$333,'04. Sist. Elétricos'!$A$4:$A$333,'00. Resumo'!$A71,'04. Sist. Elétricos'!E$4:E$333,"X")</f>
        <v>0</v>
      </c>
      <c r="CZ71" s="415">
        <f>SUMIFS('04. Sist. Elétricos'!$N$4:$N$333,'04. Sist. Elétricos'!$A$4:$A$333,'00. Resumo'!$A71,'04. Sist. Elétricos'!F$4:F$333,"X")</f>
        <v>0</v>
      </c>
      <c r="DA71" s="415">
        <f>SUMIFS('04. Sist. Elétricos'!$N$4:$N$333,'04. Sist. Elétricos'!$A$4:$A$333,'00. Resumo'!$A71,'04. Sist. Elétricos'!G$4:G$333,"X")</f>
        <v>0</v>
      </c>
      <c r="DB71" s="415">
        <f>SUMIFS('04. Sist. Elétricos'!$N$4:$N$333,'04. Sist. Elétricos'!$A$4:$A$333,'00. Resumo'!$A71,'04. Sist. Elétricos'!H$4:H$333,"X")</f>
        <v>0</v>
      </c>
      <c r="DC71" s="415">
        <f>SUMIFS('04. Sist. Elétricos'!$N$4:$N$333,'04. Sist. Elétricos'!$A$4:$A$333,'00. Resumo'!$A71,'04. Sist. Elétricos'!I$4:I$333,"X")</f>
        <v>0</v>
      </c>
      <c r="DD71" s="416">
        <f>SUMIFS('04. Sist. Elétricos'!$N$4:$N$333,'04. Sist. Elétricos'!$A$4:$A$333,'00. Resumo'!$A71,'04. Sist. Elétricos'!J$4:J$333,"X")</f>
        <v>0</v>
      </c>
      <c r="DE71" s="417">
        <f t="shared" si="23"/>
        <v>0</v>
      </c>
      <c r="DF71" s="421"/>
      <c r="DG71" s="421"/>
      <c r="DH71" s="422"/>
      <c r="DI71" s="422"/>
      <c r="DJ71" s="422"/>
      <c r="DK71" s="422"/>
      <c r="DL71" s="422"/>
      <c r="DM71" s="459"/>
      <c r="DN71" s="421"/>
      <c r="DO71" s="421"/>
      <c r="DP71" s="422"/>
      <c r="DQ71" s="422"/>
      <c r="DR71" s="422"/>
      <c r="DS71" s="422"/>
      <c r="DT71" s="422"/>
      <c r="DU71" s="423"/>
      <c r="DV71" s="421"/>
      <c r="DW71" s="421"/>
      <c r="DX71" s="422"/>
      <c r="DY71" s="422"/>
      <c r="DZ71" s="422"/>
      <c r="EA71" s="422"/>
      <c r="EB71" s="422"/>
      <c r="EC71" s="459"/>
      <c r="ED71" s="421"/>
      <c r="EE71" s="421"/>
      <c r="EF71" s="422"/>
      <c r="EG71" s="422"/>
      <c r="EH71" s="422"/>
      <c r="EI71" s="422"/>
      <c r="EJ71" s="422"/>
      <c r="EK71" s="459"/>
      <c r="EL71" s="421"/>
      <c r="EM71" s="421"/>
      <c r="EN71" s="422"/>
      <c r="EO71" s="422"/>
      <c r="EP71" s="422"/>
      <c r="EQ71" s="422"/>
      <c r="ER71" s="422"/>
      <c r="ES71" s="459"/>
      <c r="ET71" s="421"/>
      <c r="EU71" s="421"/>
      <c r="EV71" s="422"/>
      <c r="EW71" s="422"/>
      <c r="EX71" s="422"/>
      <c r="EY71" s="422"/>
      <c r="EZ71" s="422"/>
      <c r="FA71" s="459"/>
      <c r="FB71" s="421"/>
      <c r="FC71" s="421"/>
      <c r="FD71" s="422"/>
      <c r="FE71" s="422"/>
      <c r="FF71" s="422"/>
      <c r="FG71" s="422"/>
      <c r="FH71" s="422"/>
      <c r="FI71" s="460"/>
    </row>
    <row r="72" spans="1:165" ht="15" outlineLevel="2" x14ac:dyDescent="0.2">
      <c r="A72" s="429" t="s">
        <v>155</v>
      </c>
      <c r="B72" s="430" t="s">
        <v>156</v>
      </c>
      <c r="C72" s="461">
        <f t="shared" si="20"/>
        <v>1.4285714285714286</v>
      </c>
      <c r="D72" s="432">
        <v>0.7</v>
      </c>
      <c r="E72" s="433">
        <v>0.4</v>
      </c>
      <c r="F72" s="442"/>
      <c r="G72" s="421"/>
      <c r="H72" s="422"/>
      <c r="I72" s="422"/>
      <c r="J72" s="422"/>
      <c r="K72" s="422"/>
      <c r="L72" s="422"/>
      <c r="M72" s="423"/>
      <c r="N72" s="421"/>
      <c r="O72" s="421"/>
      <c r="P72" s="422"/>
      <c r="Q72" s="422"/>
      <c r="R72" s="422"/>
      <c r="S72" s="422"/>
      <c r="T72" s="422"/>
      <c r="U72" s="423"/>
      <c r="V72" s="421"/>
      <c r="W72" s="421"/>
      <c r="X72" s="422"/>
      <c r="Y72" s="422"/>
      <c r="Z72" s="422"/>
      <c r="AA72" s="422"/>
      <c r="AB72" s="422"/>
      <c r="AC72" s="423"/>
      <c r="AD72" s="421"/>
      <c r="AE72" s="421"/>
      <c r="AF72" s="422"/>
      <c r="AG72" s="422"/>
      <c r="AH72" s="422"/>
      <c r="AI72" s="422"/>
      <c r="AJ72" s="422"/>
      <c r="AK72" s="423"/>
      <c r="AL72" s="421"/>
      <c r="AM72" s="421"/>
      <c r="AN72" s="422"/>
      <c r="AO72" s="422"/>
      <c r="AP72" s="422"/>
      <c r="AQ72" s="422"/>
      <c r="AR72" s="422"/>
      <c r="AS72" s="423"/>
      <c r="AT72" s="421"/>
      <c r="AU72" s="421"/>
      <c r="AV72" s="422"/>
      <c r="AW72" s="422"/>
      <c r="AX72" s="422"/>
      <c r="AY72" s="422"/>
      <c r="AZ72" s="422"/>
      <c r="BA72" s="423"/>
      <c r="BB72" s="421"/>
      <c r="BC72" s="421"/>
      <c r="BD72" s="422"/>
      <c r="BE72" s="422"/>
      <c r="BF72" s="422"/>
      <c r="BG72" s="422"/>
      <c r="BH72" s="422"/>
      <c r="BI72" s="453"/>
      <c r="BJ72" s="434">
        <f>SUMIFS('04. Sist. Elétricos'!$L$4:$L$333,'04. Sist. Elétricos'!$A$4:$A$333,'00. Resumo'!$A72,'04. Sist. Elétricos'!D$4:D$333,"X")</f>
        <v>0</v>
      </c>
      <c r="BK72" s="435">
        <f>SUMIFS('04. Sist. Elétricos'!$L$4:$L$333,'04. Sist. Elétricos'!$A$4:$A$333,'00. Resumo'!$A72,'04. Sist. Elétricos'!E$4:E$333,"X")</f>
        <v>0</v>
      </c>
      <c r="BL72" s="436">
        <f>SUMIFS('04. Sist. Elétricos'!$L$4:$L$333,'04. Sist. Elétricos'!$A$4:$A$333,'00. Resumo'!$A72,'04. Sist. Elétricos'!F$4:F$333,"X")</f>
        <v>0</v>
      </c>
      <c r="BM72" s="436">
        <f>SUMIFS('04. Sist. Elétricos'!$L$4:$L$333,'04. Sist. Elétricos'!$A$4:$A$333,'00. Resumo'!$A72,'04. Sist. Elétricos'!G$4:G$333,"X")</f>
        <v>0</v>
      </c>
      <c r="BN72" s="436">
        <f>SUMIFS('04. Sist. Elétricos'!$L$4:$L$333,'04. Sist. Elétricos'!$A$4:$A$333,'00. Resumo'!$A72,'04. Sist. Elétricos'!H$4:H$333,"X")</f>
        <v>0</v>
      </c>
      <c r="BO72" s="436">
        <f>SUMIFS('04. Sist. Elétricos'!$L$4:$L$333,'04. Sist. Elétricos'!$A$4:$A$333,'00. Resumo'!$A72,'04. Sist. Elétricos'!I$4:I$333,"X")</f>
        <v>0</v>
      </c>
      <c r="BP72" s="437">
        <f>SUMIFS('04. Sist. Elétricos'!$L$4:$L$333,'04. Sist. Elétricos'!$A$4:$A$333,'00. Resumo'!$A72,'04. Sist. Elétricos'!J$4:J$333,"X")</f>
        <v>0</v>
      </c>
      <c r="BQ72" s="438">
        <f t="shared" si="21"/>
        <v>0</v>
      </c>
      <c r="BR72" s="434">
        <f>SUMIFS('04. Sist. Elétricos'!$M$4:$M$333,'04. Sist. Elétricos'!$A$4:$A$333,'00. Resumo'!$A72,'04. Sist. Elétricos'!D$4:D$333,"X")</f>
        <v>0</v>
      </c>
      <c r="BS72" s="435">
        <f>SUMIFS('04. Sist. Elétricos'!$M$4:$M$333,'04. Sist. Elétricos'!$A$4:$A$333,'00. Resumo'!$A72,'04. Sist. Elétricos'!E$4:E$333,"X")</f>
        <v>0</v>
      </c>
      <c r="BT72" s="436">
        <f>SUMIFS('04. Sist. Elétricos'!$M$4:$M$333,'04. Sist. Elétricos'!$A$4:$A$333,'00. Resumo'!$A72,'04. Sist. Elétricos'!F$4:F$333,"X")</f>
        <v>0</v>
      </c>
      <c r="BU72" s="436">
        <f>SUMIFS('04. Sist. Elétricos'!$M$4:$M$333,'04. Sist. Elétricos'!$A$4:$A$333,'00. Resumo'!$A72,'04. Sist. Elétricos'!G$4:G$333,"X")</f>
        <v>0</v>
      </c>
      <c r="BV72" s="436">
        <f>SUMIFS('04. Sist. Elétricos'!$M$4:$M$333,'04. Sist. Elétricos'!$A$4:$A$333,'00. Resumo'!$A72,'04. Sist. Elétricos'!H$4:H$333,"X")</f>
        <v>0</v>
      </c>
      <c r="BW72" s="436">
        <f>SUMIFS('04. Sist. Elétricos'!$M$4:$M$333,'04. Sist. Elétricos'!$A$4:$A$333,'00. Resumo'!$A72,'04. Sist. Elétricos'!I$4:I$333,"X")</f>
        <v>0</v>
      </c>
      <c r="BX72" s="437">
        <f>SUMIFS('04. Sist. Elétricos'!$M$4:$M$333,'04. Sist. Elétricos'!$A$4:$A$333,'00. Resumo'!$A72,'04. Sist. Elétricos'!J$4:J$333,"X")</f>
        <v>0</v>
      </c>
      <c r="BY72" s="438">
        <f t="shared" si="22"/>
        <v>0</v>
      </c>
      <c r="BZ72" s="442"/>
      <c r="CA72" s="421"/>
      <c r="CB72" s="422"/>
      <c r="CC72" s="422"/>
      <c r="CD72" s="422"/>
      <c r="CE72" s="422"/>
      <c r="CF72" s="422"/>
      <c r="CG72" s="423"/>
      <c r="CH72" s="421"/>
      <c r="CI72" s="421"/>
      <c r="CJ72" s="422"/>
      <c r="CK72" s="422"/>
      <c r="CL72" s="422"/>
      <c r="CM72" s="422"/>
      <c r="CN72" s="422"/>
      <c r="CO72" s="459"/>
      <c r="CP72" s="421"/>
      <c r="CQ72" s="421"/>
      <c r="CR72" s="422"/>
      <c r="CS72" s="422"/>
      <c r="CT72" s="422"/>
      <c r="CU72" s="422"/>
      <c r="CV72" s="422"/>
      <c r="CW72" s="454"/>
      <c r="CX72" s="434">
        <f>SUMIFS('04. Sist. Elétricos'!$N$4:$N$333,'04. Sist. Elétricos'!$A$4:$A$333,'00. Resumo'!$A72,'04. Sist. Elétricos'!D$4:D$333,"X")</f>
        <v>0</v>
      </c>
      <c r="CY72" s="435">
        <f>SUMIFS('04. Sist. Elétricos'!$N$4:$N$333,'04. Sist. Elétricos'!$A$4:$A$333,'00. Resumo'!$A72,'04. Sist. Elétricos'!E$4:E$333,"X")</f>
        <v>0</v>
      </c>
      <c r="CZ72" s="436">
        <f>SUMIFS('04. Sist. Elétricos'!$N$4:$N$333,'04. Sist. Elétricos'!$A$4:$A$333,'00. Resumo'!$A72,'04. Sist. Elétricos'!F$4:F$333,"X")</f>
        <v>0</v>
      </c>
      <c r="DA72" s="436">
        <f>SUMIFS('04. Sist. Elétricos'!$N$4:$N$333,'04. Sist. Elétricos'!$A$4:$A$333,'00. Resumo'!$A72,'04. Sist. Elétricos'!G$4:G$333,"X")</f>
        <v>0</v>
      </c>
      <c r="DB72" s="436">
        <f>SUMIFS('04. Sist. Elétricos'!$N$4:$N$333,'04. Sist. Elétricos'!$A$4:$A$333,'00. Resumo'!$A72,'04. Sist. Elétricos'!H$4:H$333,"X")</f>
        <v>0</v>
      </c>
      <c r="DC72" s="436">
        <f>SUMIFS('04. Sist. Elétricos'!$N$4:$N$333,'04. Sist. Elétricos'!$A$4:$A$333,'00. Resumo'!$A72,'04. Sist. Elétricos'!I$4:I$333,"X")</f>
        <v>0</v>
      </c>
      <c r="DD72" s="437">
        <f>SUMIFS('04. Sist. Elétricos'!$N$4:$N$333,'04. Sist. Elétricos'!$A$4:$A$333,'00. Resumo'!$A72,'04. Sist. Elétricos'!J$4:J$333,"X")</f>
        <v>0</v>
      </c>
      <c r="DE72" s="438">
        <f t="shared" si="23"/>
        <v>0</v>
      </c>
      <c r="DF72" s="421"/>
      <c r="DG72" s="421"/>
      <c r="DH72" s="422"/>
      <c r="DI72" s="422"/>
      <c r="DJ72" s="422"/>
      <c r="DK72" s="422"/>
      <c r="DL72" s="422"/>
      <c r="DM72" s="459"/>
      <c r="DN72" s="421"/>
      <c r="DO72" s="421"/>
      <c r="DP72" s="422"/>
      <c r="DQ72" s="422"/>
      <c r="DR72" s="422"/>
      <c r="DS72" s="422"/>
      <c r="DT72" s="422"/>
      <c r="DU72" s="423"/>
      <c r="DV72" s="421"/>
      <c r="DW72" s="421"/>
      <c r="DX72" s="422"/>
      <c r="DY72" s="422"/>
      <c r="DZ72" s="422"/>
      <c r="EA72" s="422"/>
      <c r="EB72" s="422"/>
      <c r="EC72" s="459"/>
      <c r="ED72" s="421"/>
      <c r="EE72" s="421"/>
      <c r="EF72" s="422"/>
      <c r="EG72" s="422"/>
      <c r="EH72" s="422"/>
      <c r="EI72" s="422"/>
      <c r="EJ72" s="422"/>
      <c r="EK72" s="459"/>
      <c r="EL72" s="421"/>
      <c r="EM72" s="421"/>
      <c r="EN72" s="422"/>
      <c r="EO72" s="422"/>
      <c r="EP72" s="422"/>
      <c r="EQ72" s="422"/>
      <c r="ER72" s="422"/>
      <c r="ES72" s="459"/>
      <c r="ET72" s="421"/>
      <c r="EU72" s="421"/>
      <c r="EV72" s="422"/>
      <c r="EW72" s="422"/>
      <c r="EX72" s="422"/>
      <c r="EY72" s="422"/>
      <c r="EZ72" s="422"/>
      <c r="FA72" s="459"/>
      <c r="FB72" s="421"/>
      <c r="FC72" s="421"/>
      <c r="FD72" s="422"/>
      <c r="FE72" s="422"/>
      <c r="FF72" s="422"/>
      <c r="FG72" s="422"/>
      <c r="FH72" s="422"/>
      <c r="FI72" s="460"/>
    </row>
    <row r="73" spans="1:165" ht="15" outlineLevel="1" x14ac:dyDescent="0.2">
      <c r="A73" s="291" t="s">
        <v>157</v>
      </c>
      <c r="B73" s="292" t="s">
        <v>158</v>
      </c>
      <c r="C73" s="394"/>
      <c r="D73" s="317"/>
      <c r="E73" s="317"/>
      <c r="F73" s="318"/>
      <c r="G73" s="319"/>
      <c r="H73" s="320"/>
      <c r="I73" s="320"/>
      <c r="J73" s="320"/>
      <c r="K73" s="320"/>
      <c r="L73" s="320"/>
      <c r="M73" s="325"/>
      <c r="N73" s="319"/>
      <c r="O73" s="319"/>
      <c r="P73" s="320"/>
      <c r="Q73" s="320"/>
      <c r="R73" s="320"/>
      <c r="S73" s="320"/>
      <c r="T73" s="320"/>
      <c r="U73" s="325"/>
      <c r="V73" s="322"/>
      <c r="W73" s="322"/>
      <c r="X73" s="323"/>
      <c r="Y73" s="323"/>
      <c r="Z73" s="323"/>
      <c r="AA73" s="323"/>
      <c r="AB73" s="323"/>
      <c r="AC73" s="325"/>
      <c r="AD73" s="322"/>
      <c r="AE73" s="322"/>
      <c r="AF73" s="323"/>
      <c r="AG73" s="323"/>
      <c r="AH73" s="323"/>
      <c r="AI73" s="323"/>
      <c r="AJ73" s="323"/>
      <c r="AK73" s="325"/>
      <c r="AL73" s="322"/>
      <c r="AM73" s="322"/>
      <c r="AN73" s="323"/>
      <c r="AO73" s="323"/>
      <c r="AP73" s="323"/>
      <c r="AQ73" s="323"/>
      <c r="AR73" s="323"/>
      <c r="AS73" s="325"/>
      <c r="AT73" s="322"/>
      <c r="AU73" s="322"/>
      <c r="AV73" s="323"/>
      <c r="AW73" s="323"/>
      <c r="AX73" s="323"/>
      <c r="AY73" s="323"/>
      <c r="AZ73" s="323"/>
      <c r="BA73" s="325"/>
      <c r="BB73" s="322"/>
      <c r="BC73" s="322"/>
      <c r="BD73" s="323"/>
      <c r="BE73" s="323"/>
      <c r="BF73" s="323"/>
      <c r="BG73" s="323"/>
      <c r="BH73" s="323"/>
      <c r="BI73" s="329"/>
      <c r="BJ73" s="322"/>
      <c r="BK73" s="322"/>
      <c r="BL73" s="323"/>
      <c r="BM73" s="323"/>
      <c r="BN73" s="323"/>
      <c r="BO73" s="323"/>
      <c r="BP73" s="323"/>
      <c r="BQ73" s="321">
        <f>SUBTOTAL(9,BQ74:BQ76)</f>
        <v>0</v>
      </c>
      <c r="BR73" s="322"/>
      <c r="BS73" s="322"/>
      <c r="BT73" s="323"/>
      <c r="BU73" s="323"/>
      <c r="BV73" s="323"/>
      <c r="BW73" s="323"/>
      <c r="BX73" s="323"/>
      <c r="BY73" s="321">
        <f>SUBTOTAL(9,BY74:BY76)</f>
        <v>0</v>
      </c>
      <c r="BZ73" s="328"/>
      <c r="CA73" s="322"/>
      <c r="CB73" s="323"/>
      <c r="CC73" s="323"/>
      <c r="CD73" s="323"/>
      <c r="CE73" s="323"/>
      <c r="CF73" s="323"/>
      <c r="CG73" s="325"/>
      <c r="CH73" s="322"/>
      <c r="CI73" s="322"/>
      <c r="CJ73" s="323"/>
      <c r="CK73" s="323"/>
      <c r="CL73" s="323"/>
      <c r="CM73" s="323"/>
      <c r="CN73" s="323"/>
      <c r="CO73" s="325"/>
      <c r="CP73" s="319"/>
      <c r="CQ73" s="319"/>
      <c r="CR73" s="320"/>
      <c r="CS73" s="320"/>
      <c r="CT73" s="320"/>
      <c r="CU73" s="320"/>
      <c r="CV73" s="320"/>
      <c r="CW73" s="329"/>
      <c r="CX73" s="319"/>
      <c r="CY73" s="319"/>
      <c r="CZ73" s="320"/>
      <c r="DA73" s="320"/>
      <c r="DB73" s="320"/>
      <c r="DC73" s="320"/>
      <c r="DD73" s="320"/>
      <c r="DE73" s="321">
        <f>SUBTOTAL(9,DE74:DE76)</f>
        <v>0</v>
      </c>
      <c r="DF73" s="319"/>
      <c r="DG73" s="319"/>
      <c r="DH73" s="320"/>
      <c r="DI73" s="320"/>
      <c r="DJ73" s="320"/>
      <c r="DK73" s="320"/>
      <c r="DL73" s="320"/>
      <c r="DM73" s="321">
        <f>SUBTOTAL(9,DM74:DM76)</f>
        <v>0</v>
      </c>
      <c r="DN73" s="318"/>
      <c r="DO73" s="319"/>
      <c r="DP73" s="320"/>
      <c r="DQ73" s="320"/>
      <c r="DR73" s="320"/>
      <c r="DS73" s="320"/>
      <c r="DT73" s="320"/>
      <c r="DU73" s="329"/>
      <c r="DV73" s="318"/>
      <c r="DW73" s="319"/>
      <c r="DX73" s="320"/>
      <c r="DY73" s="320"/>
      <c r="DZ73" s="320"/>
      <c r="EA73" s="320"/>
      <c r="EB73" s="320"/>
      <c r="EC73" s="330">
        <f>SUBTOTAL(9,EC74:EC76)</f>
        <v>0</v>
      </c>
      <c r="ED73" s="318"/>
      <c r="EE73" s="319"/>
      <c r="EF73" s="320"/>
      <c r="EG73" s="320"/>
      <c r="EH73" s="320"/>
      <c r="EI73" s="320"/>
      <c r="EJ73" s="320"/>
      <c r="EK73" s="325"/>
      <c r="EL73" s="319"/>
      <c r="EM73" s="319"/>
      <c r="EN73" s="320"/>
      <c r="EO73" s="320"/>
      <c r="EP73" s="320"/>
      <c r="EQ73" s="320"/>
      <c r="ER73" s="320"/>
      <c r="ES73" s="325"/>
      <c r="ET73" s="319"/>
      <c r="EU73" s="319"/>
      <c r="EV73" s="320"/>
      <c r="EW73" s="320"/>
      <c r="EX73" s="320"/>
      <c r="EY73" s="320"/>
      <c r="EZ73" s="320"/>
      <c r="FA73" s="325"/>
      <c r="FB73" s="319"/>
      <c r="FC73" s="319"/>
      <c r="FD73" s="320"/>
      <c r="FE73" s="320"/>
      <c r="FF73" s="320"/>
      <c r="FG73" s="320"/>
      <c r="FH73" s="320"/>
      <c r="FI73" s="326"/>
    </row>
    <row r="74" spans="1:165" ht="15" outlineLevel="2" x14ac:dyDescent="0.2">
      <c r="A74" s="385" t="s">
        <v>159</v>
      </c>
      <c r="B74" s="449" t="s">
        <v>160</v>
      </c>
      <c r="C74" s="450">
        <f t="shared" ref="C74:C76" si="24">1/D74</f>
        <v>1.25</v>
      </c>
      <c r="D74" s="451">
        <v>0.8</v>
      </c>
      <c r="E74" s="428">
        <v>0.2</v>
      </c>
      <c r="F74" s="442"/>
      <c r="G74" s="421"/>
      <c r="H74" s="422"/>
      <c r="I74" s="422"/>
      <c r="J74" s="422"/>
      <c r="K74" s="422"/>
      <c r="L74" s="422"/>
      <c r="M74" s="423"/>
      <c r="N74" s="421"/>
      <c r="O74" s="421"/>
      <c r="P74" s="422"/>
      <c r="Q74" s="422"/>
      <c r="R74" s="422"/>
      <c r="S74" s="422"/>
      <c r="T74" s="422"/>
      <c r="U74" s="423"/>
      <c r="V74" s="421"/>
      <c r="W74" s="421"/>
      <c r="X74" s="422"/>
      <c r="Y74" s="422"/>
      <c r="Z74" s="422"/>
      <c r="AA74" s="422"/>
      <c r="AB74" s="422"/>
      <c r="AC74" s="423"/>
      <c r="AD74" s="421"/>
      <c r="AE74" s="421"/>
      <c r="AF74" s="422"/>
      <c r="AG74" s="422"/>
      <c r="AH74" s="422"/>
      <c r="AI74" s="422"/>
      <c r="AJ74" s="422"/>
      <c r="AK74" s="423"/>
      <c r="AL74" s="421"/>
      <c r="AM74" s="421"/>
      <c r="AN74" s="422"/>
      <c r="AO74" s="422"/>
      <c r="AP74" s="422"/>
      <c r="AQ74" s="422"/>
      <c r="AR74" s="422"/>
      <c r="AS74" s="423"/>
      <c r="AT74" s="421"/>
      <c r="AU74" s="421"/>
      <c r="AV74" s="422"/>
      <c r="AW74" s="422"/>
      <c r="AX74" s="422"/>
      <c r="AY74" s="422"/>
      <c r="AZ74" s="422"/>
      <c r="BA74" s="423"/>
      <c r="BB74" s="421"/>
      <c r="BC74" s="421"/>
      <c r="BD74" s="422"/>
      <c r="BE74" s="422"/>
      <c r="BF74" s="422"/>
      <c r="BG74" s="422"/>
      <c r="BH74" s="422"/>
      <c r="BI74" s="453"/>
      <c r="BJ74" s="398">
        <f>SUMIFS('05. Sist. Elétricos Críticos'!$L$4:$L$251,'05. Sist. Elétricos Críticos'!$A$4:$A$251,'00. Resumo'!$A74,'05. Sist. Elétricos Críticos'!D$4:D$251,"X")</f>
        <v>0</v>
      </c>
      <c r="BK74" s="399">
        <f>SUMIFS('05. Sist. Elétricos Críticos'!$L$4:$L$251,'05. Sist. Elétricos Críticos'!$A$4:$A$251,'00. Resumo'!$A74,'05. Sist. Elétricos Críticos'!E$4:E$251,"X")</f>
        <v>0</v>
      </c>
      <c r="BL74" s="400">
        <f>SUMIFS('05. Sist. Elétricos Críticos'!$L$4:$L$251,'05. Sist. Elétricos Críticos'!$A$4:$A$251,'00. Resumo'!$A74,'05. Sist. Elétricos Críticos'!F$4:F$251,"X")</f>
        <v>0</v>
      </c>
      <c r="BM74" s="400">
        <f>SUMIFS('05. Sist. Elétricos Críticos'!$L$4:$L$251,'05. Sist. Elétricos Críticos'!$A$4:$A$251,'00. Resumo'!$A74,'05. Sist. Elétricos Críticos'!G$4:G$251,"X")</f>
        <v>0</v>
      </c>
      <c r="BN74" s="400">
        <f>SUMIFS('05. Sist. Elétricos Críticos'!$L$4:$L$251,'05. Sist. Elétricos Críticos'!$A$4:$A$251,'00. Resumo'!$A74,'05. Sist. Elétricos Críticos'!H$4:H$251,"X")</f>
        <v>0</v>
      </c>
      <c r="BO74" s="400">
        <f>SUMIFS('05. Sist. Elétricos Críticos'!$L$4:$L$251,'05. Sist. Elétricos Críticos'!$A$4:$A$251,'00. Resumo'!$A74,'05. Sist. Elétricos Críticos'!I$4:I$251,"X")</f>
        <v>0</v>
      </c>
      <c r="BP74" s="401">
        <f>SUMIFS('05. Sist. Elétricos Críticos'!$L$4:$L$251,'05. Sist. Elétricos Críticos'!$A$4:$A$251,'00. Resumo'!$A74,'05. Sist. Elétricos Críticos'!J$4:J$251,"X")</f>
        <v>0</v>
      </c>
      <c r="BQ74" s="402">
        <f>SUMPRODUCT(BJ74:BP74,BJ$4:BP$4)</f>
        <v>0</v>
      </c>
      <c r="BR74" s="398">
        <f>SUMIFS('05. Sist. Elétricos Críticos'!$M$4:$M$251,'05. Sist. Elétricos Críticos'!$A$4:$A$251,'00. Resumo'!$A74,'05. Sist. Elétricos Críticos'!D$4:D$251,"X")</f>
        <v>0</v>
      </c>
      <c r="BS74" s="399">
        <f>SUMIFS('05. Sist. Elétricos Críticos'!$M$4:$M$251,'05. Sist. Elétricos Críticos'!$A$4:$A$251,'00. Resumo'!$A74,'05. Sist. Elétricos Críticos'!E$4:E$251,"X")</f>
        <v>0</v>
      </c>
      <c r="BT74" s="400">
        <f>SUMIFS('05. Sist. Elétricos Críticos'!$M$4:$M$251,'05. Sist. Elétricos Críticos'!$A$4:$A$251,'00. Resumo'!$A74,'05. Sist. Elétricos Críticos'!F$4:F$251,"X")</f>
        <v>0</v>
      </c>
      <c r="BU74" s="400">
        <f>SUMIFS('05. Sist. Elétricos Críticos'!$M$4:$M$251,'05. Sist. Elétricos Críticos'!$A$4:$A$251,'00. Resumo'!$A74,'05. Sist. Elétricos Críticos'!G$4:G$251,"X")</f>
        <v>0</v>
      </c>
      <c r="BV74" s="400">
        <f>SUMIFS('05. Sist. Elétricos Críticos'!$M$4:$M$251,'05. Sist. Elétricos Críticos'!$A$4:$A$251,'00. Resumo'!$A74,'05. Sist. Elétricos Críticos'!H$4:H$251,"X")</f>
        <v>0</v>
      </c>
      <c r="BW74" s="400">
        <f>SUMIFS('05. Sist. Elétricos Críticos'!$M$4:$M$251,'05. Sist. Elétricos Críticos'!$A$4:$A$251,'00. Resumo'!$A74,'05. Sist. Elétricos Críticos'!I$4:I$251,"X")</f>
        <v>0</v>
      </c>
      <c r="BX74" s="401">
        <f>SUMIFS('05. Sist. Elétricos Críticos'!$M$4:$M$251,'05. Sist. Elétricos Críticos'!$A$4:$A$251,'00. Resumo'!$A74,'05. Sist. Elétricos Críticos'!J$4:J$251,"X")</f>
        <v>0</v>
      </c>
      <c r="BY74" s="402">
        <f>SUMPRODUCT(BR74:BX74,BR$4:BX$4)</f>
        <v>0</v>
      </c>
      <c r="BZ74" s="442"/>
      <c r="CA74" s="421"/>
      <c r="CB74" s="422"/>
      <c r="CC74" s="422"/>
      <c r="CD74" s="422"/>
      <c r="CE74" s="422"/>
      <c r="CF74" s="422"/>
      <c r="CG74" s="423"/>
      <c r="CH74" s="421"/>
      <c r="CI74" s="421"/>
      <c r="CJ74" s="422"/>
      <c r="CK74" s="422"/>
      <c r="CL74" s="422"/>
      <c r="CM74" s="422"/>
      <c r="CN74" s="422"/>
      <c r="CO74" s="459"/>
      <c r="CP74" s="421"/>
      <c r="CQ74" s="421"/>
      <c r="CR74" s="422"/>
      <c r="CS74" s="422"/>
      <c r="CT74" s="422"/>
      <c r="CU74" s="422"/>
      <c r="CV74" s="422"/>
      <c r="CW74" s="454"/>
      <c r="CX74" s="398">
        <f>SUMIFS('05. Sist. Elétricos Críticos'!$N$4:$N$251,'05. Sist. Elétricos Críticos'!$A$4:$A$251,'00. Resumo'!$A74,'05. Sist. Elétricos Críticos'!D$4:D$251,"X")</f>
        <v>0</v>
      </c>
      <c r="CY74" s="399">
        <f>SUMIFS('05. Sist. Elétricos Críticos'!$N$4:$N$251,'05. Sist. Elétricos Críticos'!$A$4:$A$251,'00. Resumo'!$A74,'05. Sist. Elétricos Críticos'!E$4:E$251,"X")</f>
        <v>0</v>
      </c>
      <c r="CZ74" s="400">
        <f>SUMIFS('05. Sist. Elétricos Críticos'!$N$4:$N$251,'05. Sist. Elétricos Críticos'!$A$4:$A$251,'00. Resumo'!$A74,'05. Sist. Elétricos Críticos'!F$4:F$251,"X")</f>
        <v>0</v>
      </c>
      <c r="DA74" s="400">
        <f>SUMIFS('05. Sist. Elétricos Críticos'!$N$4:$N$251,'05. Sist. Elétricos Críticos'!$A$4:$A$251,'00. Resumo'!$A74,'05. Sist. Elétricos Críticos'!G$4:G$251,"X")</f>
        <v>0</v>
      </c>
      <c r="DB74" s="400">
        <f>SUMIFS('05. Sist. Elétricos Críticos'!$N$4:$N$251,'05. Sist. Elétricos Críticos'!$A$4:$A$251,'00. Resumo'!$A74,'05. Sist. Elétricos Críticos'!H$4:H$251,"X")</f>
        <v>0</v>
      </c>
      <c r="DC74" s="400">
        <f>SUMIFS('05. Sist. Elétricos Críticos'!$N$4:$N$251,'05. Sist. Elétricos Críticos'!$A$4:$A$251,'00. Resumo'!$A74,'05. Sist. Elétricos Críticos'!I$4:I$251,"X")</f>
        <v>0</v>
      </c>
      <c r="DD74" s="401">
        <f>SUMIFS('05. Sist. Elétricos Críticos'!$N$4:$N$251,'05. Sist. Elétricos Críticos'!$A$4:$A$251,'00. Resumo'!$A74,'05. Sist. Elétricos Críticos'!J$4:J$251,"X")</f>
        <v>0</v>
      </c>
      <c r="DE74" s="402">
        <f>SUMPRODUCT(CX74:DD74,CX$4:DD$4)</f>
        <v>0</v>
      </c>
      <c r="DF74" s="398">
        <f>SUMIFS('05. Sist. Elétricos Críticos'!$O$4:$O$251,'05. Sist. Elétricos Críticos'!$A$4:$A$251,'00. Resumo'!$A74,'05. Sist. Elétricos Críticos'!D$4:D$251,"X")</f>
        <v>0</v>
      </c>
      <c r="DG74" s="399">
        <f>SUMIFS('05. Sist. Elétricos Críticos'!$O$4:$O$251,'05. Sist. Elétricos Críticos'!$A$4:$A$251,'00. Resumo'!$A74,'05. Sist. Elétricos Críticos'!E$4:E$251,"X")</f>
        <v>0</v>
      </c>
      <c r="DH74" s="400">
        <f>SUMIFS('05. Sist. Elétricos Críticos'!$O$4:$O$251,'05. Sist. Elétricos Críticos'!$A$4:$A$251,'00. Resumo'!$A74,'05. Sist. Elétricos Críticos'!F$4:F$251,"X")</f>
        <v>0</v>
      </c>
      <c r="DI74" s="400">
        <f>SUMIFS('05. Sist. Elétricos Críticos'!$O$4:$O$251,'05. Sist. Elétricos Críticos'!$A$4:$A$251,'00. Resumo'!$A74,'05. Sist. Elétricos Críticos'!G$4:G$251,"X")</f>
        <v>0</v>
      </c>
      <c r="DJ74" s="400">
        <f>SUMIFS('05. Sist. Elétricos Críticos'!$O$4:$O$251,'05. Sist. Elétricos Críticos'!$A$4:$A$251,'00. Resumo'!$A74,'05. Sist. Elétricos Críticos'!H$4:H$251,"X")</f>
        <v>0</v>
      </c>
      <c r="DK74" s="400">
        <f>SUMIFS('05. Sist. Elétricos Críticos'!$O$4:$O$251,'05. Sist. Elétricos Críticos'!$A$4:$A$251,'00. Resumo'!$A74,'05. Sist. Elétricos Críticos'!I$4:I$251,"X")</f>
        <v>0</v>
      </c>
      <c r="DL74" s="401">
        <f>SUMIFS('05. Sist. Elétricos Críticos'!$O$4:$O$251,'05. Sist. Elétricos Críticos'!$A$4:$A$251,'00. Resumo'!$A74,'05. Sist. Elétricos Críticos'!J$4:J$251,"X")</f>
        <v>0</v>
      </c>
      <c r="DM74" s="402">
        <f>SUMPRODUCT(DF74:DL74,DF$4:DL$4)</f>
        <v>0</v>
      </c>
      <c r="DN74" s="442"/>
      <c r="DO74" s="421"/>
      <c r="DP74" s="422"/>
      <c r="DQ74" s="422"/>
      <c r="DR74" s="422"/>
      <c r="DS74" s="422"/>
      <c r="DT74" s="422"/>
      <c r="DU74" s="453"/>
      <c r="DV74" s="398">
        <f>SUMIFS('05. Sist. Elétricos Críticos'!$P$4:$P$251,'05. Sist. Elétricos Críticos'!$A$4:$A$251,'00. Resumo'!$A74,'05. Sist. Elétricos Críticos'!D$4:D$251,"X")</f>
        <v>0</v>
      </c>
      <c r="DW74" s="399">
        <f>SUMIFS('05. Sist. Elétricos Críticos'!$P$4:$P$251,'05. Sist. Elétricos Críticos'!$A$4:$A$251,'00. Resumo'!$A74,'05. Sist. Elétricos Críticos'!E$4:E$251,"X")</f>
        <v>0</v>
      </c>
      <c r="DX74" s="400">
        <f>SUMIFS('05. Sist. Elétricos Críticos'!$P$4:$P$251,'05. Sist. Elétricos Críticos'!$A$4:$A$251,'00. Resumo'!$A74,'05. Sist. Elétricos Críticos'!F$4:F$251,"X")</f>
        <v>0</v>
      </c>
      <c r="DY74" s="400">
        <f>SUMIFS('05. Sist. Elétricos Críticos'!$P$4:$P$251,'05. Sist. Elétricos Críticos'!$A$4:$A$251,'00. Resumo'!$A74,'05. Sist. Elétricos Críticos'!G$4:G$251,"X")</f>
        <v>0</v>
      </c>
      <c r="DZ74" s="400">
        <f>SUMIFS('05. Sist. Elétricos Críticos'!$P$4:$P$251,'05. Sist. Elétricos Críticos'!$A$4:$A$251,'00. Resumo'!$A74,'05. Sist. Elétricos Críticos'!H$4:H$251,"X")</f>
        <v>0</v>
      </c>
      <c r="EA74" s="400">
        <f>SUMIFS('05. Sist. Elétricos Críticos'!$P$4:$P$251,'05. Sist. Elétricos Críticos'!$A$4:$A$251,'00. Resumo'!$A74,'05. Sist. Elétricos Críticos'!I$4:I$251,"X")</f>
        <v>0</v>
      </c>
      <c r="EB74" s="401">
        <f>SUMIFS('05. Sist. Elétricos Críticos'!$P$4:$P$251,'05. Sist. Elétricos Críticos'!$A$4:$A$251,'00. Resumo'!$A74,'05. Sist. Elétricos Críticos'!J$4:J$251,"X")</f>
        <v>0</v>
      </c>
      <c r="EC74" s="402">
        <f>SUMPRODUCT(DV74:EB74,DV$4:EB$4)</f>
        <v>0</v>
      </c>
      <c r="ED74" s="455"/>
      <c r="EE74" s="406"/>
      <c r="EF74" s="407"/>
      <c r="EG74" s="407"/>
      <c r="EH74" s="407"/>
      <c r="EI74" s="407"/>
      <c r="EJ74" s="407"/>
      <c r="EK74" s="456"/>
      <c r="EL74" s="406"/>
      <c r="EM74" s="406"/>
      <c r="EN74" s="407"/>
      <c r="EO74" s="407"/>
      <c r="EP74" s="407"/>
      <c r="EQ74" s="407"/>
      <c r="ER74" s="407"/>
      <c r="ES74" s="456"/>
      <c r="ET74" s="406"/>
      <c r="EU74" s="406"/>
      <c r="EV74" s="407"/>
      <c r="EW74" s="407"/>
      <c r="EX74" s="407"/>
      <c r="EY74" s="407"/>
      <c r="EZ74" s="407"/>
      <c r="FA74" s="456"/>
      <c r="FB74" s="406"/>
      <c r="FC74" s="406"/>
      <c r="FD74" s="407"/>
      <c r="FE74" s="407"/>
      <c r="FF74" s="407"/>
      <c r="FG74" s="407"/>
      <c r="FH74" s="407"/>
      <c r="FI74" s="457"/>
    </row>
    <row r="75" spans="1:165" ht="15" outlineLevel="2" x14ac:dyDescent="0.2">
      <c r="A75" s="387" t="s">
        <v>161</v>
      </c>
      <c r="B75" s="425" t="s">
        <v>162</v>
      </c>
      <c r="C75" s="458">
        <f t="shared" si="24"/>
        <v>1.1111111111111112</v>
      </c>
      <c r="D75" s="427">
        <v>0.9</v>
      </c>
      <c r="E75" s="428">
        <v>0.1</v>
      </c>
      <c r="F75" s="442"/>
      <c r="G75" s="421"/>
      <c r="H75" s="422"/>
      <c r="I75" s="422"/>
      <c r="J75" s="422"/>
      <c r="K75" s="422"/>
      <c r="L75" s="422"/>
      <c r="M75" s="423"/>
      <c r="N75" s="421"/>
      <c r="O75" s="421"/>
      <c r="P75" s="422"/>
      <c r="Q75" s="422"/>
      <c r="R75" s="422"/>
      <c r="S75" s="422"/>
      <c r="T75" s="422"/>
      <c r="U75" s="423"/>
      <c r="V75" s="421"/>
      <c r="W75" s="421"/>
      <c r="X75" s="422"/>
      <c r="Y75" s="422"/>
      <c r="Z75" s="422"/>
      <c r="AA75" s="422"/>
      <c r="AB75" s="422"/>
      <c r="AC75" s="423"/>
      <c r="AD75" s="421"/>
      <c r="AE75" s="421"/>
      <c r="AF75" s="422"/>
      <c r="AG75" s="422"/>
      <c r="AH75" s="422"/>
      <c r="AI75" s="422"/>
      <c r="AJ75" s="422"/>
      <c r="AK75" s="423"/>
      <c r="AL75" s="421"/>
      <c r="AM75" s="421"/>
      <c r="AN75" s="422"/>
      <c r="AO75" s="422"/>
      <c r="AP75" s="422"/>
      <c r="AQ75" s="422"/>
      <c r="AR75" s="422"/>
      <c r="AS75" s="423"/>
      <c r="AT75" s="421"/>
      <c r="AU75" s="421"/>
      <c r="AV75" s="422"/>
      <c r="AW75" s="422"/>
      <c r="AX75" s="422"/>
      <c r="AY75" s="422"/>
      <c r="AZ75" s="422"/>
      <c r="BA75" s="423"/>
      <c r="BB75" s="421"/>
      <c r="BC75" s="421"/>
      <c r="BD75" s="422"/>
      <c r="BE75" s="422"/>
      <c r="BF75" s="422"/>
      <c r="BG75" s="422"/>
      <c r="BH75" s="422"/>
      <c r="BI75" s="453"/>
      <c r="BJ75" s="413">
        <f>SUMIFS('05. Sist. Elétricos Críticos'!$L$4:$L$251,'05. Sist. Elétricos Críticos'!$A$4:$A$251,'00. Resumo'!$A75,'05. Sist. Elétricos Críticos'!D$4:D$251,"X")</f>
        <v>0</v>
      </c>
      <c r="BK75" s="414">
        <f>SUMIFS('05. Sist. Elétricos Críticos'!$L$4:$L$251,'05. Sist. Elétricos Críticos'!$A$4:$A$251,'00. Resumo'!$A75,'05. Sist. Elétricos Críticos'!E$4:E$251,"X")</f>
        <v>0</v>
      </c>
      <c r="BL75" s="415">
        <f>SUMIFS('05. Sist. Elétricos Críticos'!$L$4:$L$251,'05. Sist. Elétricos Críticos'!$A$4:$A$251,'00. Resumo'!$A75,'05. Sist. Elétricos Críticos'!F$4:F$251,"X")</f>
        <v>0</v>
      </c>
      <c r="BM75" s="415">
        <f>SUMIFS('05. Sist. Elétricos Críticos'!$L$4:$L$251,'05. Sist. Elétricos Críticos'!$A$4:$A$251,'00. Resumo'!$A75,'05. Sist. Elétricos Críticos'!G$4:G$251,"X")</f>
        <v>0</v>
      </c>
      <c r="BN75" s="415">
        <f>SUMIFS('05. Sist. Elétricos Críticos'!$L$4:$L$251,'05. Sist. Elétricos Críticos'!$A$4:$A$251,'00. Resumo'!$A75,'05. Sist. Elétricos Críticos'!H$4:H$251,"X")</f>
        <v>0</v>
      </c>
      <c r="BO75" s="415">
        <f>SUMIFS('05. Sist. Elétricos Críticos'!$L$4:$L$251,'05. Sist. Elétricos Críticos'!$A$4:$A$251,'00. Resumo'!$A75,'05. Sist. Elétricos Críticos'!I$4:I$251,"X")</f>
        <v>0</v>
      </c>
      <c r="BP75" s="416">
        <f>SUMIFS('05. Sist. Elétricos Críticos'!$L$4:$L$251,'05. Sist. Elétricos Críticos'!$A$4:$A$251,'00. Resumo'!$A75,'05. Sist. Elétricos Críticos'!J$4:J$251,"X")</f>
        <v>0</v>
      </c>
      <c r="BQ75" s="417">
        <f>SUMPRODUCT(BJ75:BP75,BJ$4:BP$4)</f>
        <v>0</v>
      </c>
      <c r="BR75" s="413">
        <f>SUMIFS('05. Sist. Elétricos Críticos'!$M$4:$M$251,'05. Sist. Elétricos Críticos'!$A$4:$A$251,'00. Resumo'!$A75,'05. Sist. Elétricos Críticos'!D$4:D$251,"X")</f>
        <v>0</v>
      </c>
      <c r="BS75" s="414">
        <f>SUMIFS('05. Sist. Elétricos Críticos'!$M$4:$M$251,'05. Sist. Elétricos Críticos'!$A$4:$A$251,'00. Resumo'!$A75,'05. Sist. Elétricos Críticos'!E$4:E$251,"X")</f>
        <v>0</v>
      </c>
      <c r="BT75" s="415">
        <f>SUMIFS('05. Sist. Elétricos Críticos'!$M$4:$M$251,'05. Sist. Elétricos Críticos'!$A$4:$A$251,'00. Resumo'!$A75,'05. Sist. Elétricos Críticos'!F$4:F$251,"X")</f>
        <v>0</v>
      </c>
      <c r="BU75" s="415">
        <f>SUMIFS('05. Sist. Elétricos Críticos'!$M$4:$M$251,'05. Sist. Elétricos Críticos'!$A$4:$A$251,'00. Resumo'!$A75,'05. Sist. Elétricos Críticos'!G$4:G$251,"X")</f>
        <v>0</v>
      </c>
      <c r="BV75" s="415">
        <f>SUMIFS('05. Sist. Elétricos Críticos'!$M$4:$M$251,'05. Sist. Elétricos Críticos'!$A$4:$A$251,'00. Resumo'!$A75,'05. Sist. Elétricos Críticos'!H$4:H$251,"X")</f>
        <v>0</v>
      </c>
      <c r="BW75" s="415">
        <f>SUMIFS('05. Sist. Elétricos Críticos'!$M$4:$M$251,'05. Sist. Elétricos Críticos'!$A$4:$A$251,'00. Resumo'!$A75,'05. Sist. Elétricos Críticos'!I$4:I$251,"X")</f>
        <v>0</v>
      </c>
      <c r="BX75" s="416">
        <f>SUMIFS('05. Sist. Elétricos Críticos'!$M$4:$M$251,'05. Sist. Elétricos Críticos'!$A$4:$A$251,'00. Resumo'!$A75,'05. Sist. Elétricos Críticos'!J$4:J$251,"X")</f>
        <v>0</v>
      </c>
      <c r="BY75" s="417">
        <f>SUMPRODUCT(BR75:BX75,BR$4:BX$4)</f>
        <v>0</v>
      </c>
      <c r="BZ75" s="442"/>
      <c r="CA75" s="421"/>
      <c r="CB75" s="422"/>
      <c r="CC75" s="422"/>
      <c r="CD75" s="422"/>
      <c r="CE75" s="422"/>
      <c r="CF75" s="422"/>
      <c r="CG75" s="423"/>
      <c r="CH75" s="421"/>
      <c r="CI75" s="421"/>
      <c r="CJ75" s="422"/>
      <c r="CK75" s="422"/>
      <c r="CL75" s="422"/>
      <c r="CM75" s="422"/>
      <c r="CN75" s="422"/>
      <c r="CO75" s="459"/>
      <c r="CP75" s="421"/>
      <c r="CQ75" s="421"/>
      <c r="CR75" s="422"/>
      <c r="CS75" s="422"/>
      <c r="CT75" s="422"/>
      <c r="CU75" s="422"/>
      <c r="CV75" s="422"/>
      <c r="CW75" s="454"/>
      <c r="CX75" s="413">
        <f>SUMIFS('05. Sist. Elétricos Críticos'!$N$4:$N$251,'05. Sist. Elétricos Críticos'!$A$4:$A$251,'00. Resumo'!$A75,'05. Sist. Elétricos Críticos'!D$4:D$251,"X")</f>
        <v>0</v>
      </c>
      <c r="CY75" s="414">
        <f>SUMIFS('05. Sist. Elétricos Críticos'!$N$4:$N$251,'05. Sist. Elétricos Críticos'!$A$4:$A$251,'00. Resumo'!$A75,'05. Sist. Elétricos Críticos'!E$4:E$251,"X")</f>
        <v>0</v>
      </c>
      <c r="CZ75" s="415">
        <f>SUMIFS('05. Sist. Elétricos Críticos'!$N$4:$N$251,'05. Sist. Elétricos Críticos'!$A$4:$A$251,'00. Resumo'!$A75,'05. Sist. Elétricos Críticos'!F$4:F$251,"X")</f>
        <v>0</v>
      </c>
      <c r="DA75" s="415">
        <f>SUMIFS('05. Sist. Elétricos Críticos'!$N$4:$N$251,'05. Sist. Elétricos Críticos'!$A$4:$A$251,'00. Resumo'!$A75,'05. Sist. Elétricos Críticos'!G$4:G$251,"X")</f>
        <v>0</v>
      </c>
      <c r="DB75" s="415">
        <f>SUMIFS('05. Sist. Elétricos Críticos'!$N$4:$N$251,'05. Sist. Elétricos Críticos'!$A$4:$A$251,'00. Resumo'!$A75,'05. Sist. Elétricos Críticos'!H$4:H$251,"X")</f>
        <v>0</v>
      </c>
      <c r="DC75" s="415">
        <f>SUMIFS('05. Sist. Elétricos Críticos'!$N$4:$N$251,'05. Sist. Elétricos Críticos'!$A$4:$A$251,'00. Resumo'!$A75,'05. Sist. Elétricos Críticos'!I$4:I$251,"X")</f>
        <v>0</v>
      </c>
      <c r="DD75" s="416">
        <f>SUMIFS('05. Sist. Elétricos Críticos'!$N$4:$N$251,'05. Sist. Elétricos Críticos'!$A$4:$A$251,'00. Resumo'!$A75,'05. Sist. Elétricos Críticos'!J$4:J$251,"X")</f>
        <v>0</v>
      </c>
      <c r="DE75" s="417">
        <f>SUMPRODUCT(CX75:DD75,CX$4:DD$4)</f>
        <v>0</v>
      </c>
      <c r="DF75" s="413">
        <f>SUMIFS('05. Sist. Elétricos Críticos'!$O$4:$O$251,'05. Sist. Elétricos Críticos'!$A$4:$A$251,'00. Resumo'!$A75,'05. Sist. Elétricos Críticos'!D$4:D$251,"X")</f>
        <v>0</v>
      </c>
      <c r="DG75" s="414">
        <f>SUMIFS('05. Sist. Elétricos Críticos'!$O$4:$O$251,'05. Sist. Elétricos Críticos'!$A$4:$A$251,'00. Resumo'!$A75,'05. Sist. Elétricos Críticos'!E$4:E$251,"X")</f>
        <v>0</v>
      </c>
      <c r="DH75" s="415">
        <f>SUMIFS('05. Sist. Elétricos Críticos'!$O$4:$O$251,'05. Sist. Elétricos Críticos'!$A$4:$A$251,'00. Resumo'!$A75,'05. Sist. Elétricos Críticos'!F$4:F$251,"X")</f>
        <v>0</v>
      </c>
      <c r="DI75" s="415">
        <f>SUMIFS('05. Sist. Elétricos Críticos'!$O$4:$O$251,'05. Sist. Elétricos Críticos'!$A$4:$A$251,'00. Resumo'!$A75,'05. Sist. Elétricos Críticos'!G$4:G$251,"X")</f>
        <v>0</v>
      </c>
      <c r="DJ75" s="415">
        <f>SUMIFS('05. Sist. Elétricos Críticos'!$O$4:$O$251,'05. Sist. Elétricos Críticos'!$A$4:$A$251,'00. Resumo'!$A75,'05. Sist. Elétricos Críticos'!H$4:H$251,"X")</f>
        <v>0</v>
      </c>
      <c r="DK75" s="415">
        <f>SUMIFS('05. Sist. Elétricos Críticos'!$O$4:$O$251,'05. Sist. Elétricos Críticos'!$A$4:$A$251,'00. Resumo'!$A75,'05. Sist. Elétricos Críticos'!I$4:I$251,"X")</f>
        <v>0</v>
      </c>
      <c r="DL75" s="416">
        <f>SUMIFS('05. Sist. Elétricos Críticos'!$O$4:$O$251,'05. Sist. Elétricos Críticos'!$A$4:$A$251,'00. Resumo'!$A75,'05. Sist. Elétricos Críticos'!J$4:J$251,"X")</f>
        <v>0</v>
      </c>
      <c r="DM75" s="417">
        <f>SUMPRODUCT(DF75:DL75,DF$4:DL$4)</f>
        <v>0</v>
      </c>
      <c r="DN75" s="442"/>
      <c r="DO75" s="421"/>
      <c r="DP75" s="422"/>
      <c r="DQ75" s="422"/>
      <c r="DR75" s="422"/>
      <c r="DS75" s="422"/>
      <c r="DT75" s="422"/>
      <c r="DU75" s="453"/>
      <c r="DV75" s="413">
        <f>SUMIFS('05. Sist. Elétricos Críticos'!$P$4:$P$251,'05. Sist. Elétricos Críticos'!$A$4:$A$251,'00. Resumo'!$A75,'05. Sist. Elétricos Críticos'!D$4:D$251,"X")</f>
        <v>0</v>
      </c>
      <c r="DW75" s="414">
        <f>SUMIFS('05. Sist. Elétricos Críticos'!$P$4:$P$251,'05. Sist. Elétricos Críticos'!$A$4:$A$251,'00. Resumo'!$A75,'05. Sist. Elétricos Críticos'!E$4:E$251,"X")</f>
        <v>0</v>
      </c>
      <c r="DX75" s="415">
        <f>SUMIFS('05. Sist. Elétricos Críticos'!$P$4:$P$251,'05. Sist. Elétricos Críticos'!$A$4:$A$251,'00. Resumo'!$A75,'05. Sist. Elétricos Críticos'!F$4:F$251,"X")</f>
        <v>0</v>
      </c>
      <c r="DY75" s="415">
        <f>SUMIFS('05. Sist. Elétricos Críticos'!$P$4:$P$251,'05. Sist. Elétricos Críticos'!$A$4:$A$251,'00. Resumo'!$A75,'05. Sist. Elétricos Críticos'!G$4:G$251,"X")</f>
        <v>0</v>
      </c>
      <c r="DZ75" s="415">
        <f>SUMIFS('05. Sist. Elétricos Críticos'!$P$4:$P$251,'05. Sist. Elétricos Críticos'!$A$4:$A$251,'00. Resumo'!$A75,'05. Sist. Elétricos Críticos'!H$4:H$251,"X")</f>
        <v>0</v>
      </c>
      <c r="EA75" s="415">
        <f>SUMIFS('05. Sist. Elétricos Críticos'!$P$4:$P$251,'05. Sist. Elétricos Críticos'!$A$4:$A$251,'00. Resumo'!$A75,'05. Sist. Elétricos Críticos'!I$4:I$251,"X")</f>
        <v>0</v>
      </c>
      <c r="EB75" s="416">
        <f>SUMIFS('05. Sist. Elétricos Críticos'!$P$4:$P$251,'05. Sist. Elétricos Críticos'!$A$4:$A$251,'00. Resumo'!$A75,'05. Sist. Elétricos Críticos'!J$4:J$251,"X")</f>
        <v>0</v>
      </c>
      <c r="EC75" s="417">
        <f>SUMPRODUCT(DV75:EB75,DV$4:EB$4)</f>
        <v>0</v>
      </c>
      <c r="ED75" s="442"/>
      <c r="EE75" s="421"/>
      <c r="EF75" s="422"/>
      <c r="EG75" s="422"/>
      <c r="EH75" s="422"/>
      <c r="EI75" s="422"/>
      <c r="EJ75" s="422"/>
      <c r="EK75" s="459"/>
      <c r="EL75" s="421"/>
      <c r="EM75" s="421"/>
      <c r="EN75" s="422"/>
      <c r="EO75" s="422"/>
      <c r="EP75" s="422"/>
      <c r="EQ75" s="422"/>
      <c r="ER75" s="422"/>
      <c r="ES75" s="459"/>
      <c r="ET75" s="421"/>
      <c r="EU75" s="421"/>
      <c r="EV75" s="422"/>
      <c r="EW75" s="422"/>
      <c r="EX75" s="422"/>
      <c r="EY75" s="422"/>
      <c r="EZ75" s="422"/>
      <c r="FA75" s="459"/>
      <c r="FB75" s="421"/>
      <c r="FC75" s="421"/>
      <c r="FD75" s="422"/>
      <c r="FE75" s="422"/>
      <c r="FF75" s="422"/>
      <c r="FG75" s="422"/>
      <c r="FH75" s="422"/>
      <c r="FI75" s="460"/>
    </row>
    <row r="76" spans="1:165" ht="15" outlineLevel="2" x14ac:dyDescent="0.2">
      <c r="A76" s="429" t="s">
        <v>163</v>
      </c>
      <c r="B76" s="430" t="s">
        <v>164</v>
      </c>
      <c r="C76" s="461">
        <f t="shared" si="24"/>
        <v>1.4285714285714286</v>
      </c>
      <c r="D76" s="432">
        <v>0.7</v>
      </c>
      <c r="E76" s="433">
        <v>0.15</v>
      </c>
      <c r="F76" s="442"/>
      <c r="G76" s="421"/>
      <c r="H76" s="422"/>
      <c r="I76" s="422"/>
      <c r="J76" s="422"/>
      <c r="K76" s="422"/>
      <c r="L76" s="422"/>
      <c r="M76" s="423"/>
      <c r="N76" s="421"/>
      <c r="O76" s="421"/>
      <c r="P76" s="422"/>
      <c r="Q76" s="422"/>
      <c r="R76" s="422"/>
      <c r="S76" s="422"/>
      <c r="T76" s="422"/>
      <c r="U76" s="423"/>
      <c r="V76" s="421"/>
      <c r="W76" s="421"/>
      <c r="X76" s="422"/>
      <c r="Y76" s="422"/>
      <c r="Z76" s="422"/>
      <c r="AA76" s="422"/>
      <c r="AB76" s="422"/>
      <c r="AC76" s="423"/>
      <c r="AD76" s="421"/>
      <c r="AE76" s="421"/>
      <c r="AF76" s="422"/>
      <c r="AG76" s="422"/>
      <c r="AH76" s="422"/>
      <c r="AI76" s="422"/>
      <c r="AJ76" s="422"/>
      <c r="AK76" s="423"/>
      <c r="AL76" s="421"/>
      <c r="AM76" s="421"/>
      <c r="AN76" s="422"/>
      <c r="AO76" s="422"/>
      <c r="AP76" s="422"/>
      <c r="AQ76" s="422"/>
      <c r="AR76" s="422"/>
      <c r="AS76" s="423"/>
      <c r="AT76" s="421"/>
      <c r="AU76" s="421"/>
      <c r="AV76" s="422"/>
      <c r="AW76" s="422"/>
      <c r="AX76" s="422"/>
      <c r="AY76" s="422"/>
      <c r="AZ76" s="422"/>
      <c r="BA76" s="423"/>
      <c r="BB76" s="421"/>
      <c r="BC76" s="421"/>
      <c r="BD76" s="422"/>
      <c r="BE76" s="422"/>
      <c r="BF76" s="422"/>
      <c r="BG76" s="422"/>
      <c r="BH76" s="422"/>
      <c r="BI76" s="453"/>
      <c r="BJ76" s="434">
        <f>SUMIFS('05. Sist. Elétricos Críticos'!$L$4:$L$251,'05. Sist. Elétricos Críticos'!$A$4:$A$251,'00. Resumo'!$A76,'05. Sist. Elétricos Críticos'!D$4:D$251,"X")</f>
        <v>0</v>
      </c>
      <c r="BK76" s="435">
        <f>SUMIFS('05. Sist. Elétricos Críticos'!$L$4:$L$251,'05. Sist. Elétricos Críticos'!$A$4:$A$251,'00. Resumo'!$A76,'05. Sist. Elétricos Críticos'!E$4:E$251,"X")</f>
        <v>0</v>
      </c>
      <c r="BL76" s="436">
        <f>SUMIFS('05. Sist. Elétricos Críticos'!$L$4:$L$251,'05. Sist. Elétricos Críticos'!$A$4:$A$251,'00. Resumo'!$A76,'05. Sist. Elétricos Críticos'!F$4:F$251,"X")</f>
        <v>0</v>
      </c>
      <c r="BM76" s="436">
        <f>SUMIFS('05. Sist. Elétricos Críticos'!$L$4:$L$251,'05. Sist. Elétricos Críticos'!$A$4:$A$251,'00. Resumo'!$A76,'05. Sist. Elétricos Críticos'!G$4:G$251,"X")</f>
        <v>0</v>
      </c>
      <c r="BN76" s="436">
        <f>SUMIFS('05. Sist. Elétricos Críticos'!$L$4:$L$251,'05. Sist. Elétricos Críticos'!$A$4:$A$251,'00. Resumo'!$A76,'05. Sist. Elétricos Críticos'!H$4:H$251,"X")</f>
        <v>0</v>
      </c>
      <c r="BO76" s="436">
        <f>SUMIFS('05. Sist. Elétricos Críticos'!$L$4:$L$251,'05. Sist. Elétricos Críticos'!$A$4:$A$251,'00. Resumo'!$A76,'05. Sist. Elétricos Críticos'!I$4:I$251,"X")</f>
        <v>0</v>
      </c>
      <c r="BP76" s="437">
        <f>SUMIFS('05. Sist. Elétricos Críticos'!$L$4:$L$251,'05. Sist. Elétricos Críticos'!$A$4:$A$251,'00. Resumo'!$A76,'05. Sist. Elétricos Críticos'!J$4:J$251,"X")</f>
        <v>0</v>
      </c>
      <c r="BQ76" s="438">
        <f>SUMPRODUCT(BJ76:BP76,BJ$4:BP$4)</f>
        <v>0</v>
      </c>
      <c r="BR76" s="434">
        <f>SUMIFS('05. Sist. Elétricos Críticos'!$M$4:$M$251,'05. Sist. Elétricos Críticos'!$A$4:$A$251,'00. Resumo'!$A76,'05. Sist. Elétricos Críticos'!D$4:D$251,"X")</f>
        <v>0</v>
      </c>
      <c r="BS76" s="435">
        <f>SUMIFS('05. Sist. Elétricos Críticos'!$M$4:$M$251,'05. Sist. Elétricos Críticos'!$A$4:$A$251,'00. Resumo'!$A76,'05. Sist. Elétricos Críticos'!E$4:E$251,"X")</f>
        <v>0</v>
      </c>
      <c r="BT76" s="436">
        <f>SUMIFS('05. Sist. Elétricos Críticos'!$M$4:$M$251,'05. Sist. Elétricos Críticos'!$A$4:$A$251,'00. Resumo'!$A76,'05. Sist. Elétricos Críticos'!F$4:F$251,"X")</f>
        <v>0</v>
      </c>
      <c r="BU76" s="436">
        <f>SUMIFS('05. Sist. Elétricos Críticos'!$M$4:$M$251,'05. Sist. Elétricos Críticos'!$A$4:$A$251,'00. Resumo'!$A76,'05. Sist. Elétricos Críticos'!G$4:G$251,"X")</f>
        <v>0</v>
      </c>
      <c r="BV76" s="436">
        <f>SUMIFS('05. Sist. Elétricos Críticos'!$M$4:$M$251,'05. Sist. Elétricos Críticos'!$A$4:$A$251,'00. Resumo'!$A76,'05. Sist. Elétricos Críticos'!H$4:H$251,"X")</f>
        <v>0</v>
      </c>
      <c r="BW76" s="436">
        <f>SUMIFS('05. Sist. Elétricos Críticos'!$M$4:$M$251,'05. Sist. Elétricos Críticos'!$A$4:$A$251,'00. Resumo'!$A76,'05. Sist. Elétricos Críticos'!I$4:I$251,"X")</f>
        <v>0</v>
      </c>
      <c r="BX76" s="437">
        <f>SUMIFS('05. Sist. Elétricos Críticos'!$M$4:$M$251,'05. Sist. Elétricos Críticos'!$A$4:$A$251,'00. Resumo'!$A76,'05. Sist. Elétricos Críticos'!J$4:J$251,"X")</f>
        <v>0</v>
      </c>
      <c r="BY76" s="438">
        <f>SUMPRODUCT(BR76:BX76,BR$4:BX$4)</f>
        <v>0</v>
      </c>
      <c r="BZ76" s="442"/>
      <c r="CA76" s="421"/>
      <c r="CB76" s="422"/>
      <c r="CC76" s="422"/>
      <c r="CD76" s="422"/>
      <c r="CE76" s="422"/>
      <c r="CF76" s="422"/>
      <c r="CG76" s="423"/>
      <c r="CH76" s="421"/>
      <c r="CI76" s="421"/>
      <c r="CJ76" s="422"/>
      <c r="CK76" s="422"/>
      <c r="CL76" s="422"/>
      <c r="CM76" s="422"/>
      <c r="CN76" s="422"/>
      <c r="CO76" s="459"/>
      <c r="CP76" s="421"/>
      <c r="CQ76" s="421"/>
      <c r="CR76" s="422"/>
      <c r="CS76" s="422"/>
      <c r="CT76" s="422"/>
      <c r="CU76" s="422"/>
      <c r="CV76" s="422"/>
      <c r="CW76" s="454"/>
      <c r="CX76" s="434">
        <f>SUMIFS('05. Sist. Elétricos Críticos'!$N$4:$N$251,'05. Sist. Elétricos Críticos'!$A$4:$A$251,'00. Resumo'!$A76,'05. Sist. Elétricos Críticos'!D$4:D$251,"X")</f>
        <v>0</v>
      </c>
      <c r="CY76" s="435">
        <f>SUMIFS('05. Sist. Elétricos Críticos'!$N$4:$N$251,'05. Sist. Elétricos Críticos'!$A$4:$A$251,'00. Resumo'!$A76,'05. Sist. Elétricos Críticos'!E$4:E$251,"X")</f>
        <v>0</v>
      </c>
      <c r="CZ76" s="436">
        <f>SUMIFS('05. Sist. Elétricos Críticos'!$N$4:$N$251,'05. Sist. Elétricos Críticos'!$A$4:$A$251,'00. Resumo'!$A76,'05. Sist. Elétricos Críticos'!F$4:F$251,"X")</f>
        <v>0</v>
      </c>
      <c r="DA76" s="436">
        <f>SUMIFS('05. Sist. Elétricos Críticos'!$N$4:$N$251,'05. Sist. Elétricos Críticos'!$A$4:$A$251,'00. Resumo'!$A76,'05. Sist. Elétricos Críticos'!G$4:G$251,"X")</f>
        <v>0</v>
      </c>
      <c r="DB76" s="436">
        <f>SUMIFS('05. Sist. Elétricos Críticos'!$N$4:$N$251,'05. Sist. Elétricos Críticos'!$A$4:$A$251,'00. Resumo'!$A76,'05. Sist. Elétricos Críticos'!H$4:H$251,"X")</f>
        <v>0</v>
      </c>
      <c r="DC76" s="436">
        <f>SUMIFS('05. Sist. Elétricos Críticos'!$N$4:$N$251,'05. Sist. Elétricos Críticos'!$A$4:$A$251,'00. Resumo'!$A76,'05. Sist. Elétricos Críticos'!I$4:I$251,"X")</f>
        <v>0</v>
      </c>
      <c r="DD76" s="437">
        <f>SUMIFS('05. Sist. Elétricos Críticos'!$N$4:$N$251,'05. Sist. Elétricos Críticos'!$A$4:$A$251,'00. Resumo'!$A76,'05. Sist. Elétricos Críticos'!J$4:J$251,"X")</f>
        <v>0</v>
      </c>
      <c r="DE76" s="438">
        <f>SUMPRODUCT(CX76:DD76,CX$4:DD$4)</f>
        <v>0</v>
      </c>
      <c r="DF76" s="434">
        <f>SUMIFS('05. Sist. Elétricos Críticos'!$O$4:$O$251,'05. Sist. Elétricos Críticos'!$A$4:$A$251,'00. Resumo'!$A76,'05. Sist. Elétricos Críticos'!D$4:D$251,"X")</f>
        <v>0</v>
      </c>
      <c r="DG76" s="435">
        <f>SUMIFS('05. Sist. Elétricos Críticos'!$O$4:$O$251,'05. Sist. Elétricos Críticos'!$A$4:$A$251,'00. Resumo'!$A76,'05. Sist. Elétricos Críticos'!E$4:E$251,"X")</f>
        <v>0</v>
      </c>
      <c r="DH76" s="436">
        <f>SUMIFS('05. Sist. Elétricos Críticos'!$O$4:$O$251,'05. Sist. Elétricos Críticos'!$A$4:$A$251,'00. Resumo'!$A76,'05. Sist. Elétricos Críticos'!F$4:F$251,"X")</f>
        <v>0</v>
      </c>
      <c r="DI76" s="436">
        <f>SUMIFS('05. Sist. Elétricos Críticos'!$O$4:$O$251,'05. Sist. Elétricos Críticos'!$A$4:$A$251,'00. Resumo'!$A76,'05. Sist. Elétricos Críticos'!G$4:G$251,"X")</f>
        <v>0</v>
      </c>
      <c r="DJ76" s="436">
        <f>SUMIFS('05. Sist. Elétricos Críticos'!$O$4:$O$251,'05. Sist. Elétricos Críticos'!$A$4:$A$251,'00. Resumo'!$A76,'05. Sist. Elétricos Críticos'!H$4:H$251,"X")</f>
        <v>0</v>
      </c>
      <c r="DK76" s="436">
        <f>SUMIFS('05. Sist. Elétricos Críticos'!$O$4:$O$251,'05. Sist. Elétricos Críticos'!$A$4:$A$251,'00. Resumo'!$A76,'05. Sist. Elétricos Críticos'!I$4:I$251,"X")</f>
        <v>0</v>
      </c>
      <c r="DL76" s="437">
        <f>SUMIFS('05. Sist. Elétricos Críticos'!$O$4:$O$251,'05. Sist. Elétricos Críticos'!$A$4:$A$251,'00. Resumo'!$A76,'05. Sist. Elétricos Críticos'!J$4:J$251,"X")</f>
        <v>0</v>
      </c>
      <c r="DM76" s="438">
        <f>SUMPRODUCT(DF76:DL76,DF$4:DL$4)</f>
        <v>0</v>
      </c>
      <c r="DN76" s="442"/>
      <c r="DO76" s="421"/>
      <c r="DP76" s="422"/>
      <c r="DQ76" s="422"/>
      <c r="DR76" s="422"/>
      <c r="DS76" s="422"/>
      <c r="DT76" s="422"/>
      <c r="DU76" s="453"/>
      <c r="DV76" s="434">
        <f>SUMIFS('05. Sist. Elétricos Críticos'!$P$4:$P$251,'05. Sist. Elétricos Críticos'!$A$4:$A$251,'00. Resumo'!$A76,'05. Sist. Elétricos Críticos'!D$4:D$251,"X")</f>
        <v>0</v>
      </c>
      <c r="DW76" s="435">
        <f>SUMIFS('05. Sist. Elétricos Críticos'!$P$4:$P$251,'05. Sist. Elétricos Críticos'!$A$4:$A$251,'00. Resumo'!$A76,'05. Sist. Elétricos Críticos'!E$4:E$251,"X")</f>
        <v>0</v>
      </c>
      <c r="DX76" s="436">
        <f>SUMIFS('05. Sist. Elétricos Críticos'!$P$4:$P$251,'05. Sist. Elétricos Críticos'!$A$4:$A$251,'00. Resumo'!$A76,'05. Sist. Elétricos Críticos'!F$4:F$251,"X")</f>
        <v>0</v>
      </c>
      <c r="DY76" s="436">
        <f>SUMIFS('05. Sist. Elétricos Críticos'!$P$4:$P$251,'05. Sist. Elétricos Críticos'!$A$4:$A$251,'00. Resumo'!$A76,'05. Sist. Elétricos Críticos'!G$4:G$251,"X")</f>
        <v>0</v>
      </c>
      <c r="DZ76" s="436">
        <f>SUMIFS('05. Sist. Elétricos Críticos'!$P$4:$P$251,'05. Sist. Elétricos Críticos'!$A$4:$A$251,'00. Resumo'!$A76,'05. Sist. Elétricos Críticos'!H$4:H$251,"X")</f>
        <v>0</v>
      </c>
      <c r="EA76" s="436">
        <f>SUMIFS('05. Sist. Elétricos Críticos'!$P$4:$P$251,'05. Sist. Elétricos Críticos'!$A$4:$A$251,'00. Resumo'!$A76,'05. Sist. Elétricos Críticos'!I$4:I$251,"X")</f>
        <v>0</v>
      </c>
      <c r="EB76" s="437">
        <f>SUMIFS('05. Sist. Elétricos Críticos'!$P$4:$P$251,'05. Sist. Elétricos Críticos'!$A$4:$A$251,'00. Resumo'!$A76,'05. Sist. Elétricos Críticos'!J$4:J$251,"X")</f>
        <v>0</v>
      </c>
      <c r="EC76" s="438">
        <f>SUMPRODUCT(DV76:EB76,DV$4:EB$4)</f>
        <v>0</v>
      </c>
      <c r="ED76" s="442"/>
      <c r="EE76" s="421"/>
      <c r="EF76" s="422"/>
      <c r="EG76" s="422"/>
      <c r="EH76" s="422"/>
      <c r="EI76" s="422"/>
      <c r="EJ76" s="422"/>
      <c r="EK76" s="459"/>
      <c r="EL76" s="421"/>
      <c r="EM76" s="421"/>
      <c r="EN76" s="422"/>
      <c r="EO76" s="422"/>
      <c r="EP76" s="422"/>
      <c r="EQ76" s="422"/>
      <c r="ER76" s="422"/>
      <c r="ES76" s="459"/>
      <c r="ET76" s="421"/>
      <c r="EU76" s="421"/>
      <c r="EV76" s="422"/>
      <c r="EW76" s="422"/>
      <c r="EX76" s="422"/>
      <c r="EY76" s="422"/>
      <c r="EZ76" s="422"/>
      <c r="FA76" s="459"/>
      <c r="FB76" s="421"/>
      <c r="FC76" s="421"/>
      <c r="FD76" s="422"/>
      <c r="FE76" s="422"/>
      <c r="FF76" s="422"/>
      <c r="FG76" s="422"/>
      <c r="FH76" s="422"/>
      <c r="FI76" s="460"/>
    </row>
    <row r="77" spans="1:165" ht="15" outlineLevel="1" x14ac:dyDescent="0.2">
      <c r="A77" s="291" t="s">
        <v>165</v>
      </c>
      <c r="B77" s="292" t="s">
        <v>166</v>
      </c>
      <c r="C77" s="394"/>
      <c r="D77" s="317"/>
      <c r="E77" s="317"/>
      <c r="F77" s="318"/>
      <c r="G77" s="319"/>
      <c r="H77" s="320"/>
      <c r="I77" s="320"/>
      <c r="J77" s="320"/>
      <c r="K77" s="320"/>
      <c r="L77" s="320"/>
      <c r="M77" s="325"/>
      <c r="N77" s="319"/>
      <c r="O77" s="319"/>
      <c r="P77" s="320"/>
      <c r="Q77" s="320"/>
      <c r="R77" s="320"/>
      <c r="S77" s="320"/>
      <c r="T77" s="320"/>
      <c r="U77" s="325"/>
      <c r="V77" s="322"/>
      <c r="W77" s="322"/>
      <c r="X77" s="323"/>
      <c r="Y77" s="323"/>
      <c r="Z77" s="323"/>
      <c r="AA77" s="323"/>
      <c r="AB77" s="323"/>
      <c r="AC77" s="325"/>
      <c r="AD77" s="322"/>
      <c r="AE77" s="322"/>
      <c r="AF77" s="323"/>
      <c r="AG77" s="323"/>
      <c r="AH77" s="323"/>
      <c r="AI77" s="323"/>
      <c r="AJ77" s="323"/>
      <c r="AK77" s="325"/>
      <c r="AL77" s="322"/>
      <c r="AM77" s="322"/>
      <c r="AN77" s="323"/>
      <c r="AO77" s="323"/>
      <c r="AP77" s="323"/>
      <c r="AQ77" s="323"/>
      <c r="AR77" s="323"/>
      <c r="AS77" s="325"/>
      <c r="AT77" s="322"/>
      <c r="AU77" s="322"/>
      <c r="AV77" s="323"/>
      <c r="AW77" s="323"/>
      <c r="AX77" s="323"/>
      <c r="AY77" s="323"/>
      <c r="AZ77" s="323"/>
      <c r="BA77" s="325"/>
      <c r="BB77" s="322"/>
      <c r="BC77" s="322"/>
      <c r="BD77" s="323"/>
      <c r="BE77" s="323"/>
      <c r="BF77" s="323"/>
      <c r="BG77" s="323"/>
      <c r="BH77" s="323"/>
      <c r="BI77" s="325"/>
      <c r="BJ77" s="322"/>
      <c r="BK77" s="322"/>
      <c r="BL77" s="323"/>
      <c r="BM77" s="323"/>
      <c r="BN77" s="323"/>
      <c r="BO77" s="323"/>
      <c r="BP77" s="323"/>
      <c r="BQ77" s="325"/>
      <c r="BR77" s="322"/>
      <c r="BS77" s="322"/>
      <c r="BT77" s="323"/>
      <c r="BU77" s="323"/>
      <c r="BV77" s="323"/>
      <c r="BW77" s="323"/>
      <c r="BX77" s="323"/>
      <c r="BY77" s="325"/>
      <c r="BZ77" s="322"/>
      <c r="CA77" s="322"/>
      <c r="CB77" s="323"/>
      <c r="CC77" s="323"/>
      <c r="CD77" s="323"/>
      <c r="CE77" s="323"/>
      <c r="CF77" s="323"/>
      <c r="CG77" s="325"/>
      <c r="CH77" s="322"/>
      <c r="CI77" s="322"/>
      <c r="CJ77" s="323"/>
      <c r="CK77" s="323"/>
      <c r="CL77" s="323"/>
      <c r="CM77" s="323"/>
      <c r="CN77" s="323"/>
      <c r="CO77" s="325"/>
      <c r="CP77" s="319"/>
      <c r="CQ77" s="319"/>
      <c r="CR77" s="320"/>
      <c r="CS77" s="320"/>
      <c r="CT77" s="320"/>
      <c r="CU77" s="320"/>
      <c r="CV77" s="320"/>
      <c r="CW77" s="329"/>
      <c r="CX77" s="319"/>
      <c r="CY77" s="319"/>
      <c r="CZ77" s="320"/>
      <c r="DA77" s="320"/>
      <c r="DB77" s="320"/>
      <c r="DC77" s="320"/>
      <c r="DD77" s="320"/>
      <c r="DE77" s="321">
        <f>SUBTOTAL(9,DE78:DE81)</f>
        <v>0</v>
      </c>
      <c r="DF77" s="319"/>
      <c r="DG77" s="319"/>
      <c r="DH77" s="320"/>
      <c r="DI77" s="320"/>
      <c r="DJ77" s="320"/>
      <c r="DK77" s="320"/>
      <c r="DL77" s="320"/>
      <c r="DM77" s="321">
        <f>SUBTOTAL(9,DM78:DM81)</f>
        <v>0</v>
      </c>
      <c r="DN77" s="318"/>
      <c r="DO77" s="319"/>
      <c r="DP77" s="320"/>
      <c r="DQ77" s="320"/>
      <c r="DR77" s="320"/>
      <c r="DS77" s="320"/>
      <c r="DT77" s="320"/>
      <c r="DU77" s="325"/>
      <c r="DV77" s="319"/>
      <c r="DW77" s="319"/>
      <c r="DX77" s="320"/>
      <c r="DY77" s="320"/>
      <c r="DZ77" s="320"/>
      <c r="EA77" s="320"/>
      <c r="EB77" s="320"/>
      <c r="EC77" s="329"/>
      <c r="ED77" s="318"/>
      <c r="EE77" s="319"/>
      <c r="EF77" s="320"/>
      <c r="EG77" s="320"/>
      <c r="EH77" s="320"/>
      <c r="EI77" s="320"/>
      <c r="EJ77" s="320"/>
      <c r="EK77" s="330">
        <f>SUBTOTAL(9,EK78:EK81)</f>
        <v>0</v>
      </c>
      <c r="EL77" s="318"/>
      <c r="EM77" s="319"/>
      <c r="EN77" s="320"/>
      <c r="EO77" s="320"/>
      <c r="EP77" s="320"/>
      <c r="EQ77" s="320"/>
      <c r="ER77" s="320"/>
      <c r="ES77" s="325"/>
      <c r="ET77" s="319"/>
      <c r="EU77" s="319"/>
      <c r="EV77" s="320"/>
      <c r="EW77" s="320"/>
      <c r="EX77" s="320"/>
      <c r="EY77" s="320"/>
      <c r="EZ77" s="320"/>
      <c r="FA77" s="325"/>
      <c r="FB77" s="319"/>
      <c r="FC77" s="319"/>
      <c r="FD77" s="320"/>
      <c r="FE77" s="320"/>
      <c r="FF77" s="320"/>
      <c r="FG77" s="320"/>
      <c r="FH77" s="320"/>
      <c r="FI77" s="326"/>
    </row>
    <row r="78" spans="1:165" ht="15" outlineLevel="2" x14ac:dyDescent="0.2">
      <c r="A78" s="385" t="s">
        <v>167</v>
      </c>
      <c r="B78" s="449" t="s">
        <v>168</v>
      </c>
      <c r="C78" s="450">
        <f t="shared" ref="C78:C81" si="25">1/D78</f>
        <v>1.4285714285714286</v>
      </c>
      <c r="D78" s="451">
        <v>0.7</v>
      </c>
      <c r="E78" s="452">
        <v>0.5</v>
      </c>
      <c r="F78" s="442"/>
      <c r="G78" s="421"/>
      <c r="H78" s="422"/>
      <c r="I78" s="422"/>
      <c r="J78" s="422"/>
      <c r="K78" s="422"/>
      <c r="L78" s="422"/>
      <c r="M78" s="423"/>
      <c r="N78" s="421"/>
      <c r="O78" s="421"/>
      <c r="P78" s="422"/>
      <c r="Q78" s="422"/>
      <c r="R78" s="422"/>
      <c r="S78" s="422"/>
      <c r="T78" s="422"/>
      <c r="U78" s="423"/>
      <c r="V78" s="421"/>
      <c r="W78" s="421"/>
      <c r="X78" s="422"/>
      <c r="Y78" s="422"/>
      <c r="Z78" s="422"/>
      <c r="AA78" s="422"/>
      <c r="AB78" s="422"/>
      <c r="AC78" s="423"/>
      <c r="AD78" s="421"/>
      <c r="AE78" s="421"/>
      <c r="AF78" s="422"/>
      <c r="AG78" s="422"/>
      <c r="AH78" s="422"/>
      <c r="AI78" s="422"/>
      <c r="AJ78" s="422"/>
      <c r="AK78" s="423"/>
      <c r="AL78" s="421"/>
      <c r="AM78" s="421"/>
      <c r="AN78" s="422"/>
      <c r="AO78" s="422"/>
      <c r="AP78" s="422"/>
      <c r="AQ78" s="422"/>
      <c r="AR78" s="422"/>
      <c r="AS78" s="423"/>
      <c r="AT78" s="421"/>
      <c r="AU78" s="421"/>
      <c r="AV78" s="422"/>
      <c r="AW78" s="422"/>
      <c r="AX78" s="422"/>
      <c r="AY78" s="422"/>
      <c r="AZ78" s="422"/>
      <c r="BA78" s="423"/>
      <c r="BB78" s="421"/>
      <c r="BC78" s="421"/>
      <c r="BD78" s="422"/>
      <c r="BE78" s="422"/>
      <c r="BF78" s="422"/>
      <c r="BG78" s="422"/>
      <c r="BH78" s="422"/>
      <c r="BI78" s="423"/>
      <c r="BJ78" s="421"/>
      <c r="BK78" s="421"/>
      <c r="BL78" s="422"/>
      <c r="BM78" s="422"/>
      <c r="BN78" s="422"/>
      <c r="BO78" s="422"/>
      <c r="BP78" s="422"/>
      <c r="BQ78" s="423"/>
      <c r="BR78" s="421"/>
      <c r="BS78" s="421"/>
      <c r="BT78" s="422"/>
      <c r="BU78" s="422"/>
      <c r="BV78" s="422"/>
      <c r="BW78" s="422"/>
      <c r="BX78" s="422"/>
      <c r="BY78" s="423"/>
      <c r="BZ78" s="421"/>
      <c r="CA78" s="421"/>
      <c r="CB78" s="422"/>
      <c r="CC78" s="422"/>
      <c r="CD78" s="422"/>
      <c r="CE78" s="422"/>
      <c r="CF78" s="422"/>
      <c r="CG78" s="423"/>
      <c r="CH78" s="421"/>
      <c r="CI78" s="421"/>
      <c r="CJ78" s="422"/>
      <c r="CK78" s="422"/>
      <c r="CL78" s="422"/>
      <c r="CM78" s="422"/>
      <c r="CN78" s="422"/>
      <c r="CO78" s="423"/>
      <c r="CP78" s="421"/>
      <c r="CQ78" s="421"/>
      <c r="CR78" s="422"/>
      <c r="CS78" s="422"/>
      <c r="CT78" s="422"/>
      <c r="CU78" s="422"/>
      <c r="CV78" s="422"/>
      <c r="CW78" s="454"/>
      <c r="CX78" s="398">
        <f>SUMIFS('06. Elevadores e Tranp. Vert.'!$L$4:$L$85,'06. Elevadores e Tranp. Vert.'!$A$4:$A$85,'00. Resumo'!$A78,'06. Elevadores e Tranp. Vert.'!D$4:D$85,"X")</f>
        <v>0</v>
      </c>
      <c r="CY78" s="399">
        <f>SUMIFS('06. Elevadores e Tranp. Vert.'!$L$4:$L$85,'06. Elevadores e Tranp. Vert.'!$A$4:$A$85,'00. Resumo'!$A78,'06. Elevadores e Tranp. Vert.'!E$4:E$85,"X")</f>
        <v>0</v>
      </c>
      <c r="CZ78" s="400">
        <f>SUMIFS('06. Elevadores e Tranp. Vert.'!$L$4:$L$85,'06. Elevadores e Tranp. Vert.'!$A$4:$A$85,'00. Resumo'!$A78,'06. Elevadores e Tranp. Vert.'!F$4:F$85,"X")</f>
        <v>0</v>
      </c>
      <c r="DA78" s="400">
        <f>SUMIFS('06. Elevadores e Tranp. Vert.'!$L$4:$L$85,'06. Elevadores e Tranp. Vert.'!$A$4:$A$85,'00. Resumo'!$A78,'06. Elevadores e Tranp. Vert.'!G$4:G$85,"X")</f>
        <v>0</v>
      </c>
      <c r="DB78" s="400">
        <f>SUMIFS('06. Elevadores e Tranp. Vert.'!$L$4:$L$85,'06. Elevadores e Tranp. Vert.'!$A$4:$A$85,'00. Resumo'!$A78,'06. Elevadores e Tranp. Vert.'!H$4:H$85,"X")</f>
        <v>0</v>
      </c>
      <c r="DC78" s="400">
        <f>SUMIFS('06. Elevadores e Tranp. Vert.'!$L$4:$L$85,'06. Elevadores e Tranp. Vert.'!$A$4:$A$85,'00. Resumo'!$A78,'06. Elevadores e Tranp. Vert.'!I$4:I$85,"X")</f>
        <v>0</v>
      </c>
      <c r="DD78" s="401">
        <f>SUMIFS('06. Elevadores e Tranp. Vert.'!$L$4:$L$85,'06. Elevadores e Tranp. Vert.'!$A$4:$A$85,'00. Resumo'!$A78,'06. Elevadores e Tranp. Vert.'!J$4:J$85,"X")</f>
        <v>0</v>
      </c>
      <c r="DE78" s="402">
        <f>SUMPRODUCT(CX78:DD78,CX$4:DD$4)</f>
        <v>0</v>
      </c>
      <c r="DF78" s="398">
        <f>SUMIFS('06. Elevadores e Tranp. Vert.'!$M$4:$M$85,'06. Elevadores e Tranp. Vert.'!$A$4:$A$85,'00. Resumo'!$A78,'06. Elevadores e Tranp. Vert.'!D$4:D$85,"X")</f>
        <v>0</v>
      </c>
      <c r="DG78" s="399">
        <f>SUMIFS('06. Elevadores e Tranp. Vert.'!$M$4:$M$85,'06. Elevadores e Tranp. Vert.'!$A$4:$A$85,'00. Resumo'!$A78,'06. Elevadores e Tranp. Vert.'!E$4:E$85,"X")</f>
        <v>0</v>
      </c>
      <c r="DH78" s="400">
        <f>SUMIFS('06. Elevadores e Tranp. Vert.'!$M$4:$M$85,'06. Elevadores e Tranp. Vert.'!$A$4:$A$85,'00. Resumo'!$A78,'06. Elevadores e Tranp. Vert.'!F$4:F$85,"X")</f>
        <v>0</v>
      </c>
      <c r="DI78" s="400">
        <f>SUMIFS('06. Elevadores e Tranp. Vert.'!$M$4:$M$85,'06. Elevadores e Tranp. Vert.'!$A$4:$A$85,'00. Resumo'!$A78,'06. Elevadores e Tranp. Vert.'!G$4:G$85,"X")</f>
        <v>0</v>
      </c>
      <c r="DJ78" s="400">
        <f>SUMIFS('06. Elevadores e Tranp. Vert.'!$M$4:$M$85,'06. Elevadores e Tranp. Vert.'!$A$4:$A$85,'00. Resumo'!$A78,'06. Elevadores e Tranp. Vert.'!H$4:H$85,"X")</f>
        <v>0</v>
      </c>
      <c r="DK78" s="400">
        <f>SUMIFS('06. Elevadores e Tranp. Vert.'!$M$4:$M$85,'06. Elevadores e Tranp. Vert.'!$A$4:$A$85,'00. Resumo'!$A78,'06. Elevadores e Tranp. Vert.'!I$4:I$85,"X")</f>
        <v>0</v>
      </c>
      <c r="DL78" s="401">
        <f>SUMIFS('06. Elevadores e Tranp. Vert.'!$M$4:$M$85,'06. Elevadores e Tranp. Vert.'!$A$4:$A$85,'00. Resumo'!$A78,'06. Elevadores e Tranp. Vert.'!J$4:J$85,"X")</f>
        <v>0</v>
      </c>
      <c r="DM78" s="402">
        <f>SUMPRODUCT(DF78:DL78,DF$4:DL$4)</f>
        <v>0</v>
      </c>
      <c r="DN78" s="442"/>
      <c r="DO78" s="421"/>
      <c r="DP78" s="422"/>
      <c r="DQ78" s="422"/>
      <c r="DR78" s="422"/>
      <c r="DS78" s="422"/>
      <c r="DT78" s="422"/>
      <c r="DU78" s="423"/>
      <c r="DV78" s="421"/>
      <c r="DW78" s="421"/>
      <c r="DX78" s="422"/>
      <c r="DY78" s="422"/>
      <c r="DZ78" s="422"/>
      <c r="EA78" s="422"/>
      <c r="EB78" s="422"/>
      <c r="EC78" s="453"/>
      <c r="ED78" s="398">
        <f>SUMIFS('06. Elevadores e Tranp. Vert.'!$N$4:$N$85,'06. Elevadores e Tranp. Vert.'!$A$4:$A$85,'00. Resumo'!$A78,'06. Elevadores e Tranp. Vert.'!D$4:D$85,"X")</f>
        <v>0</v>
      </c>
      <c r="EE78" s="399">
        <f>SUMIFS('06. Elevadores e Tranp. Vert.'!$N$4:$N$85,'06. Elevadores e Tranp. Vert.'!$A$4:$A$85,'00. Resumo'!$A78,'06. Elevadores e Tranp. Vert.'!E$4:E$85,"X")</f>
        <v>0</v>
      </c>
      <c r="EF78" s="400">
        <f>SUMIFS('06. Elevadores e Tranp. Vert.'!$N$4:$N$85,'06. Elevadores e Tranp. Vert.'!$A$4:$A$85,'00. Resumo'!$A78,'06. Elevadores e Tranp. Vert.'!F$4:F$85,"X")</f>
        <v>0</v>
      </c>
      <c r="EG78" s="400">
        <f>SUMIFS('06. Elevadores e Tranp. Vert.'!$N$4:$N$85,'06. Elevadores e Tranp. Vert.'!$A$4:$A$85,'00. Resumo'!$A78,'06. Elevadores e Tranp. Vert.'!G$4:G$85,"X")</f>
        <v>0</v>
      </c>
      <c r="EH78" s="400">
        <f>SUMIFS('06. Elevadores e Tranp. Vert.'!$N$4:$N$85,'06. Elevadores e Tranp. Vert.'!$A$4:$A$85,'00. Resumo'!$A78,'06. Elevadores e Tranp. Vert.'!H$4:H$85,"X")</f>
        <v>0</v>
      </c>
      <c r="EI78" s="400">
        <f>SUMIFS('06. Elevadores e Tranp. Vert.'!$N$4:$N$85,'06. Elevadores e Tranp. Vert.'!$A$4:$A$85,'00. Resumo'!$A78,'06. Elevadores e Tranp. Vert.'!I$4:I$85,"X")</f>
        <v>0</v>
      </c>
      <c r="EJ78" s="401">
        <f>SUMIFS('06. Elevadores e Tranp. Vert.'!$N$4:$N$85,'06. Elevadores e Tranp. Vert.'!$A$4:$A$85,'00. Resumo'!$A78,'06. Elevadores e Tranp. Vert.'!J$4:J$85,"X")</f>
        <v>0</v>
      </c>
      <c r="EK78" s="402">
        <f>SUMPRODUCT(ED78:EJ78,ED$4:EJ$4)</f>
        <v>0</v>
      </c>
      <c r="EL78" s="455"/>
      <c r="EM78" s="406"/>
      <c r="EN78" s="407"/>
      <c r="EO78" s="407"/>
      <c r="EP78" s="407"/>
      <c r="EQ78" s="407"/>
      <c r="ER78" s="407"/>
      <c r="ES78" s="456"/>
      <c r="ET78" s="406"/>
      <c r="EU78" s="406"/>
      <c r="EV78" s="407"/>
      <c r="EW78" s="407"/>
      <c r="EX78" s="407"/>
      <c r="EY78" s="407"/>
      <c r="EZ78" s="407"/>
      <c r="FA78" s="456"/>
      <c r="FB78" s="406"/>
      <c r="FC78" s="406"/>
      <c r="FD78" s="407"/>
      <c r="FE78" s="407"/>
      <c r="FF78" s="407"/>
      <c r="FG78" s="407"/>
      <c r="FH78" s="407"/>
      <c r="FI78" s="457"/>
    </row>
    <row r="79" spans="1:165" ht="15" outlineLevel="2" x14ac:dyDescent="0.2">
      <c r="A79" s="387" t="s">
        <v>169</v>
      </c>
      <c r="B79" s="425" t="s">
        <v>170</v>
      </c>
      <c r="C79" s="458">
        <f t="shared" si="25"/>
        <v>1.4285714285714286</v>
      </c>
      <c r="D79" s="427">
        <v>0.7</v>
      </c>
      <c r="E79" s="428">
        <v>0.5</v>
      </c>
      <c r="F79" s="442"/>
      <c r="G79" s="421"/>
      <c r="H79" s="422"/>
      <c r="I79" s="422"/>
      <c r="J79" s="422"/>
      <c r="K79" s="422"/>
      <c r="L79" s="422"/>
      <c r="M79" s="423"/>
      <c r="N79" s="421"/>
      <c r="O79" s="421"/>
      <c r="P79" s="422"/>
      <c r="Q79" s="422"/>
      <c r="R79" s="422"/>
      <c r="S79" s="422"/>
      <c r="T79" s="422"/>
      <c r="U79" s="423"/>
      <c r="V79" s="421"/>
      <c r="W79" s="421"/>
      <c r="X79" s="422"/>
      <c r="Y79" s="422"/>
      <c r="Z79" s="422"/>
      <c r="AA79" s="422"/>
      <c r="AB79" s="422"/>
      <c r="AC79" s="423"/>
      <c r="AD79" s="421"/>
      <c r="AE79" s="421"/>
      <c r="AF79" s="422"/>
      <c r="AG79" s="422"/>
      <c r="AH79" s="422"/>
      <c r="AI79" s="422"/>
      <c r="AJ79" s="422"/>
      <c r="AK79" s="423"/>
      <c r="AL79" s="421"/>
      <c r="AM79" s="421"/>
      <c r="AN79" s="422"/>
      <c r="AO79" s="422"/>
      <c r="AP79" s="422"/>
      <c r="AQ79" s="422"/>
      <c r="AR79" s="422"/>
      <c r="AS79" s="423"/>
      <c r="AT79" s="421"/>
      <c r="AU79" s="421"/>
      <c r="AV79" s="422"/>
      <c r="AW79" s="422"/>
      <c r="AX79" s="422"/>
      <c r="AY79" s="422"/>
      <c r="AZ79" s="422"/>
      <c r="BA79" s="423"/>
      <c r="BB79" s="421"/>
      <c r="BC79" s="421"/>
      <c r="BD79" s="422"/>
      <c r="BE79" s="422"/>
      <c r="BF79" s="422"/>
      <c r="BG79" s="422"/>
      <c r="BH79" s="422"/>
      <c r="BI79" s="423"/>
      <c r="BJ79" s="421"/>
      <c r="BK79" s="421"/>
      <c r="BL79" s="422"/>
      <c r="BM79" s="422"/>
      <c r="BN79" s="422"/>
      <c r="BO79" s="422"/>
      <c r="BP79" s="422"/>
      <c r="BQ79" s="423"/>
      <c r="BR79" s="421"/>
      <c r="BS79" s="421"/>
      <c r="BT79" s="422"/>
      <c r="BU79" s="422"/>
      <c r="BV79" s="422"/>
      <c r="BW79" s="422"/>
      <c r="BX79" s="422"/>
      <c r="BY79" s="423"/>
      <c r="BZ79" s="421"/>
      <c r="CA79" s="421"/>
      <c r="CB79" s="422"/>
      <c r="CC79" s="422"/>
      <c r="CD79" s="422"/>
      <c r="CE79" s="422"/>
      <c r="CF79" s="422"/>
      <c r="CG79" s="423"/>
      <c r="CH79" s="421"/>
      <c r="CI79" s="421"/>
      <c r="CJ79" s="422"/>
      <c r="CK79" s="422"/>
      <c r="CL79" s="422"/>
      <c r="CM79" s="422"/>
      <c r="CN79" s="422"/>
      <c r="CO79" s="423"/>
      <c r="CP79" s="421"/>
      <c r="CQ79" s="421"/>
      <c r="CR79" s="422"/>
      <c r="CS79" s="422"/>
      <c r="CT79" s="422"/>
      <c r="CU79" s="422"/>
      <c r="CV79" s="422"/>
      <c r="CW79" s="454"/>
      <c r="CX79" s="413">
        <f>SUMIFS('06. Elevadores e Tranp. Vert.'!$L$4:$L$85,'06. Elevadores e Tranp. Vert.'!$A$4:$A$85,'00. Resumo'!$A79,'06. Elevadores e Tranp. Vert.'!D$4:D$85,"X")</f>
        <v>0</v>
      </c>
      <c r="CY79" s="414">
        <f>SUMIFS('06. Elevadores e Tranp. Vert.'!$L$4:$L$85,'06. Elevadores e Tranp. Vert.'!$A$4:$A$85,'00. Resumo'!$A79,'06. Elevadores e Tranp. Vert.'!E$4:E$85,"X")</f>
        <v>0</v>
      </c>
      <c r="CZ79" s="415">
        <f>SUMIFS('06. Elevadores e Tranp. Vert.'!$L$4:$L$85,'06. Elevadores e Tranp. Vert.'!$A$4:$A$85,'00. Resumo'!$A79,'06. Elevadores e Tranp. Vert.'!F$4:F$85,"X")</f>
        <v>0</v>
      </c>
      <c r="DA79" s="415">
        <f>SUMIFS('06. Elevadores e Tranp. Vert.'!$L$4:$L$85,'06. Elevadores e Tranp. Vert.'!$A$4:$A$85,'00. Resumo'!$A79,'06. Elevadores e Tranp. Vert.'!G$4:G$85,"X")</f>
        <v>0</v>
      </c>
      <c r="DB79" s="415">
        <f>SUMIFS('06. Elevadores e Tranp. Vert.'!$L$4:$L$85,'06. Elevadores e Tranp. Vert.'!$A$4:$A$85,'00. Resumo'!$A79,'06. Elevadores e Tranp. Vert.'!H$4:H$85,"X")</f>
        <v>0</v>
      </c>
      <c r="DC79" s="415">
        <f>SUMIFS('06. Elevadores e Tranp. Vert.'!$L$4:$L$85,'06. Elevadores e Tranp. Vert.'!$A$4:$A$85,'00. Resumo'!$A79,'06. Elevadores e Tranp. Vert.'!I$4:I$85,"X")</f>
        <v>0</v>
      </c>
      <c r="DD79" s="416">
        <f>SUMIFS('06. Elevadores e Tranp. Vert.'!$L$4:$L$85,'06. Elevadores e Tranp. Vert.'!$A$4:$A$85,'00. Resumo'!$A79,'06. Elevadores e Tranp. Vert.'!J$4:J$85,"X")</f>
        <v>0</v>
      </c>
      <c r="DE79" s="417">
        <f>SUMPRODUCT(CX79:DD79,CX$4:DD$4)</f>
        <v>0</v>
      </c>
      <c r="DF79" s="413">
        <f>SUMIFS('06. Elevadores e Tranp. Vert.'!$M$4:$M$85,'06. Elevadores e Tranp. Vert.'!$A$4:$A$85,'00. Resumo'!$A79,'06. Elevadores e Tranp. Vert.'!D$4:D$85,"X")</f>
        <v>0</v>
      </c>
      <c r="DG79" s="414">
        <f>SUMIFS('06. Elevadores e Tranp. Vert.'!$M$4:$M$85,'06. Elevadores e Tranp. Vert.'!$A$4:$A$85,'00. Resumo'!$A79,'06. Elevadores e Tranp. Vert.'!E$4:E$85,"X")</f>
        <v>0</v>
      </c>
      <c r="DH79" s="415">
        <f>SUMIFS('06. Elevadores e Tranp. Vert.'!$M$4:$M$85,'06. Elevadores e Tranp. Vert.'!$A$4:$A$85,'00. Resumo'!$A79,'06. Elevadores e Tranp. Vert.'!F$4:F$85,"X")</f>
        <v>0</v>
      </c>
      <c r="DI79" s="415">
        <f>SUMIFS('06. Elevadores e Tranp. Vert.'!$M$4:$M$85,'06. Elevadores e Tranp. Vert.'!$A$4:$A$85,'00. Resumo'!$A79,'06. Elevadores e Tranp. Vert.'!G$4:G$85,"X")</f>
        <v>0</v>
      </c>
      <c r="DJ79" s="415">
        <f>SUMIFS('06. Elevadores e Tranp. Vert.'!$M$4:$M$85,'06. Elevadores e Tranp. Vert.'!$A$4:$A$85,'00. Resumo'!$A79,'06. Elevadores e Tranp. Vert.'!H$4:H$85,"X")</f>
        <v>0</v>
      </c>
      <c r="DK79" s="415">
        <f>SUMIFS('06. Elevadores e Tranp. Vert.'!$M$4:$M$85,'06. Elevadores e Tranp. Vert.'!$A$4:$A$85,'00. Resumo'!$A79,'06. Elevadores e Tranp. Vert.'!I$4:I$85,"X")</f>
        <v>0</v>
      </c>
      <c r="DL79" s="416">
        <f>SUMIFS('06. Elevadores e Tranp. Vert.'!$M$4:$M$85,'06. Elevadores e Tranp. Vert.'!$A$4:$A$85,'00. Resumo'!$A79,'06. Elevadores e Tranp. Vert.'!J$4:J$85,"X")</f>
        <v>0</v>
      </c>
      <c r="DM79" s="417">
        <f>SUMPRODUCT(DF79:DL79,DF$4:DL$4)</f>
        <v>0</v>
      </c>
      <c r="DN79" s="442"/>
      <c r="DO79" s="421"/>
      <c r="DP79" s="422"/>
      <c r="DQ79" s="422"/>
      <c r="DR79" s="422"/>
      <c r="DS79" s="422"/>
      <c r="DT79" s="422"/>
      <c r="DU79" s="423"/>
      <c r="DV79" s="421"/>
      <c r="DW79" s="421"/>
      <c r="DX79" s="422"/>
      <c r="DY79" s="422"/>
      <c r="DZ79" s="422"/>
      <c r="EA79" s="422"/>
      <c r="EB79" s="422"/>
      <c r="EC79" s="453"/>
      <c r="ED79" s="413">
        <f>SUMIFS('06. Elevadores e Tranp. Vert.'!$N$4:$N$85,'06. Elevadores e Tranp. Vert.'!$A$4:$A$85,'00. Resumo'!$A79,'06. Elevadores e Tranp. Vert.'!D$4:D$85,"X")</f>
        <v>0</v>
      </c>
      <c r="EE79" s="414">
        <f>SUMIFS('06. Elevadores e Tranp. Vert.'!$N$4:$N$85,'06. Elevadores e Tranp. Vert.'!$A$4:$A$85,'00. Resumo'!$A79,'06. Elevadores e Tranp. Vert.'!E$4:E$85,"X")</f>
        <v>0</v>
      </c>
      <c r="EF79" s="415">
        <f>SUMIFS('06. Elevadores e Tranp. Vert.'!$N$4:$N$85,'06. Elevadores e Tranp. Vert.'!$A$4:$A$85,'00. Resumo'!$A79,'06. Elevadores e Tranp. Vert.'!F$4:F$85,"X")</f>
        <v>0</v>
      </c>
      <c r="EG79" s="415">
        <f>SUMIFS('06. Elevadores e Tranp. Vert.'!$N$4:$N$85,'06. Elevadores e Tranp. Vert.'!$A$4:$A$85,'00. Resumo'!$A79,'06. Elevadores e Tranp. Vert.'!G$4:G$85,"X")</f>
        <v>0</v>
      </c>
      <c r="EH79" s="415">
        <f>SUMIFS('06. Elevadores e Tranp. Vert.'!$N$4:$N$85,'06. Elevadores e Tranp. Vert.'!$A$4:$A$85,'00. Resumo'!$A79,'06. Elevadores e Tranp. Vert.'!H$4:H$85,"X")</f>
        <v>0</v>
      </c>
      <c r="EI79" s="415">
        <f>SUMIFS('06. Elevadores e Tranp. Vert.'!$N$4:$N$85,'06. Elevadores e Tranp. Vert.'!$A$4:$A$85,'00. Resumo'!$A79,'06. Elevadores e Tranp. Vert.'!I$4:I$85,"X")</f>
        <v>0</v>
      </c>
      <c r="EJ79" s="416">
        <f>SUMIFS('06. Elevadores e Tranp. Vert.'!$N$4:$N$85,'06. Elevadores e Tranp. Vert.'!$A$4:$A$85,'00. Resumo'!$A79,'06. Elevadores e Tranp. Vert.'!J$4:J$85,"X")</f>
        <v>0</v>
      </c>
      <c r="EK79" s="417">
        <f>SUMPRODUCT(ED79:EJ79,ED$4:EJ$4)</f>
        <v>0</v>
      </c>
      <c r="EL79" s="442"/>
      <c r="EM79" s="421"/>
      <c r="EN79" s="422"/>
      <c r="EO79" s="422"/>
      <c r="EP79" s="422"/>
      <c r="EQ79" s="422"/>
      <c r="ER79" s="422"/>
      <c r="ES79" s="459"/>
      <c r="ET79" s="421"/>
      <c r="EU79" s="421"/>
      <c r="EV79" s="422"/>
      <c r="EW79" s="422"/>
      <c r="EX79" s="422"/>
      <c r="EY79" s="422"/>
      <c r="EZ79" s="422"/>
      <c r="FA79" s="459"/>
      <c r="FB79" s="421"/>
      <c r="FC79" s="421"/>
      <c r="FD79" s="422"/>
      <c r="FE79" s="422"/>
      <c r="FF79" s="422"/>
      <c r="FG79" s="422"/>
      <c r="FH79" s="422"/>
      <c r="FI79" s="460"/>
    </row>
    <row r="80" spans="1:165" ht="15" outlineLevel="2" x14ac:dyDescent="0.2">
      <c r="A80" s="387" t="s">
        <v>171</v>
      </c>
      <c r="B80" s="425" t="s">
        <v>172</v>
      </c>
      <c r="C80" s="458">
        <f t="shared" si="25"/>
        <v>1.4285714285714286</v>
      </c>
      <c r="D80" s="427">
        <v>0.7</v>
      </c>
      <c r="E80" s="428">
        <v>0.5</v>
      </c>
      <c r="F80" s="442"/>
      <c r="G80" s="421"/>
      <c r="H80" s="422"/>
      <c r="I80" s="422"/>
      <c r="J80" s="422"/>
      <c r="K80" s="422"/>
      <c r="L80" s="422"/>
      <c r="M80" s="423"/>
      <c r="N80" s="421"/>
      <c r="O80" s="421"/>
      <c r="P80" s="422"/>
      <c r="Q80" s="422"/>
      <c r="R80" s="422"/>
      <c r="S80" s="422"/>
      <c r="T80" s="422"/>
      <c r="U80" s="423"/>
      <c r="V80" s="421"/>
      <c r="W80" s="421"/>
      <c r="X80" s="422"/>
      <c r="Y80" s="422"/>
      <c r="Z80" s="422"/>
      <c r="AA80" s="422"/>
      <c r="AB80" s="422"/>
      <c r="AC80" s="423"/>
      <c r="AD80" s="421"/>
      <c r="AE80" s="421"/>
      <c r="AF80" s="422"/>
      <c r="AG80" s="422"/>
      <c r="AH80" s="422"/>
      <c r="AI80" s="422"/>
      <c r="AJ80" s="422"/>
      <c r="AK80" s="423"/>
      <c r="AL80" s="421"/>
      <c r="AM80" s="421"/>
      <c r="AN80" s="422"/>
      <c r="AO80" s="422"/>
      <c r="AP80" s="422"/>
      <c r="AQ80" s="422"/>
      <c r="AR80" s="422"/>
      <c r="AS80" s="423"/>
      <c r="AT80" s="421"/>
      <c r="AU80" s="421"/>
      <c r="AV80" s="422"/>
      <c r="AW80" s="422"/>
      <c r="AX80" s="422"/>
      <c r="AY80" s="422"/>
      <c r="AZ80" s="422"/>
      <c r="BA80" s="423"/>
      <c r="BB80" s="421"/>
      <c r="BC80" s="421"/>
      <c r="BD80" s="422"/>
      <c r="BE80" s="422"/>
      <c r="BF80" s="422"/>
      <c r="BG80" s="422"/>
      <c r="BH80" s="422"/>
      <c r="BI80" s="423"/>
      <c r="BJ80" s="421"/>
      <c r="BK80" s="421"/>
      <c r="BL80" s="422"/>
      <c r="BM80" s="422"/>
      <c r="BN80" s="422"/>
      <c r="BO80" s="422"/>
      <c r="BP80" s="422"/>
      <c r="BQ80" s="423"/>
      <c r="BR80" s="421"/>
      <c r="BS80" s="421"/>
      <c r="BT80" s="422"/>
      <c r="BU80" s="422"/>
      <c r="BV80" s="422"/>
      <c r="BW80" s="422"/>
      <c r="BX80" s="422"/>
      <c r="BY80" s="423"/>
      <c r="BZ80" s="421"/>
      <c r="CA80" s="421"/>
      <c r="CB80" s="422"/>
      <c r="CC80" s="422"/>
      <c r="CD80" s="422"/>
      <c r="CE80" s="422"/>
      <c r="CF80" s="422"/>
      <c r="CG80" s="423"/>
      <c r="CH80" s="421"/>
      <c r="CI80" s="421"/>
      <c r="CJ80" s="422"/>
      <c r="CK80" s="422"/>
      <c r="CL80" s="422"/>
      <c r="CM80" s="422"/>
      <c r="CN80" s="422"/>
      <c r="CO80" s="423"/>
      <c r="CP80" s="421"/>
      <c r="CQ80" s="421"/>
      <c r="CR80" s="422"/>
      <c r="CS80" s="422"/>
      <c r="CT80" s="422"/>
      <c r="CU80" s="422"/>
      <c r="CV80" s="422"/>
      <c r="CW80" s="454"/>
      <c r="CX80" s="413">
        <f>SUMIFS('06. Elevadores e Tranp. Vert.'!$L$4:$L$85,'06. Elevadores e Tranp. Vert.'!$A$4:$A$85,'00. Resumo'!$A80,'06. Elevadores e Tranp. Vert.'!D$4:D$85,"X")</f>
        <v>0</v>
      </c>
      <c r="CY80" s="414">
        <f>SUMIFS('06. Elevadores e Tranp. Vert.'!$L$4:$L$85,'06. Elevadores e Tranp. Vert.'!$A$4:$A$85,'00. Resumo'!$A80,'06. Elevadores e Tranp. Vert.'!E$4:E$85,"X")</f>
        <v>0</v>
      </c>
      <c r="CZ80" s="415">
        <f>SUMIFS('06. Elevadores e Tranp. Vert.'!$L$4:$L$85,'06. Elevadores e Tranp. Vert.'!$A$4:$A$85,'00. Resumo'!$A80,'06. Elevadores e Tranp. Vert.'!F$4:F$85,"X")</f>
        <v>0</v>
      </c>
      <c r="DA80" s="415">
        <f>SUMIFS('06. Elevadores e Tranp. Vert.'!$L$4:$L$85,'06. Elevadores e Tranp. Vert.'!$A$4:$A$85,'00. Resumo'!$A80,'06. Elevadores e Tranp. Vert.'!G$4:G$85,"X")</f>
        <v>0</v>
      </c>
      <c r="DB80" s="415">
        <f>SUMIFS('06. Elevadores e Tranp. Vert.'!$L$4:$L$85,'06. Elevadores e Tranp. Vert.'!$A$4:$A$85,'00. Resumo'!$A80,'06. Elevadores e Tranp. Vert.'!H$4:H$85,"X")</f>
        <v>0</v>
      </c>
      <c r="DC80" s="415">
        <f>SUMIFS('06. Elevadores e Tranp. Vert.'!$L$4:$L$85,'06. Elevadores e Tranp. Vert.'!$A$4:$A$85,'00. Resumo'!$A80,'06. Elevadores e Tranp. Vert.'!I$4:I$85,"X")</f>
        <v>0</v>
      </c>
      <c r="DD80" s="416">
        <f>SUMIFS('06. Elevadores e Tranp. Vert.'!$L$4:$L$85,'06. Elevadores e Tranp. Vert.'!$A$4:$A$85,'00. Resumo'!$A80,'06. Elevadores e Tranp. Vert.'!J$4:J$85,"X")</f>
        <v>0</v>
      </c>
      <c r="DE80" s="417">
        <f>SUMPRODUCT(CX80:DD80,CX$4:DD$4)</f>
        <v>0</v>
      </c>
      <c r="DF80" s="413">
        <f>SUMIFS('06. Elevadores e Tranp. Vert.'!$M$4:$M$85,'06. Elevadores e Tranp. Vert.'!$A$4:$A$85,'00. Resumo'!$A80,'06. Elevadores e Tranp. Vert.'!D$4:D$85,"X")</f>
        <v>0</v>
      </c>
      <c r="DG80" s="414">
        <f>SUMIFS('06. Elevadores e Tranp. Vert.'!$M$4:$M$85,'06. Elevadores e Tranp. Vert.'!$A$4:$A$85,'00. Resumo'!$A80,'06. Elevadores e Tranp. Vert.'!E$4:E$85,"X")</f>
        <v>0</v>
      </c>
      <c r="DH80" s="415">
        <f>SUMIFS('06. Elevadores e Tranp. Vert.'!$M$4:$M$85,'06. Elevadores e Tranp. Vert.'!$A$4:$A$85,'00. Resumo'!$A80,'06. Elevadores e Tranp. Vert.'!F$4:F$85,"X")</f>
        <v>0</v>
      </c>
      <c r="DI80" s="415">
        <f>SUMIFS('06. Elevadores e Tranp. Vert.'!$M$4:$M$85,'06. Elevadores e Tranp. Vert.'!$A$4:$A$85,'00. Resumo'!$A80,'06. Elevadores e Tranp. Vert.'!G$4:G$85,"X")</f>
        <v>0</v>
      </c>
      <c r="DJ80" s="415">
        <f>SUMIFS('06. Elevadores e Tranp. Vert.'!$M$4:$M$85,'06. Elevadores e Tranp. Vert.'!$A$4:$A$85,'00. Resumo'!$A80,'06. Elevadores e Tranp. Vert.'!H$4:H$85,"X")</f>
        <v>0</v>
      </c>
      <c r="DK80" s="415">
        <f>SUMIFS('06. Elevadores e Tranp. Vert.'!$M$4:$M$85,'06. Elevadores e Tranp. Vert.'!$A$4:$A$85,'00. Resumo'!$A80,'06. Elevadores e Tranp. Vert.'!I$4:I$85,"X")</f>
        <v>0</v>
      </c>
      <c r="DL80" s="416">
        <f>SUMIFS('06. Elevadores e Tranp. Vert.'!$M$4:$M$85,'06. Elevadores e Tranp. Vert.'!$A$4:$A$85,'00. Resumo'!$A80,'06. Elevadores e Tranp. Vert.'!J$4:J$85,"X")</f>
        <v>0</v>
      </c>
      <c r="DM80" s="417">
        <f>SUMPRODUCT(DF80:DL80,DF$4:DL$4)</f>
        <v>0</v>
      </c>
      <c r="DN80" s="442"/>
      <c r="DO80" s="421"/>
      <c r="DP80" s="422"/>
      <c r="DQ80" s="422"/>
      <c r="DR80" s="422"/>
      <c r="DS80" s="422"/>
      <c r="DT80" s="422"/>
      <c r="DU80" s="423"/>
      <c r="DV80" s="421"/>
      <c r="DW80" s="421"/>
      <c r="DX80" s="422"/>
      <c r="DY80" s="422"/>
      <c r="DZ80" s="422"/>
      <c r="EA80" s="422"/>
      <c r="EB80" s="422"/>
      <c r="EC80" s="453"/>
      <c r="ED80" s="413">
        <f>SUMIFS('06. Elevadores e Tranp. Vert.'!$N$4:$N$85,'06. Elevadores e Tranp. Vert.'!$A$4:$A$85,'00. Resumo'!$A80,'06. Elevadores e Tranp. Vert.'!D$4:D$85,"X")</f>
        <v>0</v>
      </c>
      <c r="EE80" s="414">
        <f>SUMIFS('06. Elevadores e Tranp. Vert.'!$N$4:$N$85,'06. Elevadores e Tranp. Vert.'!$A$4:$A$85,'00. Resumo'!$A80,'06. Elevadores e Tranp. Vert.'!E$4:E$85,"X")</f>
        <v>0</v>
      </c>
      <c r="EF80" s="415">
        <f>SUMIFS('06. Elevadores e Tranp. Vert.'!$N$4:$N$85,'06. Elevadores e Tranp. Vert.'!$A$4:$A$85,'00. Resumo'!$A80,'06. Elevadores e Tranp. Vert.'!F$4:F$85,"X")</f>
        <v>0</v>
      </c>
      <c r="EG80" s="415">
        <f>SUMIFS('06. Elevadores e Tranp. Vert.'!$N$4:$N$85,'06. Elevadores e Tranp. Vert.'!$A$4:$A$85,'00. Resumo'!$A80,'06. Elevadores e Tranp. Vert.'!G$4:G$85,"X")</f>
        <v>0</v>
      </c>
      <c r="EH80" s="415">
        <f>SUMIFS('06. Elevadores e Tranp. Vert.'!$N$4:$N$85,'06. Elevadores e Tranp. Vert.'!$A$4:$A$85,'00. Resumo'!$A80,'06. Elevadores e Tranp. Vert.'!H$4:H$85,"X")</f>
        <v>0</v>
      </c>
      <c r="EI80" s="415">
        <f>SUMIFS('06. Elevadores e Tranp. Vert.'!$N$4:$N$85,'06. Elevadores e Tranp. Vert.'!$A$4:$A$85,'00. Resumo'!$A80,'06. Elevadores e Tranp. Vert.'!I$4:I$85,"X")</f>
        <v>0</v>
      </c>
      <c r="EJ80" s="416">
        <f>SUMIFS('06. Elevadores e Tranp. Vert.'!$N$4:$N$85,'06. Elevadores e Tranp. Vert.'!$A$4:$A$85,'00. Resumo'!$A80,'06. Elevadores e Tranp. Vert.'!J$4:J$85,"X")</f>
        <v>0</v>
      </c>
      <c r="EK80" s="417">
        <f>SUMPRODUCT(ED80:EJ80,ED$4:EJ$4)</f>
        <v>0</v>
      </c>
      <c r="EL80" s="442"/>
      <c r="EM80" s="421"/>
      <c r="EN80" s="422"/>
      <c r="EO80" s="422"/>
      <c r="EP80" s="422"/>
      <c r="EQ80" s="422"/>
      <c r="ER80" s="422"/>
      <c r="ES80" s="459"/>
      <c r="ET80" s="421"/>
      <c r="EU80" s="421"/>
      <c r="EV80" s="422"/>
      <c r="EW80" s="422"/>
      <c r="EX80" s="422"/>
      <c r="EY80" s="422"/>
      <c r="EZ80" s="422"/>
      <c r="FA80" s="459"/>
      <c r="FB80" s="421"/>
      <c r="FC80" s="421"/>
      <c r="FD80" s="422"/>
      <c r="FE80" s="422"/>
      <c r="FF80" s="422"/>
      <c r="FG80" s="422"/>
      <c r="FH80" s="422"/>
      <c r="FI80" s="460"/>
    </row>
    <row r="81" spans="1:165" ht="15" outlineLevel="2" x14ac:dyDescent="0.2">
      <c r="A81" s="429" t="s">
        <v>173</v>
      </c>
      <c r="B81" s="430" t="s">
        <v>174</v>
      </c>
      <c r="C81" s="461">
        <f t="shared" si="25"/>
        <v>1.4285714285714286</v>
      </c>
      <c r="D81" s="432">
        <v>0.7</v>
      </c>
      <c r="E81" s="433">
        <v>0.5</v>
      </c>
      <c r="F81" s="442"/>
      <c r="G81" s="421"/>
      <c r="H81" s="422"/>
      <c r="I81" s="422"/>
      <c r="J81" s="422"/>
      <c r="K81" s="422"/>
      <c r="L81" s="422"/>
      <c r="M81" s="423"/>
      <c r="N81" s="421"/>
      <c r="O81" s="421"/>
      <c r="P81" s="422"/>
      <c r="Q81" s="422"/>
      <c r="R81" s="422"/>
      <c r="S81" s="422"/>
      <c r="T81" s="422"/>
      <c r="U81" s="423"/>
      <c r="V81" s="421"/>
      <c r="W81" s="421"/>
      <c r="X81" s="422"/>
      <c r="Y81" s="422"/>
      <c r="Z81" s="422"/>
      <c r="AA81" s="422"/>
      <c r="AB81" s="422"/>
      <c r="AC81" s="423"/>
      <c r="AD81" s="421"/>
      <c r="AE81" s="421"/>
      <c r="AF81" s="422"/>
      <c r="AG81" s="422"/>
      <c r="AH81" s="422"/>
      <c r="AI81" s="422"/>
      <c r="AJ81" s="422"/>
      <c r="AK81" s="423"/>
      <c r="AL81" s="421"/>
      <c r="AM81" s="421"/>
      <c r="AN81" s="422"/>
      <c r="AO81" s="422"/>
      <c r="AP81" s="422"/>
      <c r="AQ81" s="422"/>
      <c r="AR81" s="422"/>
      <c r="AS81" s="423"/>
      <c r="AT81" s="421"/>
      <c r="AU81" s="421"/>
      <c r="AV81" s="422"/>
      <c r="AW81" s="422"/>
      <c r="AX81" s="422"/>
      <c r="AY81" s="422"/>
      <c r="AZ81" s="422"/>
      <c r="BA81" s="423"/>
      <c r="BB81" s="421"/>
      <c r="BC81" s="421"/>
      <c r="BD81" s="422"/>
      <c r="BE81" s="422"/>
      <c r="BF81" s="422"/>
      <c r="BG81" s="422"/>
      <c r="BH81" s="422"/>
      <c r="BI81" s="423"/>
      <c r="BJ81" s="421"/>
      <c r="BK81" s="421"/>
      <c r="BL81" s="422"/>
      <c r="BM81" s="422"/>
      <c r="BN81" s="422"/>
      <c r="BO81" s="422"/>
      <c r="BP81" s="422"/>
      <c r="BQ81" s="423"/>
      <c r="BR81" s="421"/>
      <c r="BS81" s="421"/>
      <c r="BT81" s="422"/>
      <c r="BU81" s="422"/>
      <c r="BV81" s="422"/>
      <c r="BW81" s="422"/>
      <c r="BX81" s="422"/>
      <c r="BY81" s="423"/>
      <c r="BZ81" s="421"/>
      <c r="CA81" s="421"/>
      <c r="CB81" s="422"/>
      <c r="CC81" s="422"/>
      <c r="CD81" s="422"/>
      <c r="CE81" s="422"/>
      <c r="CF81" s="422"/>
      <c r="CG81" s="423"/>
      <c r="CH81" s="421"/>
      <c r="CI81" s="421"/>
      <c r="CJ81" s="422"/>
      <c r="CK81" s="422"/>
      <c r="CL81" s="422"/>
      <c r="CM81" s="422"/>
      <c r="CN81" s="422"/>
      <c r="CO81" s="423"/>
      <c r="CP81" s="421"/>
      <c r="CQ81" s="421"/>
      <c r="CR81" s="422"/>
      <c r="CS81" s="422"/>
      <c r="CT81" s="422"/>
      <c r="CU81" s="422"/>
      <c r="CV81" s="422"/>
      <c r="CW81" s="454"/>
      <c r="CX81" s="434">
        <f>SUMIFS('06. Elevadores e Tranp. Vert.'!$L$4:$L$85,'06. Elevadores e Tranp. Vert.'!$A$4:$A$85,'00. Resumo'!$A81,'06. Elevadores e Tranp. Vert.'!D$4:D$85,"X")</f>
        <v>0</v>
      </c>
      <c r="CY81" s="435">
        <f>SUMIFS('06. Elevadores e Tranp. Vert.'!$L$4:$L$85,'06. Elevadores e Tranp. Vert.'!$A$4:$A$85,'00. Resumo'!$A81,'06. Elevadores e Tranp. Vert.'!E$4:E$85,"X")</f>
        <v>0</v>
      </c>
      <c r="CZ81" s="436">
        <f>SUMIFS('06. Elevadores e Tranp. Vert.'!$L$4:$L$85,'06. Elevadores e Tranp. Vert.'!$A$4:$A$85,'00. Resumo'!$A81,'06. Elevadores e Tranp. Vert.'!F$4:F$85,"X")</f>
        <v>0</v>
      </c>
      <c r="DA81" s="436">
        <f>SUMIFS('06. Elevadores e Tranp. Vert.'!$L$4:$L$85,'06. Elevadores e Tranp. Vert.'!$A$4:$A$85,'00. Resumo'!$A81,'06. Elevadores e Tranp. Vert.'!G$4:G$85,"X")</f>
        <v>0</v>
      </c>
      <c r="DB81" s="436">
        <f>SUMIFS('06. Elevadores e Tranp. Vert.'!$L$4:$L$85,'06. Elevadores e Tranp. Vert.'!$A$4:$A$85,'00. Resumo'!$A81,'06. Elevadores e Tranp. Vert.'!H$4:H$85,"X")</f>
        <v>0</v>
      </c>
      <c r="DC81" s="436">
        <f>SUMIFS('06. Elevadores e Tranp. Vert.'!$L$4:$L$85,'06. Elevadores e Tranp. Vert.'!$A$4:$A$85,'00. Resumo'!$A81,'06. Elevadores e Tranp. Vert.'!I$4:I$85,"X")</f>
        <v>0</v>
      </c>
      <c r="DD81" s="437">
        <f>SUMIFS('06. Elevadores e Tranp. Vert.'!$L$4:$L$85,'06. Elevadores e Tranp. Vert.'!$A$4:$A$85,'00. Resumo'!$A81,'06. Elevadores e Tranp. Vert.'!J$4:J$85,"X")</f>
        <v>0</v>
      </c>
      <c r="DE81" s="438">
        <f>SUMPRODUCT(CX81:DD81,CX$4:DD$4)</f>
        <v>0</v>
      </c>
      <c r="DF81" s="434">
        <f>SUMIFS('06. Elevadores e Tranp. Vert.'!$M$4:$M$85,'06. Elevadores e Tranp. Vert.'!$A$4:$A$85,'00. Resumo'!$A81,'06. Elevadores e Tranp. Vert.'!D$4:D$85,"X")</f>
        <v>0</v>
      </c>
      <c r="DG81" s="435">
        <f>SUMIFS('06. Elevadores e Tranp. Vert.'!$M$4:$M$85,'06. Elevadores e Tranp. Vert.'!$A$4:$A$85,'00. Resumo'!$A81,'06. Elevadores e Tranp. Vert.'!E$4:E$85,"X")</f>
        <v>0</v>
      </c>
      <c r="DH81" s="436">
        <f>SUMIFS('06. Elevadores e Tranp. Vert.'!$M$4:$M$85,'06. Elevadores e Tranp. Vert.'!$A$4:$A$85,'00. Resumo'!$A81,'06. Elevadores e Tranp. Vert.'!F$4:F$85,"X")</f>
        <v>0</v>
      </c>
      <c r="DI81" s="436">
        <f>SUMIFS('06. Elevadores e Tranp. Vert.'!$M$4:$M$85,'06. Elevadores e Tranp. Vert.'!$A$4:$A$85,'00. Resumo'!$A81,'06. Elevadores e Tranp. Vert.'!G$4:G$85,"X")</f>
        <v>0</v>
      </c>
      <c r="DJ81" s="436">
        <f>SUMIFS('06. Elevadores e Tranp. Vert.'!$M$4:$M$85,'06. Elevadores e Tranp. Vert.'!$A$4:$A$85,'00. Resumo'!$A81,'06. Elevadores e Tranp. Vert.'!H$4:H$85,"X")</f>
        <v>0</v>
      </c>
      <c r="DK81" s="436">
        <f>SUMIFS('06. Elevadores e Tranp. Vert.'!$M$4:$M$85,'06. Elevadores e Tranp. Vert.'!$A$4:$A$85,'00. Resumo'!$A81,'06. Elevadores e Tranp. Vert.'!I$4:I$85,"X")</f>
        <v>0</v>
      </c>
      <c r="DL81" s="437">
        <f>SUMIFS('06. Elevadores e Tranp. Vert.'!$M$4:$M$85,'06. Elevadores e Tranp. Vert.'!$A$4:$A$85,'00. Resumo'!$A81,'06. Elevadores e Tranp. Vert.'!J$4:J$85,"X")</f>
        <v>0</v>
      </c>
      <c r="DM81" s="438">
        <f>SUMPRODUCT(DF81:DL81,DF$4:DL$4)</f>
        <v>0</v>
      </c>
      <c r="DN81" s="442"/>
      <c r="DO81" s="421"/>
      <c r="DP81" s="422"/>
      <c r="DQ81" s="422"/>
      <c r="DR81" s="422"/>
      <c r="DS81" s="422"/>
      <c r="DT81" s="422"/>
      <c r="DU81" s="423"/>
      <c r="DV81" s="421"/>
      <c r="DW81" s="421"/>
      <c r="DX81" s="422"/>
      <c r="DY81" s="422"/>
      <c r="DZ81" s="422"/>
      <c r="EA81" s="422"/>
      <c r="EB81" s="422"/>
      <c r="EC81" s="462"/>
      <c r="ED81" s="434">
        <f>SUMIFS('06. Elevadores e Tranp. Vert.'!$N$4:$N$85,'06. Elevadores e Tranp. Vert.'!$A$4:$A$85,'00. Resumo'!$A81,'06. Elevadores e Tranp. Vert.'!D$4:D$85,"X")</f>
        <v>0</v>
      </c>
      <c r="EE81" s="435">
        <f>SUMIFS('06. Elevadores e Tranp. Vert.'!$N$4:$N$85,'06. Elevadores e Tranp. Vert.'!$A$4:$A$85,'00. Resumo'!$A81,'06. Elevadores e Tranp. Vert.'!E$4:E$85,"X")</f>
        <v>0</v>
      </c>
      <c r="EF81" s="436">
        <f>SUMIFS('06. Elevadores e Tranp. Vert.'!$N$4:$N$85,'06. Elevadores e Tranp. Vert.'!$A$4:$A$85,'00. Resumo'!$A81,'06. Elevadores e Tranp. Vert.'!F$4:F$85,"X")</f>
        <v>0</v>
      </c>
      <c r="EG81" s="436">
        <f>SUMIFS('06. Elevadores e Tranp. Vert.'!$N$4:$N$85,'06. Elevadores e Tranp. Vert.'!$A$4:$A$85,'00. Resumo'!$A81,'06. Elevadores e Tranp. Vert.'!G$4:G$85,"X")</f>
        <v>0</v>
      </c>
      <c r="EH81" s="436">
        <f>SUMIFS('06. Elevadores e Tranp. Vert.'!$N$4:$N$85,'06. Elevadores e Tranp. Vert.'!$A$4:$A$85,'00. Resumo'!$A81,'06. Elevadores e Tranp. Vert.'!H$4:H$85,"X")</f>
        <v>0</v>
      </c>
      <c r="EI81" s="436">
        <f>SUMIFS('06. Elevadores e Tranp. Vert.'!$N$4:$N$85,'06. Elevadores e Tranp. Vert.'!$A$4:$A$85,'00. Resumo'!$A81,'06. Elevadores e Tranp. Vert.'!I$4:I$85,"X")</f>
        <v>0</v>
      </c>
      <c r="EJ81" s="437">
        <f>SUMIFS('06. Elevadores e Tranp. Vert.'!$N$4:$N$85,'06. Elevadores e Tranp. Vert.'!$A$4:$A$85,'00. Resumo'!$A81,'06. Elevadores e Tranp. Vert.'!J$4:J$85,"X")</f>
        <v>0</v>
      </c>
      <c r="EK81" s="438">
        <f>SUMPRODUCT(ED81:EJ81,ED$4:EJ$4)</f>
        <v>0</v>
      </c>
      <c r="EL81" s="442"/>
      <c r="EM81" s="421"/>
      <c r="EN81" s="422"/>
      <c r="EO81" s="422"/>
      <c r="EP81" s="422"/>
      <c r="EQ81" s="422"/>
      <c r="ER81" s="422"/>
      <c r="ES81" s="459"/>
      <c r="ET81" s="421"/>
      <c r="EU81" s="421"/>
      <c r="EV81" s="422"/>
      <c r="EW81" s="422"/>
      <c r="EX81" s="422"/>
      <c r="EY81" s="422"/>
      <c r="EZ81" s="422"/>
      <c r="FA81" s="459"/>
      <c r="FB81" s="421"/>
      <c r="FC81" s="421"/>
      <c r="FD81" s="422"/>
      <c r="FE81" s="422"/>
      <c r="FF81" s="422"/>
      <c r="FG81" s="422"/>
      <c r="FH81" s="422"/>
      <c r="FI81" s="460"/>
    </row>
    <row r="82" spans="1:165" ht="15" outlineLevel="1" x14ac:dyDescent="0.2">
      <c r="A82" s="291" t="s">
        <v>175</v>
      </c>
      <c r="B82" s="292" t="s">
        <v>176</v>
      </c>
      <c r="C82" s="394"/>
      <c r="D82" s="317"/>
      <c r="E82" s="317"/>
      <c r="F82" s="318"/>
      <c r="G82" s="319"/>
      <c r="H82" s="320"/>
      <c r="I82" s="320"/>
      <c r="J82" s="320"/>
      <c r="K82" s="320"/>
      <c r="L82" s="320"/>
      <c r="M82" s="325"/>
      <c r="N82" s="319"/>
      <c r="O82" s="319"/>
      <c r="P82" s="320"/>
      <c r="Q82" s="320"/>
      <c r="R82" s="320"/>
      <c r="S82" s="320"/>
      <c r="T82" s="320"/>
      <c r="U82" s="325"/>
      <c r="V82" s="322"/>
      <c r="W82" s="322"/>
      <c r="X82" s="323"/>
      <c r="Y82" s="323"/>
      <c r="Z82" s="323"/>
      <c r="AA82" s="323"/>
      <c r="AB82" s="323"/>
      <c r="AC82" s="325"/>
      <c r="AD82" s="322"/>
      <c r="AE82" s="322"/>
      <c r="AF82" s="323"/>
      <c r="AG82" s="323"/>
      <c r="AH82" s="323"/>
      <c r="AI82" s="323"/>
      <c r="AJ82" s="323"/>
      <c r="AK82" s="325"/>
      <c r="AL82" s="322"/>
      <c r="AM82" s="322"/>
      <c r="AN82" s="323"/>
      <c r="AO82" s="323"/>
      <c r="AP82" s="323"/>
      <c r="AQ82" s="323"/>
      <c r="AR82" s="323"/>
      <c r="AS82" s="325"/>
      <c r="AT82" s="322"/>
      <c r="AU82" s="322"/>
      <c r="AV82" s="323"/>
      <c r="AW82" s="323"/>
      <c r="AX82" s="323"/>
      <c r="AY82" s="323"/>
      <c r="AZ82" s="323"/>
      <c r="BA82" s="329"/>
      <c r="BB82" s="322"/>
      <c r="BC82" s="322"/>
      <c r="BD82" s="323"/>
      <c r="BE82" s="323"/>
      <c r="BF82" s="323"/>
      <c r="BG82" s="323"/>
      <c r="BH82" s="323"/>
      <c r="BI82" s="321">
        <f>SUBTOTAL(9,BI83:BI86)</f>
        <v>0</v>
      </c>
      <c r="BJ82" s="328"/>
      <c r="BK82" s="322"/>
      <c r="BL82" s="323"/>
      <c r="BM82" s="323"/>
      <c r="BN82" s="323"/>
      <c r="BO82" s="323"/>
      <c r="BP82" s="323"/>
      <c r="BQ82" s="325"/>
      <c r="BR82" s="322"/>
      <c r="BS82" s="322"/>
      <c r="BT82" s="323"/>
      <c r="BU82" s="323"/>
      <c r="BV82" s="323"/>
      <c r="BW82" s="323"/>
      <c r="BX82" s="323"/>
      <c r="BY82" s="329"/>
      <c r="BZ82" s="328"/>
      <c r="CA82" s="322"/>
      <c r="CB82" s="323"/>
      <c r="CC82" s="323"/>
      <c r="CD82" s="323"/>
      <c r="CE82" s="323"/>
      <c r="CF82" s="323"/>
      <c r="CG82" s="321">
        <f>SUBTOTAL(9,CG83:CG86)</f>
        <v>0</v>
      </c>
      <c r="CH82" s="322"/>
      <c r="CI82" s="322"/>
      <c r="CJ82" s="323"/>
      <c r="CK82" s="323"/>
      <c r="CL82" s="323"/>
      <c r="CM82" s="323"/>
      <c r="CN82" s="323"/>
      <c r="CO82" s="324">
        <f>SUBTOTAL(9,CO83:CO86)</f>
        <v>0</v>
      </c>
      <c r="CP82" s="319"/>
      <c r="CQ82" s="319"/>
      <c r="CR82" s="320"/>
      <c r="CS82" s="320"/>
      <c r="CT82" s="320"/>
      <c r="CU82" s="320"/>
      <c r="CV82" s="320"/>
      <c r="CW82" s="325"/>
      <c r="CX82" s="319"/>
      <c r="CY82" s="319"/>
      <c r="CZ82" s="320"/>
      <c r="DA82" s="320"/>
      <c r="DB82" s="320"/>
      <c r="DC82" s="320"/>
      <c r="DD82" s="320"/>
      <c r="DE82" s="325"/>
      <c r="DF82" s="319"/>
      <c r="DG82" s="319"/>
      <c r="DH82" s="320"/>
      <c r="DI82" s="320"/>
      <c r="DJ82" s="320"/>
      <c r="DK82" s="320"/>
      <c r="DL82" s="320"/>
      <c r="DM82" s="325"/>
      <c r="DN82" s="319"/>
      <c r="DO82" s="319"/>
      <c r="DP82" s="320"/>
      <c r="DQ82" s="320"/>
      <c r="DR82" s="320"/>
      <c r="DS82" s="320"/>
      <c r="DT82" s="320"/>
      <c r="DU82" s="325"/>
      <c r="DV82" s="319"/>
      <c r="DW82" s="319"/>
      <c r="DX82" s="320"/>
      <c r="DY82" s="320"/>
      <c r="DZ82" s="320"/>
      <c r="EA82" s="320"/>
      <c r="EB82" s="320"/>
      <c r="EC82" s="325"/>
      <c r="ED82" s="319"/>
      <c r="EE82" s="319"/>
      <c r="EF82" s="320"/>
      <c r="EG82" s="320"/>
      <c r="EH82" s="320"/>
      <c r="EI82" s="320"/>
      <c r="EJ82" s="320"/>
      <c r="EK82" s="329"/>
      <c r="EL82" s="322"/>
      <c r="EM82" s="322"/>
      <c r="EN82" s="323"/>
      <c r="EO82" s="323"/>
      <c r="EP82" s="323"/>
      <c r="EQ82" s="323"/>
      <c r="ER82" s="323"/>
      <c r="ES82" s="324">
        <f>SUBTOTAL(9,ES83:ES86)</f>
        <v>0</v>
      </c>
      <c r="ET82" s="322"/>
      <c r="EU82" s="322"/>
      <c r="EV82" s="323"/>
      <c r="EW82" s="323"/>
      <c r="EX82" s="323"/>
      <c r="EY82" s="323"/>
      <c r="EZ82" s="323"/>
      <c r="FA82" s="325"/>
      <c r="FB82" s="322"/>
      <c r="FC82" s="322"/>
      <c r="FD82" s="323"/>
      <c r="FE82" s="323"/>
      <c r="FF82" s="323"/>
      <c r="FG82" s="323"/>
      <c r="FH82" s="323"/>
      <c r="FI82" s="331"/>
    </row>
    <row r="83" spans="1:165" ht="15" outlineLevel="2" x14ac:dyDescent="0.2">
      <c r="A83" s="385" t="s">
        <v>177</v>
      </c>
      <c r="B83" s="449" t="s">
        <v>178</v>
      </c>
      <c r="C83" s="450">
        <f t="shared" ref="C83:C86" si="26">1/D83</f>
        <v>1.4285714285714286</v>
      </c>
      <c r="D83" s="451">
        <v>0.7</v>
      </c>
      <c r="E83" s="452">
        <v>0.5</v>
      </c>
      <c r="F83" s="442"/>
      <c r="G83" s="421"/>
      <c r="H83" s="422"/>
      <c r="I83" s="422"/>
      <c r="J83" s="422"/>
      <c r="K83" s="422"/>
      <c r="L83" s="422"/>
      <c r="M83" s="423"/>
      <c r="N83" s="421"/>
      <c r="O83" s="421"/>
      <c r="P83" s="422"/>
      <c r="Q83" s="422"/>
      <c r="R83" s="422"/>
      <c r="S83" s="422"/>
      <c r="T83" s="422"/>
      <c r="U83" s="423"/>
      <c r="V83" s="421"/>
      <c r="W83" s="421"/>
      <c r="X83" s="422"/>
      <c r="Y83" s="422"/>
      <c r="Z83" s="422"/>
      <c r="AA83" s="422"/>
      <c r="AB83" s="422"/>
      <c r="AC83" s="423"/>
      <c r="AD83" s="421"/>
      <c r="AE83" s="421"/>
      <c r="AF83" s="422"/>
      <c r="AG83" s="422"/>
      <c r="AH83" s="422"/>
      <c r="AI83" s="422"/>
      <c r="AJ83" s="422"/>
      <c r="AK83" s="423"/>
      <c r="AL83" s="421"/>
      <c r="AM83" s="421"/>
      <c r="AN83" s="422"/>
      <c r="AO83" s="422"/>
      <c r="AP83" s="422"/>
      <c r="AQ83" s="422"/>
      <c r="AR83" s="422"/>
      <c r="AS83" s="423"/>
      <c r="AT83" s="421"/>
      <c r="AU83" s="421"/>
      <c r="AV83" s="422"/>
      <c r="AW83" s="422"/>
      <c r="AX83" s="422"/>
      <c r="AY83" s="422"/>
      <c r="AZ83" s="422"/>
      <c r="BA83" s="453"/>
      <c r="BB83" s="403">
        <f>SUMIFS('07. Sist. Água Quente e Vapor'!$L$4:$L$123,'07. Sist. Água Quente e Vapor'!$A$4:$A$123,'00. Resumo'!$A83,'07. Sist. Água Quente e Vapor'!D$4:D$123,"X")</f>
        <v>0</v>
      </c>
      <c r="BC83" s="399">
        <f>SUMIFS('07. Sist. Água Quente e Vapor'!$L$4:$L$123,'07. Sist. Água Quente e Vapor'!$A$4:$A$123,'00. Resumo'!$A83,'07. Sist. Água Quente e Vapor'!E$4:E$123,"X")</f>
        <v>0</v>
      </c>
      <c r="BD83" s="400">
        <f>SUMIFS('07. Sist. Água Quente e Vapor'!$L$4:$L$123,'07. Sist. Água Quente e Vapor'!$A$4:$A$123,'00. Resumo'!$A83,'07. Sist. Água Quente e Vapor'!F$4:F$123,"X")</f>
        <v>0</v>
      </c>
      <c r="BE83" s="400">
        <f>SUMIFS('07. Sist. Água Quente e Vapor'!$L$4:$L$123,'07. Sist. Água Quente e Vapor'!$A$4:$A$123,'00. Resumo'!$A83,'07. Sist. Água Quente e Vapor'!G$4:G$123,"X")</f>
        <v>0</v>
      </c>
      <c r="BF83" s="400">
        <f>SUMIFS('07. Sist. Água Quente e Vapor'!$L$4:$L$123,'07. Sist. Água Quente e Vapor'!$A$4:$A$123,'00. Resumo'!$A83,'07. Sist. Água Quente e Vapor'!H$4:H$123,"X")</f>
        <v>0</v>
      </c>
      <c r="BG83" s="400">
        <f>SUMIFS('07. Sist. Água Quente e Vapor'!$L$4:$L$123,'07. Sist. Água Quente e Vapor'!$A$4:$A$123,'00. Resumo'!$A83,'07. Sist. Água Quente e Vapor'!I$4:I$123,"X")</f>
        <v>0</v>
      </c>
      <c r="BH83" s="463">
        <f>SUMIFS('07. Sist. Água Quente e Vapor'!$L$4:$L$123,'07. Sist. Água Quente e Vapor'!$A$4:$A$123,'00. Resumo'!$A83,'07. Sist. Água Quente e Vapor'!J$4:J$123,"X")</f>
        <v>0</v>
      </c>
      <c r="BI83" s="402">
        <f>SUMPRODUCT(BB83:BH83,BB$4:BH$4)</f>
        <v>0</v>
      </c>
      <c r="BJ83" s="442"/>
      <c r="BK83" s="421"/>
      <c r="BL83" s="422"/>
      <c r="BM83" s="422"/>
      <c r="BN83" s="422"/>
      <c r="BO83" s="422"/>
      <c r="BP83" s="422"/>
      <c r="BQ83" s="423"/>
      <c r="BR83" s="421"/>
      <c r="BS83" s="421"/>
      <c r="BT83" s="422"/>
      <c r="BU83" s="422"/>
      <c r="BV83" s="422"/>
      <c r="BW83" s="422"/>
      <c r="BX83" s="422"/>
      <c r="BY83" s="453"/>
      <c r="BZ83" s="398">
        <f>SUMIFS('07. Sist. Água Quente e Vapor'!$M$4:$M$123,'07. Sist. Água Quente e Vapor'!$A$4:$A$123,'00. Resumo'!$A83,'07. Sist. Água Quente e Vapor'!D$4:D$123,"X")</f>
        <v>0</v>
      </c>
      <c r="CA83" s="399">
        <f>SUMIFS('07. Sist. Água Quente e Vapor'!$M$4:$M$123,'07. Sist. Água Quente e Vapor'!$A$4:$A$123,'00. Resumo'!$A83,'07. Sist. Água Quente e Vapor'!E$4:E$123,"X")</f>
        <v>0</v>
      </c>
      <c r="CB83" s="400">
        <f>SUMIFS('07. Sist. Água Quente e Vapor'!$M$4:$M$123,'07. Sist. Água Quente e Vapor'!$A$4:$A$123,'00. Resumo'!$A83,'07. Sist. Água Quente e Vapor'!F$4:F$123,"X")</f>
        <v>0</v>
      </c>
      <c r="CC83" s="400">
        <f>SUMIFS('07. Sist. Água Quente e Vapor'!$M$4:$M$123,'07. Sist. Água Quente e Vapor'!$A$4:$A$123,'00. Resumo'!$A83,'07. Sist. Água Quente e Vapor'!G$4:G$123,"X")</f>
        <v>0</v>
      </c>
      <c r="CD83" s="400">
        <f>SUMIFS('07. Sist. Água Quente e Vapor'!$M$4:$M$123,'07. Sist. Água Quente e Vapor'!$A$4:$A$123,'00. Resumo'!$A83,'07. Sist. Água Quente e Vapor'!H$4:H$123,"X")</f>
        <v>0</v>
      </c>
      <c r="CE83" s="400">
        <f>SUMIFS('07. Sist. Água Quente e Vapor'!$M$4:$M$123,'07. Sist. Água Quente e Vapor'!$A$4:$A$123,'00. Resumo'!$A83,'07. Sist. Água Quente e Vapor'!I$4:I$123,"X")</f>
        <v>0</v>
      </c>
      <c r="CF83" s="401">
        <f>SUMIFS('07. Sist. Água Quente e Vapor'!$M$4:$M$123,'07. Sist. Água Quente e Vapor'!$A$4:$A$123,'00. Resumo'!$A83,'07. Sist. Água Quente e Vapor'!J$4:J$123,"X")</f>
        <v>0</v>
      </c>
      <c r="CG83" s="402">
        <f>SUMPRODUCT(BZ83:CF83,BZ$4:CF$4)</f>
        <v>0</v>
      </c>
      <c r="CH83" s="398">
        <f>SUMIFS('07. Sist. Água Quente e Vapor'!$N$4:$N$123,'07. Sist. Água Quente e Vapor'!$A$4:$A$123,'00. Resumo'!$A83,'07. Sist. Água Quente e Vapor'!D$4:D$123,"X")</f>
        <v>0</v>
      </c>
      <c r="CI83" s="399">
        <f>SUMIFS('07. Sist. Água Quente e Vapor'!$N$4:$N$123,'07. Sist. Água Quente e Vapor'!$A$4:$A$123,'00. Resumo'!$A83,'07. Sist. Água Quente e Vapor'!E$4:E$123,"X")</f>
        <v>0</v>
      </c>
      <c r="CJ83" s="400">
        <f>SUMIFS('07. Sist. Água Quente e Vapor'!$N$4:$N$123,'07. Sist. Água Quente e Vapor'!$A$4:$A$123,'00. Resumo'!$A83,'07. Sist. Água Quente e Vapor'!F$4:F$123,"X")</f>
        <v>0</v>
      </c>
      <c r="CK83" s="400">
        <f>SUMIFS('07. Sist. Água Quente e Vapor'!$N$4:$N$123,'07. Sist. Água Quente e Vapor'!$A$4:$A$123,'00. Resumo'!$A83,'07. Sist. Água Quente e Vapor'!G$4:G$123,"X")</f>
        <v>0</v>
      </c>
      <c r="CL83" s="400">
        <f>SUMIFS('07. Sist. Água Quente e Vapor'!$N$4:$N$123,'07. Sist. Água Quente e Vapor'!$A$4:$A$123,'00. Resumo'!$A83,'07. Sist. Água Quente e Vapor'!H$4:H$123,"X")</f>
        <v>0</v>
      </c>
      <c r="CM83" s="400">
        <f>SUMIFS('07. Sist. Água Quente e Vapor'!$N$4:$N$123,'07. Sist. Água Quente e Vapor'!$A$4:$A$123,'00. Resumo'!$A83,'07. Sist. Água Quente e Vapor'!I$4:I$123,"X")</f>
        <v>0</v>
      </c>
      <c r="CN83" s="401">
        <f>SUMIFS('07. Sist. Água Quente e Vapor'!$N$4:$N$123,'07. Sist. Água Quente e Vapor'!$A$4:$A$123,'00. Resumo'!$A83,'07. Sist. Água Quente e Vapor'!J$4:J$123,"X")</f>
        <v>0</v>
      </c>
      <c r="CO83" s="402">
        <f>SUMPRODUCT(CH83:CN83,CH$4:CN$4)</f>
        <v>0</v>
      </c>
      <c r="CP83" s="406"/>
      <c r="CQ83" s="406"/>
      <c r="CR83" s="407"/>
      <c r="CS83" s="407"/>
      <c r="CT83" s="407"/>
      <c r="CU83" s="407"/>
      <c r="CV83" s="407"/>
      <c r="CW83" s="408"/>
      <c r="CX83" s="406"/>
      <c r="CY83" s="406"/>
      <c r="CZ83" s="407"/>
      <c r="DA83" s="407"/>
      <c r="DB83" s="407"/>
      <c r="DC83" s="407"/>
      <c r="DD83" s="407"/>
      <c r="DE83" s="408"/>
      <c r="DF83" s="406"/>
      <c r="DG83" s="406"/>
      <c r="DH83" s="407"/>
      <c r="DI83" s="407"/>
      <c r="DJ83" s="407"/>
      <c r="DK83" s="407"/>
      <c r="DL83" s="407"/>
      <c r="DM83" s="408"/>
      <c r="DN83" s="406"/>
      <c r="DO83" s="406"/>
      <c r="DP83" s="407"/>
      <c r="DQ83" s="407"/>
      <c r="DR83" s="407"/>
      <c r="DS83" s="407"/>
      <c r="DT83" s="407"/>
      <c r="DU83" s="408"/>
      <c r="DV83" s="406"/>
      <c r="DW83" s="406"/>
      <c r="DX83" s="407"/>
      <c r="DY83" s="407"/>
      <c r="DZ83" s="407"/>
      <c r="EA83" s="407"/>
      <c r="EB83" s="407"/>
      <c r="EC83" s="408"/>
      <c r="ED83" s="406"/>
      <c r="EE83" s="406"/>
      <c r="EF83" s="407"/>
      <c r="EG83" s="407"/>
      <c r="EH83" s="407"/>
      <c r="EI83" s="407"/>
      <c r="EJ83" s="407"/>
      <c r="EK83" s="464"/>
      <c r="EL83" s="403">
        <f>SUMIFS('07. Sist. Água Quente e Vapor'!$O$4:$O$123,'07. Sist. Água Quente e Vapor'!$A$4:$A$123,'00. Resumo'!$A83,'07. Sist. Água Quente e Vapor'!D$4:D$123,"X")</f>
        <v>0</v>
      </c>
      <c r="EM83" s="399">
        <f>SUMIFS('07. Sist. Água Quente e Vapor'!$O$4:$O$123,'07. Sist. Água Quente e Vapor'!$A$4:$A$123,'00. Resumo'!$A83,'07. Sist. Água Quente e Vapor'!E$4:E$123,"X")</f>
        <v>0</v>
      </c>
      <c r="EN83" s="400">
        <f>SUMIFS('07. Sist. Água Quente e Vapor'!$O$4:$O$123,'07. Sist. Água Quente e Vapor'!$A$4:$A$123,'00. Resumo'!$A83,'07. Sist. Água Quente e Vapor'!F$4:F$123,"X")</f>
        <v>0</v>
      </c>
      <c r="EO83" s="400">
        <f>SUMIFS('07. Sist. Água Quente e Vapor'!$O$4:$O$123,'07. Sist. Água Quente e Vapor'!$A$4:$A$123,'00. Resumo'!$A83,'07. Sist. Água Quente e Vapor'!G$4:G$123,"X")</f>
        <v>0</v>
      </c>
      <c r="EP83" s="400">
        <f>SUMIFS('07. Sist. Água Quente e Vapor'!$O$4:$O$123,'07. Sist. Água Quente e Vapor'!$A$4:$A$123,'00. Resumo'!$A83,'07. Sist. Água Quente e Vapor'!H$4:H$123,"X")</f>
        <v>0</v>
      </c>
      <c r="EQ83" s="400">
        <f>SUMIFS('07. Sist. Água Quente e Vapor'!$O$4:$O$123,'07. Sist. Água Quente e Vapor'!$A$4:$A$123,'00. Resumo'!$A83,'07. Sist. Água Quente e Vapor'!I$4:I$123,"X")</f>
        <v>0</v>
      </c>
      <c r="ER83" s="401">
        <f>SUMIFS('07. Sist. Água Quente e Vapor'!$O$4:$O$123,'07. Sist. Água Quente e Vapor'!$A$4:$A$123,'00. Resumo'!$A83,'07. Sist. Água Quente e Vapor'!J$4:J$123,"X")</f>
        <v>0</v>
      </c>
      <c r="ES83" s="402">
        <f>SUMPRODUCT(EL83:ER83,EL$4:ER$4)</f>
        <v>0</v>
      </c>
      <c r="ET83" s="455"/>
      <c r="EU83" s="406"/>
      <c r="EV83" s="407"/>
      <c r="EW83" s="407"/>
      <c r="EX83" s="407"/>
      <c r="EY83" s="407"/>
      <c r="EZ83" s="407"/>
      <c r="FA83" s="456"/>
      <c r="FB83" s="406"/>
      <c r="FC83" s="406"/>
      <c r="FD83" s="407"/>
      <c r="FE83" s="407"/>
      <c r="FF83" s="407"/>
      <c r="FG83" s="407"/>
      <c r="FH83" s="407"/>
      <c r="FI83" s="465"/>
    </row>
    <row r="84" spans="1:165" ht="15" outlineLevel="2" x14ac:dyDescent="0.2">
      <c r="A84" s="387" t="s">
        <v>179</v>
      </c>
      <c r="B84" s="425" t="s">
        <v>180</v>
      </c>
      <c r="C84" s="458">
        <f t="shared" si="26"/>
        <v>1.4285714285714286</v>
      </c>
      <c r="D84" s="427">
        <v>0.7</v>
      </c>
      <c r="E84" s="428">
        <v>0.5</v>
      </c>
      <c r="F84" s="442"/>
      <c r="G84" s="421"/>
      <c r="H84" s="422"/>
      <c r="I84" s="422"/>
      <c r="J84" s="422"/>
      <c r="K84" s="422"/>
      <c r="L84" s="422"/>
      <c r="M84" s="423"/>
      <c r="N84" s="421"/>
      <c r="O84" s="421"/>
      <c r="P84" s="422"/>
      <c r="Q84" s="422"/>
      <c r="R84" s="422"/>
      <c r="S84" s="422"/>
      <c r="T84" s="422"/>
      <c r="U84" s="423"/>
      <c r="V84" s="421"/>
      <c r="W84" s="421"/>
      <c r="X84" s="422"/>
      <c r="Y84" s="422"/>
      <c r="Z84" s="422"/>
      <c r="AA84" s="422"/>
      <c r="AB84" s="422"/>
      <c r="AC84" s="423"/>
      <c r="AD84" s="421"/>
      <c r="AE84" s="421"/>
      <c r="AF84" s="422"/>
      <c r="AG84" s="422"/>
      <c r="AH84" s="422"/>
      <c r="AI84" s="422"/>
      <c r="AJ84" s="422"/>
      <c r="AK84" s="423"/>
      <c r="AL84" s="421"/>
      <c r="AM84" s="421"/>
      <c r="AN84" s="422"/>
      <c r="AO84" s="422"/>
      <c r="AP84" s="422"/>
      <c r="AQ84" s="422"/>
      <c r="AR84" s="422"/>
      <c r="AS84" s="423"/>
      <c r="AT84" s="421"/>
      <c r="AU84" s="421"/>
      <c r="AV84" s="422"/>
      <c r="AW84" s="422"/>
      <c r="AX84" s="422"/>
      <c r="AY84" s="422"/>
      <c r="AZ84" s="422"/>
      <c r="BA84" s="453"/>
      <c r="BB84" s="418">
        <f>SUMIFS('07. Sist. Água Quente e Vapor'!$L$4:$L$123,'07. Sist. Água Quente e Vapor'!$A$4:$A$123,'00. Resumo'!$A84,'07. Sist. Água Quente e Vapor'!D$4:D$123,"X")</f>
        <v>0</v>
      </c>
      <c r="BC84" s="414">
        <f>SUMIFS('07. Sist. Água Quente e Vapor'!$L$4:$L$123,'07. Sist. Água Quente e Vapor'!$A$4:$A$123,'00. Resumo'!$A84,'07. Sist. Água Quente e Vapor'!E$4:E$123,"X")</f>
        <v>0</v>
      </c>
      <c r="BD84" s="415">
        <f>SUMIFS('07. Sist. Água Quente e Vapor'!$L$4:$L$123,'07. Sist. Água Quente e Vapor'!$A$4:$A$123,'00. Resumo'!$A84,'07. Sist. Água Quente e Vapor'!F$4:F$123,"X")</f>
        <v>0</v>
      </c>
      <c r="BE84" s="415">
        <f>SUMIFS('07. Sist. Água Quente e Vapor'!$L$4:$L$123,'07. Sist. Água Quente e Vapor'!$A$4:$A$123,'00. Resumo'!$A84,'07. Sist. Água Quente e Vapor'!G$4:G$123,"X")</f>
        <v>0</v>
      </c>
      <c r="BF84" s="415">
        <f>SUMIFS('07. Sist. Água Quente e Vapor'!$L$4:$L$123,'07. Sist. Água Quente e Vapor'!$A$4:$A$123,'00. Resumo'!$A84,'07. Sist. Água Quente e Vapor'!H$4:H$123,"X")</f>
        <v>0</v>
      </c>
      <c r="BG84" s="415">
        <f>SUMIFS('07. Sist. Água Quente e Vapor'!$L$4:$L$123,'07. Sist. Água Quente e Vapor'!$A$4:$A$123,'00. Resumo'!$A84,'07. Sist. Água Quente e Vapor'!I$4:I$123,"X")</f>
        <v>0</v>
      </c>
      <c r="BH84" s="466">
        <f>SUMIFS('07. Sist. Água Quente e Vapor'!$L$4:$L$123,'07. Sist. Água Quente e Vapor'!$A$4:$A$123,'00. Resumo'!$A84,'07. Sist. Água Quente e Vapor'!J$4:J$123,"X")</f>
        <v>0</v>
      </c>
      <c r="BI84" s="417">
        <f t="shared" ref="BI84:BI86" si="27">SUMPRODUCT(BB84:BH84,BB$4:BH$4)</f>
        <v>0</v>
      </c>
      <c r="BJ84" s="442"/>
      <c r="BK84" s="421"/>
      <c r="BL84" s="422"/>
      <c r="BM84" s="422"/>
      <c r="BN84" s="422"/>
      <c r="BO84" s="422"/>
      <c r="BP84" s="422"/>
      <c r="BQ84" s="423"/>
      <c r="BR84" s="421"/>
      <c r="BS84" s="421"/>
      <c r="BT84" s="422"/>
      <c r="BU84" s="422"/>
      <c r="BV84" s="422"/>
      <c r="BW84" s="422"/>
      <c r="BX84" s="422"/>
      <c r="BY84" s="453"/>
      <c r="BZ84" s="413">
        <f>SUMIFS('07. Sist. Água Quente e Vapor'!$M$4:$M$123,'07. Sist. Água Quente e Vapor'!$A$4:$A$123,'00. Resumo'!$A84,'07. Sist. Água Quente e Vapor'!D$4:D$123,"X")</f>
        <v>0</v>
      </c>
      <c r="CA84" s="414">
        <f>SUMIFS('07. Sist. Água Quente e Vapor'!$M$4:$M$123,'07. Sist. Água Quente e Vapor'!$A$4:$A$123,'00. Resumo'!$A84,'07. Sist. Água Quente e Vapor'!E$4:E$123,"X")</f>
        <v>0</v>
      </c>
      <c r="CB84" s="415">
        <f>SUMIFS('07. Sist. Água Quente e Vapor'!$M$4:$M$123,'07. Sist. Água Quente e Vapor'!$A$4:$A$123,'00. Resumo'!$A84,'07. Sist. Água Quente e Vapor'!F$4:F$123,"X")</f>
        <v>0</v>
      </c>
      <c r="CC84" s="415">
        <f>SUMIFS('07. Sist. Água Quente e Vapor'!$M$4:$M$123,'07. Sist. Água Quente e Vapor'!$A$4:$A$123,'00. Resumo'!$A84,'07. Sist. Água Quente e Vapor'!G$4:G$123,"X")</f>
        <v>0</v>
      </c>
      <c r="CD84" s="415">
        <f>SUMIFS('07. Sist. Água Quente e Vapor'!$M$4:$M$123,'07. Sist. Água Quente e Vapor'!$A$4:$A$123,'00. Resumo'!$A84,'07. Sist. Água Quente e Vapor'!H$4:H$123,"X")</f>
        <v>0</v>
      </c>
      <c r="CE84" s="415">
        <f>SUMIFS('07. Sist. Água Quente e Vapor'!$M$4:$M$123,'07. Sist. Água Quente e Vapor'!$A$4:$A$123,'00. Resumo'!$A84,'07. Sist. Água Quente e Vapor'!I$4:I$123,"X")</f>
        <v>0</v>
      </c>
      <c r="CF84" s="416">
        <f>SUMIFS('07. Sist. Água Quente e Vapor'!$M$4:$M$123,'07. Sist. Água Quente e Vapor'!$A$4:$A$123,'00. Resumo'!$A84,'07. Sist. Água Quente e Vapor'!J$4:J$123,"X")</f>
        <v>0</v>
      </c>
      <c r="CG84" s="417">
        <f t="shared" ref="CG84:CG86" si="28">SUMPRODUCT(BZ84:CF84,BZ$4:CF$4)</f>
        <v>0</v>
      </c>
      <c r="CH84" s="413">
        <f>SUMIFS('07. Sist. Água Quente e Vapor'!$N$4:$N$123,'07. Sist. Água Quente e Vapor'!$A$4:$A$123,'00. Resumo'!$A84,'07. Sist. Água Quente e Vapor'!D$4:D$123,"X")</f>
        <v>0</v>
      </c>
      <c r="CI84" s="414">
        <f>SUMIFS('07. Sist. Água Quente e Vapor'!$N$4:$N$123,'07. Sist. Água Quente e Vapor'!$A$4:$A$123,'00. Resumo'!$A84,'07. Sist. Água Quente e Vapor'!E$4:E$123,"X")</f>
        <v>0</v>
      </c>
      <c r="CJ84" s="415">
        <f>SUMIFS('07. Sist. Água Quente e Vapor'!$N$4:$N$123,'07. Sist. Água Quente e Vapor'!$A$4:$A$123,'00. Resumo'!$A84,'07. Sist. Água Quente e Vapor'!F$4:F$123,"X")</f>
        <v>0</v>
      </c>
      <c r="CK84" s="415">
        <f>SUMIFS('07. Sist. Água Quente e Vapor'!$N$4:$N$123,'07. Sist. Água Quente e Vapor'!$A$4:$A$123,'00. Resumo'!$A84,'07. Sist. Água Quente e Vapor'!G$4:G$123,"X")</f>
        <v>0</v>
      </c>
      <c r="CL84" s="415">
        <f>SUMIFS('07. Sist. Água Quente e Vapor'!$N$4:$N$123,'07. Sist. Água Quente e Vapor'!$A$4:$A$123,'00. Resumo'!$A84,'07. Sist. Água Quente e Vapor'!H$4:H$123,"X")</f>
        <v>0</v>
      </c>
      <c r="CM84" s="415">
        <f>SUMIFS('07. Sist. Água Quente e Vapor'!$N$4:$N$123,'07. Sist. Água Quente e Vapor'!$A$4:$A$123,'00. Resumo'!$A84,'07. Sist. Água Quente e Vapor'!I$4:I$123,"X")</f>
        <v>0</v>
      </c>
      <c r="CN84" s="416">
        <f>SUMIFS('07. Sist. Água Quente e Vapor'!$N$4:$N$123,'07. Sist. Água Quente e Vapor'!$A$4:$A$123,'00. Resumo'!$A84,'07. Sist. Água Quente e Vapor'!J$4:J$123,"X")</f>
        <v>0</v>
      </c>
      <c r="CO84" s="417">
        <f t="shared" ref="CO84:CO86" si="29">SUMPRODUCT(CH84:CN84,CH$4:CN$4)</f>
        <v>0</v>
      </c>
      <c r="CP84" s="421"/>
      <c r="CQ84" s="421"/>
      <c r="CR84" s="422"/>
      <c r="CS84" s="422"/>
      <c r="CT84" s="422"/>
      <c r="CU84" s="422"/>
      <c r="CV84" s="422"/>
      <c r="CW84" s="423"/>
      <c r="CX84" s="421"/>
      <c r="CY84" s="421"/>
      <c r="CZ84" s="422"/>
      <c r="DA84" s="422"/>
      <c r="DB84" s="422"/>
      <c r="DC84" s="422"/>
      <c r="DD84" s="422"/>
      <c r="DE84" s="423"/>
      <c r="DF84" s="421"/>
      <c r="DG84" s="421"/>
      <c r="DH84" s="422"/>
      <c r="DI84" s="422"/>
      <c r="DJ84" s="422"/>
      <c r="DK84" s="422"/>
      <c r="DL84" s="422"/>
      <c r="DM84" s="423"/>
      <c r="DN84" s="421"/>
      <c r="DO84" s="421"/>
      <c r="DP84" s="422"/>
      <c r="DQ84" s="422"/>
      <c r="DR84" s="422"/>
      <c r="DS84" s="422"/>
      <c r="DT84" s="422"/>
      <c r="DU84" s="423"/>
      <c r="DV84" s="421"/>
      <c r="DW84" s="421"/>
      <c r="DX84" s="422"/>
      <c r="DY84" s="422"/>
      <c r="DZ84" s="422"/>
      <c r="EA84" s="422"/>
      <c r="EB84" s="422"/>
      <c r="EC84" s="423"/>
      <c r="ED84" s="421"/>
      <c r="EE84" s="421"/>
      <c r="EF84" s="422"/>
      <c r="EG84" s="422"/>
      <c r="EH84" s="422"/>
      <c r="EI84" s="422"/>
      <c r="EJ84" s="422"/>
      <c r="EK84" s="453"/>
      <c r="EL84" s="418">
        <f>SUMIFS('07. Sist. Água Quente e Vapor'!$O$4:$O$123,'07. Sist. Água Quente e Vapor'!$A$4:$A$123,'00. Resumo'!$A84,'07. Sist. Água Quente e Vapor'!D$4:D$123,"X")</f>
        <v>0</v>
      </c>
      <c r="EM84" s="414">
        <f>SUMIFS('07. Sist. Água Quente e Vapor'!$O$4:$O$123,'07. Sist. Água Quente e Vapor'!$A$4:$A$123,'00. Resumo'!$A84,'07. Sist. Água Quente e Vapor'!E$4:E$123,"X")</f>
        <v>0</v>
      </c>
      <c r="EN84" s="415">
        <f>SUMIFS('07. Sist. Água Quente e Vapor'!$O$4:$O$123,'07. Sist. Água Quente e Vapor'!$A$4:$A$123,'00. Resumo'!$A84,'07. Sist. Água Quente e Vapor'!F$4:F$123,"X")</f>
        <v>0</v>
      </c>
      <c r="EO84" s="415">
        <f>SUMIFS('07. Sist. Água Quente e Vapor'!$O$4:$O$123,'07. Sist. Água Quente e Vapor'!$A$4:$A$123,'00. Resumo'!$A84,'07. Sist. Água Quente e Vapor'!G$4:G$123,"X")</f>
        <v>0</v>
      </c>
      <c r="EP84" s="415">
        <f>SUMIFS('07. Sist. Água Quente e Vapor'!$O$4:$O$123,'07. Sist. Água Quente e Vapor'!$A$4:$A$123,'00. Resumo'!$A84,'07. Sist. Água Quente e Vapor'!H$4:H$123,"X")</f>
        <v>0</v>
      </c>
      <c r="EQ84" s="415">
        <f>SUMIFS('07. Sist. Água Quente e Vapor'!$O$4:$O$123,'07. Sist. Água Quente e Vapor'!$A$4:$A$123,'00. Resumo'!$A84,'07. Sist. Água Quente e Vapor'!I$4:I$123,"X")</f>
        <v>0</v>
      </c>
      <c r="ER84" s="416">
        <f>SUMIFS('07. Sist. Água Quente e Vapor'!$O$4:$O$123,'07. Sist. Água Quente e Vapor'!$A$4:$A$123,'00. Resumo'!$A84,'07. Sist. Água Quente e Vapor'!J$4:J$123,"X")</f>
        <v>0</v>
      </c>
      <c r="ES84" s="417">
        <f t="shared" ref="ES84:ES86" si="30">SUMPRODUCT(EL84:ER84,EL$4:ER$4)</f>
        <v>0</v>
      </c>
      <c r="ET84" s="442"/>
      <c r="EU84" s="421"/>
      <c r="EV84" s="422"/>
      <c r="EW84" s="422"/>
      <c r="EX84" s="422"/>
      <c r="EY84" s="422"/>
      <c r="EZ84" s="422"/>
      <c r="FA84" s="459"/>
      <c r="FB84" s="421"/>
      <c r="FC84" s="421"/>
      <c r="FD84" s="422"/>
      <c r="FE84" s="422"/>
      <c r="FF84" s="422"/>
      <c r="FG84" s="422"/>
      <c r="FH84" s="422"/>
      <c r="FI84" s="467"/>
    </row>
    <row r="85" spans="1:165" ht="15" outlineLevel="2" x14ac:dyDescent="0.2">
      <c r="A85" s="387" t="s">
        <v>181</v>
      </c>
      <c r="B85" s="425" t="s">
        <v>182</v>
      </c>
      <c r="C85" s="458">
        <f t="shared" si="26"/>
        <v>1.4285714285714286</v>
      </c>
      <c r="D85" s="427">
        <v>0.7</v>
      </c>
      <c r="E85" s="428">
        <v>0.5</v>
      </c>
      <c r="F85" s="442"/>
      <c r="G85" s="421"/>
      <c r="H85" s="422"/>
      <c r="I85" s="422"/>
      <c r="J85" s="422"/>
      <c r="K85" s="422"/>
      <c r="L85" s="422"/>
      <c r="M85" s="423"/>
      <c r="N85" s="421"/>
      <c r="O85" s="421"/>
      <c r="P85" s="422"/>
      <c r="Q85" s="422"/>
      <c r="R85" s="422"/>
      <c r="S85" s="422"/>
      <c r="T85" s="422"/>
      <c r="U85" s="423"/>
      <c r="V85" s="421"/>
      <c r="W85" s="421"/>
      <c r="X85" s="422"/>
      <c r="Y85" s="422"/>
      <c r="Z85" s="422"/>
      <c r="AA85" s="422"/>
      <c r="AB85" s="422"/>
      <c r="AC85" s="423"/>
      <c r="AD85" s="421"/>
      <c r="AE85" s="421"/>
      <c r="AF85" s="422"/>
      <c r="AG85" s="422"/>
      <c r="AH85" s="422"/>
      <c r="AI85" s="422"/>
      <c r="AJ85" s="422"/>
      <c r="AK85" s="423"/>
      <c r="AL85" s="421"/>
      <c r="AM85" s="421"/>
      <c r="AN85" s="422"/>
      <c r="AO85" s="422"/>
      <c r="AP85" s="422"/>
      <c r="AQ85" s="422"/>
      <c r="AR85" s="422"/>
      <c r="AS85" s="423"/>
      <c r="AT85" s="421"/>
      <c r="AU85" s="421"/>
      <c r="AV85" s="422"/>
      <c r="AW85" s="422"/>
      <c r="AX85" s="422"/>
      <c r="AY85" s="422"/>
      <c r="AZ85" s="422"/>
      <c r="BA85" s="453"/>
      <c r="BB85" s="418">
        <f>SUMIFS('07. Sist. Água Quente e Vapor'!$L$4:$L$123,'07. Sist. Água Quente e Vapor'!$A$4:$A$123,'00. Resumo'!$A85,'07. Sist. Água Quente e Vapor'!D$4:D$123,"X")</f>
        <v>0</v>
      </c>
      <c r="BC85" s="414">
        <f>SUMIFS('07. Sist. Água Quente e Vapor'!$L$4:$L$123,'07. Sist. Água Quente e Vapor'!$A$4:$A$123,'00. Resumo'!$A85,'07. Sist. Água Quente e Vapor'!E$4:E$123,"X")</f>
        <v>0</v>
      </c>
      <c r="BD85" s="415">
        <f>SUMIFS('07. Sist. Água Quente e Vapor'!$L$4:$L$123,'07. Sist. Água Quente e Vapor'!$A$4:$A$123,'00. Resumo'!$A85,'07. Sist. Água Quente e Vapor'!F$4:F$123,"X")</f>
        <v>0</v>
      </c>
      <c r="BE85" s="415">
        <f>SUMIFS('07. Sist. Água Quente e Vapor'!$L$4:$L$123,'07. Sist. Água Quente e Vapor'!$A$4:$A$123,'00. Resumo'!$A85,'07. Sist. Água Quente e Vapor'!G$4:G$123,"X")</f>
        <v>0</v>
      </c>
      <c r="BF85" s="415">
        <f>SUMIFS('07. Sist. Água Quente e Vapor'!$L$4:$L$123,'07. Sist. Água Quente e Vapor'!$A$4:$A$123,'00. Resumo'!$A85,'07. Sist. Água Quente e Vapor'!H$4:H$123,"X")</f>
        <v>0</v>
      </c>
      <c r="BG85" s="415">
        <f>SUMIFS('07. Sist. Água Quente e Vapor'!$L$4:$L$123,'07. Sist. Água Quente e Vapor'!$A$4:$A$123,'00. Resumo'!$A85,'07. Sist. Água Quente e Vapor'!I$4:I$123,"X")</f>
        <v>0</v>
      </c>
      <c r="BH85" s="466">
        <f>SUMIFS('07. Sist. Água Quente e Vapor'!$L$4:$L$123,'07. Sist. Água Quente e Vapor'!$A$4:$A$123,'00. Resumo'!$A85,'07. Sist. Água Quente e Vapor'!J$4:J$123,"X")</f>
        <v>0</v>
      </c>
      <c r="BI85" s="417">
        <f t="shared" si="27"/>
        <v>0</v>
      </c>
      <c r="BJ85" s="442"/>
      <c r="BK85" s="421"/>
      <c r="BL85" s="422"/>
      <c r="BM85" s="422"/>
      <c r="BN85" s="422"/>
      <c r="BO85" s="422"/>
      <c r="BP85" s="422"/>
      <c r="BQ85" s="423"/>
      <c r="BR85" s="421"/>
      <c r="BS85" s="421"/>
      <c r="BT85" s="422"/>
      <c r="BU85" s="422"/>
      <c r="BV85" s="422"/>
      <c r="BW85" s="422"/>
      <c r="BX85" s="422"/>
      <c r="BY85" s="453"/>
      <c r="BZ85" s="413">
        <f>SUMIFS('07. Sist. Água Quente e Vapor'!$M$4:$M$123,'07. Sist. Água Quente e Vapor'!$A$4:$A$123,'00. Resumo'!$A85,'07. Sist. Água Quente e Vapor'!D$4:D$123,"X")</f>
        <v>0</v>
      </c>
      <c r="CA85" s="414">
        <f>SUMIFS('07. Sist. Água Quente e Vapor'!$M$4:$M$123,'07. Sist. Água Quente e Vapor'!$A$4:$A$123,'00. Resumo'!$A85,'07. Sist. Água Quente e Vapor'!E$4:E$123,"X")</f>
        <v>0</v>
      </c>
      <c r="CB85" s="415">
        <f>SUMIFS('07. Sist. Água Quente e Vapor'!$M$4:$M$123,'07. Sist. Água Quente e Vapor'!$A$4:$A$123,'00. Resumo'!$A85,'07. Sist. Água Quente e Vapor'!F$4:F$123,"X")</f>
        <v>0</v>
      </c>
      <c r="CC85" s="415">
        <f>SUMIFS('07. Sist. Água Quente e Vapor'!$M$4:$M$123,'07. Sist. Água Quente e Vapor'!$A$4:$A$123,'00. Resumo'!$A85,'07. Sist. Água Quente e Vapor'!G$4:G$123,"X")</f>
        <v>0</v>
      </c>
      <c r="CD85" s="415">
        <f>SUMIFS('07. Sist. Água Quente e Vapor'!$M$4:$M$123,'07. Sist. Água Quente e Vapor'!$A$4:$A$123,'00. Resumo'!$A85,'07. Sist. Água Quente e Vapor'!H$4:H$123,"X")</f>
        <v>0</v>
      </c>
      <c r="CE85" s="415">
        <f>SUMIFS('07. Sist. Água Quente e Vapor'!$M$4:$M$123,'07. Sist. Água Quente e Vapor'!$A$4:$A$123,'00. Resumo'!$A85,'07. Sist. Água Quente e Vapor'!I$4:I$123,"X")</f>
        <v>0</v>
      </c>
      <c r="CF85" s="416">
        <f>SUMIFS('07. Sist. Água Quente e Vapor'!$M$4:$M$123,'07. Sist. Água Quente e Vapor'!$A$4:$A$123,'00. Resumo'!$A85,'07. Sist. Água Quente e Vapor'!J$4:J$123,"X")</f>
        <v>0</v>
      </c>
      <c r="CG85" s="417">
        <f t="shared" si="28"/>
        <v>0</v>
      </c>
      <c r="CH85" s="413">
        <f>SUMIFS('07. Sist. Água Quente e Vapor'!$N$4:$N$123,'07. Sist. Água Quente e Vapor'!$A$4:$A$123,'00. Resumo'!$A85,'07. Sist. Água Quente e Vapor'!D$4:D$123,"X")</f>
        <v>0</v>
      </c>
      <c r="CI85" s="414">
        <f>SUMIFS('07. Sist. Água Quente e Vapor'!$N$4:$N$123,'07. Sist. Água Quente e Vapor'!$A$4:$A$123,'00. Resumo'!$A85,'07. Sist. Água Quente e Vapor'!E$4:E$123,"X")</f>
        <v>0</v>
      </c>
      <c r="CJ85" s="415">
        <f>SUMIFS('07. Sist. Água Quente e Vapor'!$N$4:$N$123,'07. Sist. Água Quente e Vapor'!$A$4:$A$123,'00. Resumo'!$A85,'07. Sist. Água Quente e Vapor'!F$4:F$123,"X")</f>
        <v>0</v>
      </c>
      <c r="CK85" s="415">
        <f>SUMIFS('07. Sist. Água Quente e Vapor'!$N$4:$N$123,'07. Sist. Água Quente e Vapor'!$A$4:$A$123,'00. Resumo'!$A85,'07. Sist. Água Quente e Vapor'!G$4:G$123,"X")</f>
        <v>0</v>
      </c>
      <c r="CL85" s="415">
        <f>SUMIFS('07. Sist. Água Quente e Vapor'!$N$4:$N$123,'07. Sist. Água Quente e Vapor'!$A$4:$A$123,'00. Resumo'!$A85,'07. Sist. Água Quente e Vapor'!H$4:H$123,"X")</f>
        <v>0</v>
      </c>
      <c r="CM85" s="415">
        <f>SUMIFS('07. Sist. Água Quente e Vapor'!$N$4:$N$123,'07. Sist. Água Quente e Vapor'!$A$4:$A$123,'00. Resumo'!$A85,'07. Sist. Água Quente e Vapor'!I$4:I$123,"X")</f>
        <v>0</v>
      </c>
      <c r="CN85" s="416">
        <f>SUMIFS('07. Sist. Água Quente e Vapor'!$N$4:$N$123,'07. Sist. Água Quente e Vapor'!$A$4:$A$123,'00. Resumo'!$A85,'07. Sist. Água Quente e Vapor'!J$4:J$123,"X")</f>
        <v>0</v>
      </c>
      <c r="CO85" s="417">
        <f t="shared" si="29"/>
        <v>0</v>
      </c>
      <c r="CP85" s="421"/>
      <c r="CQ85" s="421"/>
      <c r="CR85" s="422"/>
      <c r="CS85" s="422"/>
      <c r="CT85" s="422"/>
      <c r="CU85" s="422"/>
      <c r="CV85" s="422"/>
      <c r="CW85" s="423"/>
      <c r="CX85" s="421"/>
      <c r="CY85" s="421"/>
      <c r="CZ85" s="422"/>
      <c r="DA85" s="422"/>
      <c r="DB85" s="422"/>
      <c r="DC85" s="422"/>
      <c r="DD85" s="422"/>
      <c r="DE85" s="423"/>
      <c r="DF85" s="421"/>
      <c r="DG85" s="421"/>
      <c r="DH85" s="422"/>
      <c r="DI85" s="422"/>
      <c r="DJ85" s="422"/>
      <c r="DK85" s="422"/>
      <c r="DL85" s="422"/>
      <c r="DM85" s="423"/>
      <c r="DN85" s="421"/>
      <c r="DO85" s="421"/>
      <c r="DP85" s="422"/>
      <c r="DQ85" s="422"/>
      <c r="DR85" s="422"/>
      <c r="DS85" s="422"/>
      <c r="DT85" s="422"/>
      <c r="DU85" s="423"/>
      <c r="DV85" s="421"/>
      <c r="DW85" s="421"/>
      <c r="DX85" s="422"/>
      <c r="DY85" s="422"/>
      <c r="DZ85" s="422"/>
      <c r="EA85" s="422"/>
      <c r="EB85" s="422"/>
      <c r="EC85" s="423"/>
      <c r="ED85" s="421"/>
      <c r="EE85" s="421"/>
      <c r="EF85" s="422"/>
      <c r="EG85" s="422"/>
      <c r="EH85" s="422"/>
      <c r="EI85" s="422"/>
      <c r="EJ85" s="422"/>
      <c r="EK85" s="453"/>
      <c r="EL85" s="418">
        <f>SUMIFS('07. Sist. Água Quente e Vapor'!$O$4:$O$123,'07. Sist. Água Quente e Vapor'!$A$4:$A$123,'00. Resumo'!$A85,'07. Sist. Água Quente e Vapor'!D$4:D$123,"X")</f>
        <v>0</v>
      </c>
      <c r="EM85" s="414">
        <f>SUMIFS('07. Sist. Água Quente e Vapor'!$O$4:$O$123,'07. Sist. Água Quente e Vapor'!$A$4:$A$123,'00. Resumo'!$A85,'07. Sist. Água Quente e Vapor'!E$4:E$123,"X")</f>
        <v>0</v>
      </c>
      <c r="EN85" s="415">
        <f>SUMIFS('07. Sist. Água Quente e Vapor'!$O$4:$O$123,'07. Sist. Água Quente e Vapor'!$A$4:$A$123,'00. Resumo'!$A85,'07. Sist. Água Quente e Vapor'!F$4:F$123,"X")</f>
        <v>0</v>
      </c>
      <c r="EO85" s="415">
        <f>SUMIFS('07. Sist. Água Quente e Vapor'!$O$4:$O$123,'07. Sist. Água Quente e Vapor'!$A$4:$A$123,'00. Resumo'!$A85,'07. Sist. Água Quente e Vapor'!G$4:G$123,"X")</f>
        <v>0</v>
      </c>
      <c r="EP85" s="415">
        <f>SUMIFS('07. Sist. Água Quente e Vapor'!$O$4:$O$123,'07. Sist. Água Quente e Vapor'!$A$4:$A$123,'00. Resumo'!$A85,'07. Sist. Água Quente e Vapor'!H$4:H$123,"X")</f>
        <v>0</v>
      </c>
      <c r="EQ85" s="415">
        <f>SUMIFS('07. Sist. Água Quente e Vapor'!$O$4:$O$123,'07. Sist. Água Quente e Vapor'!$A$4:$A$123,'00. Resumo'!$A85,'07. Sist. Água Quente e Vapor'!I$4:I$123,"X")</f>
        <v>0</v>
      </c>
      <c r="ER85" s="416">
        <f>SUMIFS('07. Sist. Água Quente e Vapor'!$O$4:$O$123,'07. Sist. Água Quente e Vapor'!$A$4:$A$123,'00. Resumo'!$A85,'07. Sist. Água Quente e Vapor'!J$4:J$123,"X")</f>
        <v>0</v>
      </c>
      <c r="ES85" s="417">
        <f t="shared" si="30"/>
        <v>0</v>
      </c>
      <c r="ET85" s="442"/>
      <c r="EU85" s="421"/>
      <c r="EV85" s="422"/>
      <c r="EW85" s="422"/>
      <c r="EX85" s="422"/>
      <c r="EY85" s="422"/>
      <c r="EZ85" s="422"/>
      <c r="FA85" s="459"/>
      <c r="FB85" s="421"/>
      <c r="FC85" s="421"/>
      <c r="FD85" s="422"/>
      <c r="FE85" s="422"/>
      <c r="FF85" s="422"/>
      <c r="FG85" s="422"/>
      <c r="FH85" s="422"/>
      <c r="FI85" s="467"/>
    </row>
    <row r="86" spans="1:165" ht="15" outlineLevel="2" x14ac:dyDescent="0.2">
      <c r="A86" s="429" t="s">
        <v>183</v>
      </c>
      <c r="B86" s="430" t="s">
        <v>184</v>
      </c>
      <c r="C86" s="461">
        <f t="shared" si="26"/>
        <v>1.4285714285714286</v>
      </c>
      <c r="D86" s="432">
        <v>0.7</v>
      </c>
      <c r="E86" s="433">
        <v>0.5</v>
      </c>
      <c r="F86" s="442"/>
      <c r="G86" s="421"/>
      <c r="H86" s="422"/>
      <c r="I86" s="422"/>
      <c r="J86" s="422"/>
      <c r="K86" s="422"/>
      <c r="L86" s="422"/>
      <c r="M86" s="423"/>
      <c r="N86" s="421"/>
      <c r="O86" s="421"/>
      <c r="P86" s="422"/>
      <c r="Q86" s="422"/>
      <c r="R86" s="422"/>
      <c r="S86" s="422"/>
      <c r="T86" s="422"/>
      <c r="U86" s="423"/>
      <c r="V86" s="421"/>
      <c r="W86" s="421"/>
      <c r="X86" s="422"/>
      <c r="Y86" s="422"/>
      <c r="Z86" s="422"/>
      <c r="AA86" s="422"/>
      <c r="AB86" s="422"/>
      <c r="AC86" s="423"/>
      <c r="AD86" s="421"/>
      <c r="AE86" s="421"/>
      <c r="AF86" s="422"/>
      <c r="AG86" s="422"/>
      <c r="AH86" s="422"/>
      <c r="AI86" s="422"/>
      <c r="AJ86" s="422"/>
      <c r="AK86" s="423"/>
      <c r="AL86" s="421"/>
      <c r="AM86" s="421"/>
      <c r="AN86" s="422"/>
      <c r="AO86" s="422"/>
      <c r="AP86" s="422"/>
      <c r="AQ86" s="422"/>
      <c r="AR86" s="422"/>
      <c r="AS86" s="423"/>
      <c r="AT86" s="421"/>
      <c r="AU86" s="421"/>
      <c r="AV86" s="422"/>
      <c r="AW86" s="422"/>
      <c r="AX86" s="422"/>
      <c r="AY86" s="422"/>
      <c r="AZ86" s="422"/>
      <c r="BA86" s="462"/>
      <c r="BB86" s="439">
        <f>SUMIFS('07. Sist. Água Quente e Vapor'!$L$4:$L$123,'07. Sist. Água Quente e Vapor'!$A$4:$A$123,'00. Resumo'!$A86,'07. Sist. Água Quente e Vapor'!D$4:D$123,"X")</f>
        <v>0</v>
      </c>
      <c r="BC86" s="435">
        <f>SUMIFS('07. Sist. Água Quente e Vapor'!$L$4:$L$123,'07. Sist. Água Quente e Vapor'!$A$4:$A$123,'00. Resumo'!$A86,'07. Sist. Água Quente e Vapor'!E$4:E$123,"X")</f>
        <v>0</v>
      </c>
      <c r="BD86" s="436">
        <f>SUMIFS('07. Sist. Água Quente e Vapor'!$L$4:$L$123,'07. Sist. Água Quente e Vapor'!$A$4:$A$123,'00. Resumo'!$A86,'07. Sist. Água Quente e Vapor'!F$4:F$123,"X")</f>
        <v>0</v>
      </c>
      <c r="BE86" s="436">
        <f>SUMIFS('07. Sist. Água Quente e Vapor'!$L$4:$L$123,'07. Sist. Água Quente e Vapor'!$A$4:$A$123,'00. Resumo'!$A86,'07. Sist. Água Quente e Vapor'!G$4:G$123,"X")</f>
        <v>0</v>
      </c>
      <c r="BF86" s="436">
        <f>SUMIFS('07. Sist. Água Quente e Vapor'!$L$4:$L$123,'07. Sist. Água Quente e Vapor'!$A$4:$A$123,'00. Resumo'!$A86,'07. Sist. Água Quente e Vapor'!H$4:H$123,"X")</f>
        <v>0</v>
      </c>
      <c r="BG86" s="436">
        <f>SUMIFS('07. Sist. Água Quente e Vapor'!$L$4:$L$123,'07. Sist. Água Quente e Vapor'!$A$4:$A$123,'00. Resumo'!$A86,'07. Sist. Água Quente e Vapor'!I$4:I$123,"X")</f>
        <v>0</v>
      </c>
      <c r="BH86" s="468">
        <f>SUMIFS('07. Sist. Água Quente e Vapor'!$L$4:$L$123,'07. Sist. Água Quente e Vapor'!$A$4:$A$123,'00. Resumo'!$A86,'07. Sist. Água Quente e Vapor'!J$4:J$123,"X")</f>
        <v>0</v>
      </c>
      <c r="BI86" s="438">
        <f t="shared" si="27"/>
        <v>0</v>
      </c>
      <c r="BJ86" s="442"/>
      <c r="BK86" s="421"/>
      <c r="BL86" s="422"/>
      <c r="BM86" s="422"/>
      <c r="BN86" s="422"/>
      <c r="BO86" s="422"/>
      <c r="BP86" s="422"/>
      <c r="BQ86" s="423"/>
      <c r="BR86" s="421"/>
      <c r="BS86" s="421"/>
      <c r="BT86" s="422"/>
      <c r="BU86" s="422"/>
      <c r="BV86" s="422"/>
      <c r="BW86" s="422"/>
      <c r="BX86" s="422"/>
      <c r="BY86" s="453"/>
      <c r="BZ86" s="434">
        <f>SUMIFS('07. Sist. Água Quente e Vapor'!$M$4:$M$123,'07. Sist. Água Quente e Vapor'!$A$4:$A$123,'00. Resumo'!$A86,'07. Sist. Água Quente e Vapor'!D$4:D$123,"X")</f>
        <v>0</v>
      </c>
      <c r="CA86" s="435">
        <f>SUMIFS('07. Sist. Água Quente e Vapor'!$M$4:$M$123,'07. Sist. Água Quente e Vapor'!$A$4:$A$123,'00. Resumo'!$A86,'07. Sist. Água Quente e Vapor'!E$4:E$123,"X")</f>
        <v>0</v>
      </c>
      <c r="CB86" s="436">
        <f>SUMIFS('07. Sist. Água Quente e Vapor'!$M$4:$M$123,'07. Sist. Água Quente e Vapor'!$A$4:$A$123,'00. Resumo'!$A86,'07. Sist. Água Quente e Vapor'!F$4:F$123,"X")</f>
        <v>0</v>
      </c>
      <c r="CC86" s="436">
        <f>SUMIFS('07. Sist. Água Quente e Vapor'!$M$4:$M$123,'07. Sist. Água Quente e Vapor'!$A$4:$A$123,'00. Resumo'!$A86,'07. Sist. Água Quente e Vapor'!G$4:G$123,"X")</f>
        <v>0</v>
      </c>
      <c r="CD86" s="436">
        <f>SUMIFS('07. Sist. Água Quente e Vapor'!$M$4:$M$123,'07. Sist. Água Quente e Vapor'!$A$4:$A$123,'00. Resumo'!$A86,'07. Sist. Água Quente e Vapor'!H$4:H$123,"X")</f>
        <v>0</v>
      </c>
      <c r="CE86" s="436">
        <f>SUMIFS('07. Sist. Água Quente e Vapor'!$M$4:$M$123,'07. Sist. Água Quente e Vapor'!$A$4:$A$123,'00. Resumo'!$A86,'07. Sist. Água Quente e Vapor'!I$4:I$123,"X")</f>
        <v>0</v>
      </c>
      <c r="CF86" s="437">
        <f>SUMIFS('07. Sist. Água Quente e Vapor'!$M$4:$M$123,'07. Sist. Água Quente e Vapor'!$A$4:$A$123,'00. Resumo'!$A86,'07. Sist. Água Quente e Vapor'!J$4:J$123,"X")</f>
        <v>0</v>
      </c>
      <c r="CG86" s="438">
        <f t="shared" si="28"/>
        <v>0</v>
      </c>
      <c r="CH86" s="434">
        <f>SUMIFS('07. Sist. Água Quente e Vapor'!$N$4:$N$123,'07. Sist. Água Quente e Vapor'!$A$4:$A$123,'00. Resumo'!$A86,'07. Sist. Água Quente e Vapor'!D$4:D$123,"X")</f>
        <v>0</v>
      </c>
      <c r="CI86" s="435">
        <f>SUMIFS('07. Sist. Água Quente e Vapor'!$N$4:$N$123,'07. Sist. Água Quente e Vapor'!$A$4:$A$123,'00. Resumo'!$A86,'07. Sist. Água Quente e Vapor'!E$4:E$123,"X")</f>
        <v>0</v>
      </c>
      <c r="CJ86" s="436">
        <f>SUMIFS('07. Sist. Água Quente e Vapor'!$N$4:$N$123,'07. Sist. Água Quente e Vapor'!$A$4:$A$123,'00. Resumo'!$A86,'07. Sist. Água Quente e Vapor'!F$4:F$123,"X")</f>
        <v>0</v>
      </c>
      <c r="CK86" s="436">
        <f>SUMIFS('07. Sist. Água Quente e Vapor'!$N$4:$N$123,'07. Sist. Água Quente e Vapor'!$A$4:$A$123,'00. Resumo'!$A86,'07. Sist. Água Quente e Vapor'!G$4:G$123,"X")</f>
        <v>0</v>
      </c>
      <c r="CL86" s="436">
        <f>SUMIFS('07. Sist. Água Quente e Vapor'!$N$4:$N$123,'07. Sist. Água Quente e Vapor'!$A$4:$A$123,'00. Resumo'!$A86,'07. Sist. Água Quente e Vapor'!H$4:H$123,"X")</f>
        <v>0</v>
      </c>
      <c r="CM86" s="436">
        <f>SUMIFS('07. Sist. Água Quente e Vapor'!$N$4:$N$123,'07. Sist. Água Quente e Vapor'!$A$4:$A$123,'00. Resumo'!$A86,'07. Sist. Água Quente e Vapor'!I$4:I$123,"X")</f>
        <v>0</v>
      </c>
      <c r="CN86" s="437">
        <f>SUMIFS('07. Sist. Água Quente e Vapor'!$N$4:$N$123,'07. Sist. Água Quente e Vapor'!$A$4:$A$123,'00. Resumo'!$A86,'07. Sist. Água Quente e Vapor'!J$4:J$123,"X")</f>
        <v>0</v>
      </c>
      <c r="CO86" s="438">
        <f t="shared" si="29"/>
        <v>0</v>
      </c>
      <c r="CP86" s="421"/>
      <c r="CQ86" s="421"/>
      <c r="CR86" s="422"/>
      <c r="CS86" s="422"/>
      <c r="CT86" s="422"/>
      <c r="CU86" s="422"/>
      <c r="CV86" s="422"/>
      <c r="CW86" s="423"/>
      <c r="CX86" s="421"/>
      <c r="CY86" s="421"/>
      <c r="CZ86" s="422"/>
      <c r="DA86" s="422"/>
      <c r="DB86" s="422"/>
      <c r="DC86" s="422"/>
      <c r="DD86" s="422"/>
      <c r="DE86" s="423"/>
      <c r="DF86" s="421"/>
      <c r="DG86" s="421"/>
      <c r="DH86" s="422"/>
      <c r="DI86" s="422"/>
      <c r="DJ86" s="422"/>
      <c r="DK86" s="422"/>
      <c r="DL86" s="422"/>
      <c r="DM86" s="423"/>
      <c r="DN86" s="421"/>
      <c r="DO86" s="421"/>
      <c r="DP86" s="422"/>
      <c r="DQ86" s="422"/>
      <c r="DR86" s="422"/>
      <c r="DS86" s="422"/>
      <c r="DT86" s="422"/>
      <c r="DU86" s="423"/>
      <c r="DV86" s="421"/>
      <c r="DW86" s="421"/>
      <c r="DX86" s="422"/>
      <c r="DY86" s="422"/>
      <c r="DZ86" s="422"/>
      <c r="EA86" s="422"/>
      <c r="EB86" s="422"/>
      <c r="EC86" s="423"/>
      <c r="ED86" s="421"/>
      <c r="EE86" s="421"/>
      <c r="EF86" s="422"/>
      <c r="EG86" s="422"/>
      <c r="EH86" s="422"/>
      <c r="EI86" s="422"/>
      <c r="EJ86" s="422"/>
      <c r="EK86" s="462"/>
      <c r="EL86" s="439">
        <f>SUMIFS('07. Sist. Água Quente e Vapor'!$O$4:$O$123,'07. Sist. Água Quente e Vapor'!$A$4:$A$123,'00. Resumo'!$A86,'07. Sist. Água Quente e Vapor'!D$4:D$123,"X")</f>
        <v>0</v>
      </c>
      <c r="EM86" s="435">
        <f>SUMIFS('07. Sist. Água Quente e Vapor'!$O$4:$O$123,'07. Sist. Água Quente e Vapor'!$A$4:$A$123,'00. Resumo'!$A86,'07. Sist. Água Quente e Vapor'!E$4:E$123,"X")</f>
        <v>0</v>
      </c>
      <c r="EN86" s="436">
        <f>SUMIFS('07. Sist. Água Quente e Vapor'!$O$4:$O$123,'07. Sist. Água Quente e Vapor'!$A$4:$A$123,'00. Resumo'!$A86,'07. Sist. Água Quente e Vapor'!F$4:F$123,"X")</f>
        <v>0</v>
      </c>
      <c r="EO86" s="436">
        <f>SUMIFS('07. Sist. Água Quente e Vapor'!$O$4:$O$123,'07. Sist. Água Quente e Vapor'!$A$4:$A$123,'00. Resumo'!$A86,'07. Sist. Água Quente e Vapor'!G$4:G$123,"X")</f>
        <v>0</v>
      </c>
      <c r="EP86" s="436">
        <f>SUMIFS('07. Sist. Água Quente e Vapor'!$O$4:$O$123,'07. Sist. Água Quente e Vapor'!$A$4:$A$123,'00. Resumo'!$A86,'07. Sist. Água Quente e Vapor'!H$4:H$123,"X")</f>
        <v>0</v>
      </c>
      <c r="EQ86" s="436">
        <f>SUMIFS('07. Sist. Água Quente e Vapor'!$O$4:$O$123,'07. Sist. Água Quente e Vapor'!$A$4:$A$123,'00. Resumo'!$A86,'07. Sist. Água Quente e Vapor'!I$4:I$123,"X")</f>
        <v>0</v>
      </c>
      <c r="ER86" s="437">
        <f>SUMIFS('07. Sist. Água Quente e Vapor'!$O$4:$O$123,'07. Sist. Água Quente e Vapor'!$A$4:$A$123,'00. Resumo'!$A86,'07. Sist. Água Quente e Vapor'!J$4:J$123,"X")</f>
        <v>0</v>
      </c>
      <c r="ES86" s="438">
        <f t="shared" si="30"/>
        <v>0</v>
      </c>
      <c r="ET86" s="442"/>
      <c r="EU86" s="421"/>
      <c r="EV86" s="422"/>
      <c r="EW86" s="422"/>
      <c r="EX86" s="422"/>
      <c r="EY86" s="422"/>
      <c r="EZ86" s="422"/>
      <c r="FA86" s="459"/>
      <c r="FB86" s="421"/>
      <c r="FC86" s="421"/>
      <c r="FD86" s="422"/>
      <c r="FE86" s="422"/>
      <c r="FF86" s="422"/>
      <c r="FG86" s="422"/>
      <c r="FH86" s="422"/>
      <c r="FI86" s="467"/>
    </row>
    <row r="87" spans="1:165" ht="15" outlineLevel="1" x14ac:dyDescent="0.2">
      <c r="A87" s="291" t="s">
        <v>185</v>
      </c>
      <c r="B87" s="292" t="s">
        <v>186</v>
      </c>
      <c r="C87" s="394"/>
      <c r="D87" s="317"/>
      <c r="E87" s="317"/>
      <c r="F87" s="318"/>
      <c r="G87" s="319"/>
      <c r="H87" s="320"/>
      <c r="I87" s="320"/>
      <c r="J87" s="320"/>
      <c r="K87" s="320"/>
      <c r="L87" s="320"/>
      <c r="M87" s="325"/>
      <c r="N87" s="319"/>
      <c r="O87" s="319"/>
      <c r="P87" s="320"/>
      <c r="Q87" s="320"/>
      <c r="R87" s="320"/>
      <c r="S87" s="320"/>
      <c r="T87" s="320"/>
      <c r="U87" s="325"/>
      <c r="V87" s="322"/>
      <c r="W87" s="322"/>
      <c r="X87" s="323"/>
      <c r="Y87" s="323"/>
      <c r="Z87" s="323"/>
      <c r="AA87" s="323"/>
      <c r="AB87" s="323"/>
      <c r="AC87" s="325"/>
      <c r="AD87" s="322"/>
      <c r="AE87" s="322"/>
      <c r="AF87" s="323"/>
      <c r="AG87" s="323"/>
      <c r="AH87" s="323"/>
      <c r="AI87" s="323"/>
      <c r="AJ87" s="323"/>
      <c r="AK87" s="325"/>
      <c r="AL87" s="322"/>
      <c r="AM87" s="322"/>
      <c r="AN87" s="323"/>
      <c r="AO87" s="323"/>
      <c r="AP87" s="323"/>
      <c r="AQ87" s="323"/>
      <c r="AR87" s="323"/>
      <c r="AS87" s="325"/>
      <c r="AT87" s="322"/>
      <c r="AU87" s="322"/>
      <c r="AV87" s="323"/>
      <c r="AW87" s="323"/>
      <c r="AX87" s="323"/>
      <c r="AY87" s="323"/>
      <c r="AZ87" s="323"/>
      <c r="BA87" s="325"/>
      <c r="BB87" s="322"/>
      <c r="BC87" s="322"/>
      <c r="BD87" s="323"/>
      <c r="BE87" s="323"/>
      <c r="BF87" s="323"/>
      <c r="BG87" s="323"/>
      <c r="BH87" s="323"/>
      <c r="BI87" s="325"/>
      <c r="BJ87" s="322"/>
      <c r="BK87" s="322"/>
      <c r="BL87" s="323"/>
      <c r="BM87" s="323"/>
      <c r="BN87" s="323"/>
      <c r="BO87" s="323"/>
      <c r="BP87" s="323"/>
      <c r="BQ87" s="325"/>
      <c r="BR87" s="322"/>
      <c r="BS87" s="322"/>
      <c r="BT87" s="323"/>
      <c r="BU87" s="323"/>
      <c r="BV87" s="323"/>
      <c r="BW87" s="323"/>
      <c r="BX87" s="323"/>
      <c r="BY87" s="329"/>
      <c r="BZ87" s="328"/>
      <c r="CA87" s="322"/>
      <c r="CB87" s="323"/>
      <c r="CC87" s="323"/>
      <c r="CD87" s="323"/>
      <c r="CE87" s="323"/>
      <c r="CF87" s="323"/>
      <c r="CG87" s="321">
        <f>SUBTOTAL(9,CG88:CG91)</f>
        <v>0</v>
      </c>
      <c r="CH87" s="328"/>
      <c r="CI87" s="322"/>
      <c r="CJ87" s="323"/>
      <c r="CK87" s="323"/>
      <c r="CL87" s="323"/>
      <c r="CM87" s="323"/>
      <c r="CN87" s="323"/>
      <c r="CO87" s="325"/>
      <c r="CP87" s="319"/>
      <c r="CQ87" s="319"/>
      <c r="CR87" s="320"/>
      <c r="CS87" s="320"/>
      <c r="CT87" s="320"/>
      <c r="CU87" s="320"/>
      <c r="CV87" s="320"/>
      <c r="CW87" s="325"/>
      <c r="CX87" s="319"/>
      <c r="CY87" s="319"/>
      <c r="CZ87" s="320"/>
      <c r="DA87" s="320"/>
      <c r="DB87" s="320"/>
      <c r="DC87" s="320"/>
      <c r="DD87" s="320"/>
      <c r="DE87" s="325"/>
      <c r="DF87" s="319"/>
      <c r="DG87" s="319"/>
      <c r="DH87" s="320"/>
      <c r="DI87" s="320"/>
      <c r="DJ87" s="320"/>
      <c r="DK87" s="320"/>
      <c r="DL87" s="320"/>
      <c r="DM87" s="325"/>
      <c r="DN87" s="319"/>
      <c r="DO87" s="319"/>
      <c r="DP87" s="320"/>
      <c r="DQ87" s="320"/>
      <c r="DR87" s="320"/>
      <c r="DS87" s="320"/>
      <c r="DT87" s="320"/>
      <c r="DU87" s="325"/>
      <c r="DV87" s="319"/>
      <c r="DW87" s="319"/>
      <c r="DX87" s="320"/>
      <c r="DY87" s="320"/>
      <c r="DZ87" s="320"/>
      <c r="EA87" s="320"/>
      <c r="EB87" s="320"/>
      <c r="EC87" s="325"/>
      <c r="ED87" s="319"/>
      <c r="EE87" s="319"/>
      <c r="EF87" s="320"/>
      <c r="EG87" s="320"/>
      <c r="EH87" s="320"/>
      <c r="EI87" s="320"/>
      <c r="EJ87" s="320"/>
      <c r="EK87" s="325"/>
      <c r="EL87" s="319"/>
      <c r="EM87" s="319"/>
      <c r="EN87" s="320"/>
      <c r="EO87" s="320"/>
      <c r="EP87" s="320"/>
      <c r="EQ87" s="320"/>
      <c r="ER87" s="320"/>
      <c r="ES87" s="325"/>
      <c r="ET87" s="319"/>
      <c r="EU87" s="319"/>
      <c r="EV87" s="320"/>
      <c r="EW87" s="320"/>
      <c r="EX87" s="320"/>
      <c r="EY87" s="320"/>
      <c r="EZ87" s="320"/>
      <c r="FA87" s="325"/>
      <c r="FB87" s="319"/>
      <c r="FC87" s="319"/>
      <c r="FD87" s="320"/>
      <c r="FE87" s="320"/>
      <c r="FF87" s="320"/>
      <c r="FG87" s="320"/>
      <c r="FH87" s="320"/>
      <c r="FI87" s="326"/>
    </row>
    <row r="88" spans="1:165" ht="15" outlineLevel="2" x14ac:dyDescent="0.2">
      <c r="A88" s="385" t="s">
        <v>187</v>
      </c>
      <c r="B88" s="449" t="s">
        <v>188</v>
      </c>
      <c r="C88" s="450">
        <f t="shared" ref="C88:C91" si="31">1/D88</f>
        <v>1.4285714285714286</v>
      </c>
      <c r="D88" s="451">
        <v>0.7</v>
      </c>
      <c r="E88" s="452">
        <v>0.5</v>
      </c>
      <c r="F88" s="442"/>
      <c r="G88" s="421"/>
      <c r="H88" s="422"/>
      <c r="I88" s="422"/>
      <c r="J88" s="422"/>
      <c r="K88" s="422"/>
      <c r="L88" s="422"/>
      <c r="M88" s="423"/>
      <c r="N88" s="421"/>
      <c r="O88" s="421"/>
      <c r="P88" s="422"/>
      <c r="Q88" s="422"/>
      <c r="R88" s="422"/>
      <c r="S88" s="422"/>
      <c r="T88" s="422"/>
      <c r="U88" s="423"/>
      <c r="V88" s="421"/>
      <c r="W88" s="421"/>
      <c r="X88" s="422"/>
      <c r="Y88" s="422"/>
      <c r="Z88" s="422"/>
      <c r="AA88" s="422"/>
      <c r="AB88" s="422"/>
      <c r="AC88" s="423"/>
      <c r="AD88" s="421"/>
      <c r="AE88" s="421"/>
      <c r="AF88" s="422"/>
      <c r="AG88" s="422"/>
      <c r="AH88" s="422"/>
      <c r="AI88" s="422"/>
      <c r="AJ88" s="422"/>
      <c r="AK88" s="423"/>
      <c r="AL88" s="421"/>
      <c r="AM88" s="421"/>
      <c r="AN88" s="422"/>
      <c r="AO88" s="422"/>
      <c r="AP88" s="422"/>
      <c r="AQ88" s="422"/>
      <c r="AR88" s="422"/>
      <c r="AS88" s="423"/>
      <c r="AT88" s="421"/>
      <c r="AU88" s="421"/>
      <c r="AV88" s="422"/>
      <c r="AW88" s="422"/>
      <c r="AX88" s="422"/>
      <c r="AY88" s="422"/>
      <c r="AZ88" s="422"/>
      <c r="BA88" s="423"/>
      <c r="BB88" s="421"/>
      <c r="BC88" s="421"/>
      <c r="BD88" s="422"/>
      <c r="BE88" s="422"/>
      <c r="BF88" s="422"/>
      <c r="BG88" s="422"/>
      <c r="BH88" s="422"/>
      <c r="BI88" s="423"/>
      <c r="BJ88" s="421"/>
      <c r="BK88" s="421"/>
      <c r="BL88" s="422"/>
      <c r="BM88" s="422"/>
      <c r="BN88" s="422"/>
      <c r="BO88" s="422"/>
      <c r="BP88" s="422"/>
      <c r="BQ88" s="423"/>
      <c r="BR88" s="421"/>
      <c r="BS88" s="421"/>
      <c r="BT88" s="422"/>
      <c r="BU88" s="422"/>
      <c r="BV88" s="422"/>
      <c r="BW88" s="422"/>
      <c r="BX88" s="422"/>
      <c r="BY88" s="453"/>
      <c r="BZ88" s="398">
        <f>SUMIFS('08. Sist. Combustível'!$L$4:$L$58,'08. Sist. Combustível'!$A$4:$A$58,'00. Resumo'!$A88,'08. Sist. Combustível'!D$4:D$58,"X")</f>
        <v>0</v>
      </c>
      <c r="CA88" s="399">
        <f>SUMIFS('08. Sist. Combustível'!$L$4:$L$58,'08. Sist. Combustível'!$A$4:$A$58,'00. Resumo'!$A88,'08. Sist. Combustível'!E$4:E$58,"X")</f>
        <v>0</v>
      </c>
      <c r="CB88" s="400">
        <f>SUMIFS('08. Sist. Combustível'!$L$4:$L$58,'08. Sist. Combustível'!$A$4:$A$58,'00. Resumo'!$A88,'08. Sist. Combustível'!F$4:F$58,"X")</f>
        <v>0</v>
      </c>
      <c r="CC88" s="400">
        <f>SUMIFS('08. Sist. Combustível'!$L$4:$L$58,'08. Sist. Combustível'!$A$4:$A$58,'00. Resumo'!$A88,'08. Sist. Combustível'!G$4:G$58,"X")</f>
        <v>0</v>
      </c>
      <c r="CD88" s="400">
        <f>SUMIFS('08. Sist. Combustível'!$L$4:$L$58,'08. Sist. Combustível'!$A$4:$A$58,'00. Resumo'!$A88,'08. Sist. Combustível'!H$4:H$58,"X")</f>
        <v>0</v>
      </c>
      <c r="CE88" s="400">
        <f>SUMIFS('08. Sist. Combustível'!$L$4:$L$58,'08. Sist. Combustível'!$A$4:$A$58,'00. Resumo'!$A88,'08. Sist. Combustível'!I$4:I$58,"X")</f>
        <v>0</v>
      </c>
      <c r="CF88" s="401">
        <f>SUMIFS('08. Sist. Combustível'!$L$4:$L$58,'08. Sist. Combustível'!$A$4:$A$58,'00. Resumo'!$A88,'08. Sist. Combustível'!J$4:J$58,"X")</f>
        <v>0</v>
      </c>
      <c r="CG88" s="402">
        <f t="shared" ref="CG88:CG96" si="32">SUMPRODUCT(BZ88:CF88,BZ$4:CF$4)</f>
        <v>0</v>
      </c>
      <c r="CH88" s="442"/>
      <c r="CI88" s="421"/>
      <c r="CJ88" s="422"/>
      <c r="CK88" s="422"/>
      <c r="CL88" s="422"/>
      <c r="CM88" s="422"/>
      <c r="CN88" s="422"/>
      <c r="CO88" s="423"/>
      <c r="CP88" s="421"/>
      <c r="CQ88" s="421"/>
      <c r="CR88" s="422"/>
      <c r="CS88" s="422"/>
      <c r="CT88" s="422"/>
      <c r="CU88" s="422"/>
      <c r="CV88" s="422"/>
      <c r="CW88" s="423"/>
      <c r="CX88" s="421"/>
      <c r="CY88" s="421"/>
      <c r="CZ88" s="422"/>
      <c r="DA88" s="422"/>
      <c r="DB88" s="422"/>
      <c r="DC88" s="422"/>
      <c r="DD88" s="422"/>
      <c r="DE88" s="423"/>
      <c r="DF88" s="421"/>
      <c r="DG88" s="421"/>
      <c r="DH88" s="422"/>
      <c r="DI88" s="422"/>
      <c r="DJ88" s="422"/>
      <c r="DK88" s="422"/>
      <c r="DL88" s="422"/>
      <c r="DM88" s="423"/>
      <c r="DN88" s="421"/>
      <c r="DO88" s="421"/>
      <c r="DP88" s="422"/>
      <c r="DQ88" s="422"/>
      <c r="DR88" s="422"/>
      <c r="DS88" s="422"/>
      <c r="DT88" s="422"/>
      <c r="DU88" s="423"/>
      <c r="DV88" s="421"/>
      <c r="DW88" s="421"/>
      <c r="DX88" s="422"/>
      <c r="DY88" s="422"/>
      <c r="DZ88" s="422"/>
      <c r="EA88" s="422"/>
      <c r="EB88" s="422"/>
      <c r="EC88" s="423"/>
      <c r="ED88" s="421"/>
      <c r="EE88" s="421"/>
      <c r="EF88" s="422"/>
      <c r="EG88" s="422"/>
      <c r="EH88" s="422"/>
      <c r="EI88" s="422"/>
      <c r="EJ88" s="422"/>
      <c r="EK88" s="423"/>
      <c r="EL88" s="421"/>
      <c r="EM88" s="421"/>
      <c r="EN88" s="422"/>
      <c r="EO88" s="422"/>
      <c r="EP88" s="422"/>
      <c r="EQ88" s="422"/>
      <c r="ER88" s="422"/>
      <c r="ES88" s="423"/>
      <c r="ET88" s="421"/>
      <c r="EU88" s="421"/>
      <c r="EV88" s="422"/>
      <c r="EW88" s="422"/>
      <c r="EX88" s="422"/>
      <c r="EY88" s="422"/>
      <c r="EZ88" s="422"/>
      <c r="FA88" s="423"/>
      <c r="FB88" s="421"/>
      <c r="FC88" s="421"/>
      <c r="FD88" s="422"/>
      <c r="FE88" s="422"/>
      <c r="FF88" s="422"/>
      <c r="FG88" s="422"/>
      <c r="FH88" s="422"/>
      <c r="FI88" s="424"/>
    </row>
    <row r="89" spans="1:165" ht="15" outlineLevel="2" x14ac:dyDescent="0.2">
      <c r="A89" s="387" t="s">
        <v>189</v>
      </c>
      <c r="B89" s="425" t="s">
        <v>190</v>
      </c>
      <c r="C89" s="458">
        <f t="shared" si="31"/>
        <v>1.4285714285714286</v>
      </c>
      <c r="D89" s="427">
        <v>0.7</v>
      </c>
      <c r="E89" s="428">
        <v>0.5</v>
      </c>
      <c r="F89" s="442"/>
      <c r="G89" s="421"/>
      <c r="H89" s="422"/>
      <c r="I89" s="422"/>
      <c r="J89" s="422"/>
      <c r="K89" s="422"/>
      <c r="L89" s="422"/>
      <c r="M89" s="423"/>
      <c r="N89" s="421"/>
      <c r="O89" s="421"/>
      <c r="P89" s="422"/>
      <c r="Q89" s="422"/>
      <c r="R89" s="422"/>
      <c r="S89" s="422"/>
      <c r="T89" s="422"/>
      <c r="U89" s="423"/>
      <c r="V89" s="421"/>
      <c r="W89" s="421"/>
      <c r="X89" s="422"/>
      <c r="Y89" s="422"/>
      <c r="Z89" s="422"/>
      <c r="AA89" s="422"/>
      <c r="AB89" s="422"/>
      <c r="AC89" s="423"/>
      <c r="AD89" s="421"/>
      <c r="AE89" s="421"/>
      <c r="AF89" s="422"/>
      <c r="AG89" s="422"/>
      <c r="AH89" s="422"/>
      <c r="AI89" s="422"/>
      <c r="AJ89" s="422"/>
      <c r="AK89" s="423"/>
      <c r="AL89" s="421"/>
      <c r="AM89" s="421"/>
      <c r="AN89" s="422"/>
      <c r="AO89" s="422"/>
      <c r="AP89" s="422"/>
      <c r="AQ89" s="422"/>
      <c r="AR89" s="422"/>
      <c r="AS89" s="423"/>
      <c r="AT89" s="421"/>
      <c r="AU89" s="421"/>
      <c r="AV89" s="422"/>
      <c r="AW89" s="422"/>
      <c r="AX89" s="422"/>
      <c r="AY89" s="422"/>
      <c r="AZ89" s="422"/>
      <c r="BA89" s="423"/>
      <c r="BB89" s="421"/>
      <c r="BC89" s="421"/>
      <c r="BD89" s="422"/>
      <c r="BE89" s="422"/>
      <c r="BF89" s="422"/>
      <c r="BG89" s="422"/>
      <c r="BH89" s="422"/>
      <c r="BI89" s="423"/>
      <c r="BJ89" s="421"/>
      <c r="BK89" s="421"/>
      <c r="BL89" s="422"/>
      <c r="BM89" s="422"/>
      <c r="BN89" s="422"/>
      <c r="BO89" s="422"/>
      <c r="BP89" s="422"/>
      <c r="BQ89" s="423"/>
      <c r="BR89" s="421"/>
      <c r="BS89" s="421"/>
      <c r="BT89" s="422"/>
      <c r="BU89" s="422"/>
      <c r="BV89" s="422"/>
      <c r="BW89" s="422"/>
      <c r="BX89" s="422"/>
      <c r="BY89" s="453"/>
      <c r="BZ89" s="413">
        <f>SUMIFS('08. Sist. Combustível'!$L$4:$L$58,'08. Sist. Combustível'!$A$4:$A$58,'00. Resumo'!$A89,'08. Sist. Combustível'!D$4:D$58,"X")</f>
        <v>0</v>
      </c>
      <c r="CA89" s="414">
        <f>SUMIFS('08. Sist. Combustível'!$L$4:$L$58,'08. Sist. Combustível'!$A$4:$A$58,'00. Resumo'!$A89,'08. Sist. Combustível'!E$4:E$58,"X")</f>
        <v>0</v>
      </c>
      <c r="CB89" s="415">
        <f>SUMIFS('08. Sist. Combustível'!$L$4:$L$58,'08. Sist. Combustível'!$A$4:$A$58,'00. Resumo'!$A89,'08. Sist. Combustível'!F$4:F$58,"X")</f>
        <v>0</v>
      </c>
      <c r="CC89" s="415">
        <f>SUMIFS('08. Sist. Combustível'!$L$4:$L$58,'08. Sist. Combustível'!$A$4:$A$58,'00. Resumo'!$A89,'08. Sist. Combustível'!G$4:G$58,"X")</f>
        <v>0</v>
      </c>
      <c r="CD89" s="415">
        <f>SUMIFS('08. Sist. Combustível'!$L$4:$L$58,'08. Sist. Combustível'!$A$4:$A$58,'00. Resumo'!$A89,'08. Sist. Combustível'!H$4:H$58,"X")</f>
        <v>0</v>
      </c>
      <c r="CE89" s="415">
        <f>SUMIFS('08. Sist. Combustível'!$L$4:$L$58,'08. Sist. Combustível'!$A$4:$A$58,'00. Resumo'!$A89,'08. Sist. Combustível'!I$4:I$58,"X")</f>
        <v>0</v>
      </c>
      <c r="CF89" s="416">
        <f>SUMIFS('08. Sist. Combustível'!$L$4:$L$58,'08. Sist. Combustível'!$A$4:$A$58,'00. Resumo'!$A89,'08. Sist. Combustível'!J$4:J$58,"X")</f>
        <v>0</v>
      </c>
      <c r="CG89" s="417">
        <f t="shared" si="32"/>
        <v>0</v>
      </c>
      <c r="CH89" s="442"/>
      <c r="CI89" s="421"/>
      <c r="CJ89" s="422"/>
      <c r="CK89" s="422"/>
      <c r="CL89" s="422"/>
      <c r="CM89" s="422"/>
      <c r="CN89" s="422"/>
      <c r="CO89" s="423"/>
      <c r="CP89" s="421"/>
      <c r="CQ89" s="421"/>
      <c r="CR89" s="422"/>
      <c r="CS89" s="422"/>
      <c r="CT89" s="422"/>
      <c r="CU89" s="422"/>
      <c r="CV89" s="422"/>
      <c r="CW89" s="423"/>
      <c r="CX89" s="421"/>
      <c r="CY89" s="421"/>
      <c r="CZ89" s="422"/>
      <c r="DA89" s="422"/>
      <c r="DB89" s="422"/>
      <c r="DC89" s="422"/>
      <c r="DD89" s="422"/>
      <c r="DE89" s="423"/>
      <c r="DF89" s="421"/>
      <c r="DG89" s="421"/>
      <c r="DH89" s="422"/>
      <c r="DI89" s="422"/>
      <c r="DJ89" s="422"/>
      <c r="DK89" s="422"/>
      <c r="DL89" s="422"/>
      <c r="DM89" s="423"/>
      <c r="DN89" s="421"/>
      <c r="DO89" s="421"/>
      <c r="DP89" s="422"/>
      <c r="DQ89" s="422"/>
      <c r="DR89" s="422"/>
      <c r="DS89" s="422"/>
      <c r="DT89" s="422"/>
      <c r="DU89" s="423"/>
      <c r="DV89" s="421"/>
      <c r="DW89" s="421"/>
      <c r="DX89" s="422"/>
      <c r="DY89" s="422"/>
      <c r="DZ89" s="422"/>
      <c r="EA89" s="422"/>
      <c r="EB89" s="422"/>
      <c r="EC89" s="423"/>
      <c r="ED89" s="421"/>
      <c r="EE89" s="421"/>
      <c r="EF89" s="422"/>
      <c r="EG89" s="422"/>
      <c r="EH89" s="422"/>
      <c r="EI89" s="422"/>
      <c r="EJ89" s="422"/>
      <c r="EK89" s="423"/>
      <c r="EL89" s="421"/>
      <c r="EM89" s="421"/>
      <c r="EN89" s="422"/>
      <c r="EO89" s="422"/>
      <c r="EP89" s="422"/>
      <c r="EQ89" s="422"/>
      <c r="ER89" s="422"/>
      <c r="ES89" s="423"/>
      <c r="ET89" s="421"/>
      <c r="EU89" s="421"/>
      <c r="EV89" s="422"/>
      <c r="EW89" s="422"/>
      <c r="EX89" s="422"/>
      <c r="EY89" s="422"/>
      <c r="EZ89" s="422"/>
      <c r="FA89" s="423"/>
      <c r="FB89" s="421"/>
      <c r="FC89" s="421"/>
      <c r="FD89" s="422"/>
      <c r="FE89" s="422"/>
      <c r="FF89" s="422"/>
      <c r="FG89" s="422"/>
      <c r="FH89" s="422"/>
      <c r="FI89" s="424"/>
    </row>
    <row r="90" spans="1:165" ht="15" outlineLevel="2" x14ac:dyDescent="0.2">
      <c r="A90" s="387" t="s">
        <v>191</v>
      </c>
      <c r="B90" s="425" t="s">
        <v>192</v>
      </c>
      <c r="C90" s="458">
        <f t="shared" si="31"/>
        <v>1.4285714285714286</v>
      </c>
      <c r="D90" s="427">
        <v>0.7</v>
      </c>
      <c r="E90" s="428">
        <v>0.5</v>
      </c>
      <c r="F90" s="442"/>
      <c r="G90" s="421"/>
      <c r="H90" s="422"/>
      <c r="I90" s="422"/>
      <c r="J90" s="422"/>
      <c r="K90" s="422"/>
      <c r="L90" s="422"/>
      <c r="M90" s="423"/>
      <c r="N90" s="421"/>
      <c r="O90" s="421"/>
      <c r="P90" s="422"/>
      <c r="Q90" s="422"/>
      <c r="R90" s="422"/>
      <c r="S90" s="422"/>
      <c r="T90" s="422"/>
      <c r="U90" s="423"/>
      <c r="V90" s="421"/>
      <c r="W90" s="421"/>
      <c r="X90" s="422"/>
      <c r="Y90" s="422"/>
      <c r="Z90" s="422"/>
      <c r="AA90" s="422"/>
      <c r="AB90" s="422"/>
      <c r="AC90" s="423"/>
      <c r="AD90" s="421"/>
      <c r="AE90" s="421"/>
      <c r="AF90" s="422"/>
      <c r="AG90" s="422"/>
      <c r="AH90" s="422"/>
      <c r="AI90" s="422"/>
      <c r="AJ90" s="422"/>
      <c r="AK90" s="423"/>
      <c r="AL90" s="421"/>
      <c r="AM90" s="421"/>
      <c r="AN90" s="422"/>
      <c r="AO90" s="422"/>
      <c r="AP90" s="422"/>
      <c r="AQ90" s="422"/>
      <c r="AR90" s="422"/>
      <c r="AS90" s="423"/>
      <c r="AT90" s="421"/>
      <c r="AU90" s="421"/>
      <c r="AV90" s="422"/>
      <c r="AW90" s="422"/>
      <c r="AX90" s="422"/>
      <c r="AY90" s="422"/>
      <c r="AZ90" s="422"/>
      <c r="BA90" s="423"/>
      <c r="BB90" s="421"/>
      <c r="BC90" s="421"/>
      <c r="BD90" s="422"/>
      <c r="BE90" s="422"/>
      <c r="BF90" s="422"/>
      <c r="BG90" s="422"/>
      <c r="BH90" s="422"/>
      <c r="BI90" s="423"/>
      <c r="BJ90" s="421"/>
      <c r="BK90" s="421"/>
      <c r="BL90" s="422"/>
      <c r="BM90" s="422"/>
      <c r="BN90" s="422"/>
      <c r="BO90" s="422"/>
      <c r="BP90" s="422"/>
      <c r="BQ90" s="423"/>
      <c r="BR90" s="421"/>
      <c r="BS90" s="421"/>
      <c r="BT90" s="422"/>
      <c r="BU90" s="422"/>
      <c r="BV90" s="422"/>
      <c r="BW90" s="422"/>
      <c r="BX90" s="422"/>
      <c r="BY90" s="453"/>
      <c r="BZ90" s="413">
        <f>SUMIFS('08. Sist. Combustível'!$L$4:$L$58,'08. Sist. Combustível'!$A$4:$A$58,'00. Resumo'!$A90,'08. Sist. Combustível'!D$4:D$58,"X")</f>
        <v>0</v>
      </c>
      <c r="CA90" s="414">
        <f>SUMIFS('08. Sist. Combustível'!$L$4:$L$58,'08. Sist. Combustível'!$A$4:$A$58,'00. Resumo'!$A90,'08. Sist. Combustível'!E$4:E$58,"X")</f>
        <v>0</v>
      </c>
      <c r="CB90" s="415">
        <f>SUMIFS('08. Sist. Combustível'!$L$4:$L$58,'08. Sist. Combustível'!$A$4:$A$58,'00. Resumo'!$A90,'08. Sist. Combustível'!F$4:F$58,"X")</f>
        <v>0</v>
      </c>
      <c r="CC90" s="415">
        <f>SUMIFS('08. Sist. Combustível'!$L$4:$L$58,'08. Sist. Combustível'!$A$4:$A$58,'00. Resumo'!$A90,'08. Sist. Combustível'!G$4:G$58,"X")</f>
        <v>0</v>
      </c>
      <c r="CD90" s="415">
        <f>SUMIFS('08. Sist. Combustível'!$L$4:$L$58,'08. Sist. Combustível'!$A$4:$A$58,'00. Resumo'!$A90,'08. Sist. Combustível'!H$4:H$58,"X")</f>
        <v>0</v>
      </c>
      <c r="CE90" s="415">
        <f>SUMIFS('08. Sist. Combustível'!$L$4:$L$58,'08. Sist. Combustível'!$A$4:$A$58,'00. Resumo'!$A90,'08. Sist. Combustível'!I$4:I$58,"X")</f>
        <v>0</v>
      </c>
      <c r="CF90" s="416">
        <f>SUMIFS('08. Sist. Combustível'!$L$4:$L$58,'08. Sist. Combustível'!$A$4:$A$58,'00. Resumo'!$A90,'08. Sist. Combustível'!J$4:J$58,"X")</f>
        <v>0</v>
      </c>
      <c r="CG90" s="417">
        <f t="shared" si="32"/>
        <v>0</v>
      </c>
      <c r="CH90" s="442"/>
      <c r="CI90" s="421"/>
      <c r="CJ90" s="422"/>
      <c r="CK90" s="422"/>
      <c r="CL90" s="422"/>
      <c r="CM90" s="422"/>
      <c r="CN90" s="422"/>
      <c r="CO90" s="423"/>
      <c r="CP90" s="421"/>
      <c r="CQ90" s="421"/>
      <c r="CR90" s="422"/>
      <c r="CS90" s="422"/>
      <c r="CT90" s="422"/>
      <c r="CU90" s="422"/>
      <c r="CV90" s="422"/>
      <c r="CW90" s="423"/>
      <c r="CX90" s="421"/>
      <c r="CY90" s="421"/>
      <c r="CZ90" s="422"/>
      <c r="DA90" s="422"/>
      <c r="DB90" s="422"/>
      <c r="DC90" s="422"/>
      <c r="DD90" s="422"/>
      <c r="DE90" s="423"/>
      <c r="DF90" s="421"/>
      <c r="DG90" s="421"/>
      <c r="DH90" s="422"/>
      <c r="DI90" s="422"/>
      <c r="DJ90" s="422"/>
      <c r="DK90" s="422"/>
      <c r="DL90" s="422"/>
      <c r="DM90" s="423"/>
      <c r="DN90" s="421"/>
      <c r="DO90" s="421"/>
      <c r="DP90" s="422"/>
      <c r="DQ90" s="422"/>
      <c r="DR90" s="422"/>
      <c r="DS90" s="422"/>
      <c r="DT90" s="422"/>
      <c r="DU90" s="423"/>
      <c r="DV90" s="421"/>
      <c r="DW90" s="421"/>
      <c r="DX90" s="422"/>
      <c r="DY90" s="422"/>
      <c r="DZ90" s="422"/>
      <c r="EA90" s="422"/>
      <c r="EB90" s="422"/>
      <c r="EC90" s="423"/>
      <c r="ED90" s="421"/>
      <c r="EE90" s="421"/>
      <c r="EF90" s="422"/>
      <c r="EG90" s="422"/>
      <c r="EH90" s="422"/>
      <c r="EI90" s="422"/>
      <c r="EJ90" s="422"/>
      <c r="EK90" s="423"/>
      <c r="EL90" s="421"/>
      <c r="EM90" s="421"/>
      <c r="EN90" s="422"/>
      <c r="EO90" s="422"/>
      <c r="EP90" s="422"/>
      <c r="EQ90" s="422"/>
      <c r="ER90" s="422"/>
      <c r="ES90" s="423"/>
      <c r="ET90" s="421"/>
      <c r="EU90" s="421"/>
      <c r="EV90" s="422"/>
      <c r="EW90" s="422"/>
      <c r="EX90" s="422"/>
      <c r="EY90" s="422"/>
      <c r="EZ90" s="422"/>
      <c r="FA90" s="423"/>
      <c r="FB90" s="421"/>
      <c r="FC90" s="421"/>
      <c r="FD90" s="422"/>
      <c r="FE90" s="422"/>
      <c r="FF90" s="422"/>
      <c r="FG90" s="422"/>
      <c r="FH90" s="422"/>
      <c r="FI90" s="424"/>
    </row>
    <row r="91" spans="1:165" ht="15" outlineLevel="2" x14ac:dyDescent="0.2">
      <c r="A91" s="429" t="s">
        <v>193</v>
      </c>
      <c r="B91" s="430" t="s">
        <v>194</v>
      </c>
      <c r="C91" s="461">
        <f t="shared" si="31"/>
        <v>1.4285714285714286</v>
      </c>
      <c r="D91" s="432">
        <v>0.7</v>
      </c>
      <c r="E91" s="433">
        <v>0.5</v>
      </c>
      <c r="F91" s="442"/>
      <c r="G91" s="421"/>
      <c r="H91" s="422"/>
      <c r="I91" s="422"/>
      <c r="J91" s="422"/>
      <c r="K91" s="422"/>
      <c r="L91" s="422"/>
      <c r="M91" s="423"/>
      <c r="N91" s="421"/>
      <c r="O91" s="421"/>
      <c r="P91" s="422"/>
      <c r="Q91" s="422"/>
      <c r="R91" s="422"/>
      <c r="S91" s="422"/>
      <c r="T91" s="422"/>
      <c r="U91" s="423"/>
      <c r="V91" s="421"/>
      <c r="W91" s="421"/>
      <c r="X91" s="422"/>
      <c r="Y91" s="422"/>
      <c r="Z91" s="422"/>
      <c r="AA91" s="422"/>
      <c r="AB91" s="422"/>
      <c r="AC91" s="423"/>
      <c r="AD91" s="421"/>
      <c r="AE91" s="421"/>
      <c r="AF91" s="422"/>
      <c r="AG91" s="422"/>
      <c r="AH91" s="422"/>
      <c r="AI91" s="422"/>
      <c r="AJ91" s="422"/>
      <c r="AK91" s="423"/>
      <c r="AL91" s="421"/>
      <c r="AM91" s="421"/>
      <c r="AN91" s="422"/>
      <c r="AO91" s="422"/>
      <c r="AP91" s="422"/>
      <c r="AQ91" s="422"/>
      <c r="AR91" s="422"/>
      <c r="AS91" s="423"/>
      <c r="AT91" s="421"/>
      <c r="AU91" s="421"/>
      <c r="AV91" s="422"/>
      <c r="AW91" s="422"/>
      <c r="AX91" s="422"/>
      <c r="AY91" s="422"/>
      <c r="AZ91" s="422"/>
      <c r="BA91" s="423"/>
      <c r="BB91" s="421"/>
      <c r="BC91" s="421"/>
      <c r="BD91" s="422"/>
      <c r="BE91" s="422"/>
      <c r="BF91" s="422"/>
      <c r="BG91" s="422"/>
      <c r="BH91" s="422"/>
      <c r="BI91" s="423"/>
      <c r="BJ91" s="421"/>
      <c r="BK91" s="421"/>
      <c r="BL91" s="422"/>
      <c r="BM91" s="422"/>
      <c r="BN91" s="422"/>
      <c r="BO91" s="422"/>
      <c r="BP91" s="422"/>
      <c r="BQ91" s="423"/>
      <c r="BR91" s="421"/>
      <c r="BS91" s="421"/>
      <c r="BT91" s="422"/>
      <c r="BU91" s="422"/>
      <c r="BV91" s="422"/>
      <c r="BW91" s="422"/>
      <c r="BX91" s="422"/>
      <c r="BY91" s="453"/>
      <c r="BZ91" s="434">
        <f>SUMIFS('08. Sist. Combustível'!$L$4:$L$58,'08. Sist. Combustível'!$A$4:$A$58,'00. Resumo'!$A91,'08. Sist. Combustível'!D$4:D$58,"X")</f>
        <v>0</v>
      </c>
      <c r="CA91" s="435">
        <f>SUMIFS('08. Sist. Combustível'!$L$4:$L$58,'08. Sist. Combustível'!$A$4:$A$58,'00. Resumo'!$A91,'08. Sist. Combustível'!E$4:E$58,"X")</f>
        <v>0</v>
      </c>
      <c r="CB91" s="436">
        <f>SUMIFS('08. Sist. Combustível'!$L$4:$L$58,'08. Sist. Combustível'!$A$4:$A$58,'00. Resumo'!$A91,'08. Sist. Combustível'!F$4:F$58,"X")</f>
        <v>0</v>
      </c>
      <c r="CC91" s="436">
        <f>SUMIFS('08. Sist. Combustível'!$L$4:$L$58,'08. Sist. Combustível'!$A$4:$A$58,'00. Resumo'!$A91,'08. Sist. Combustível'!G$4:G$58,"X")</f>
        <v>0</v>
      </c>
      <c r="CD91" s="436">
        <f>SUMIFS('08. Sist. Combustível'!$L$4:$L$58,'08. Sist. Combustível'!$A$4:$A$58,'00. Resumo'!$A91,'08. Sist. Combustível'!H$4:H$58,"X")</f>
        <v>0</v>
      </c>
      <c r="CE91" s="436">
        <f>SUMIFS('08. Sist. Combustível'!$L$4:$L$58,'08. Sist. Combustível'!$A$4:$A$58,'00. Resumo'!$A91,'08. Sist. Combustível'!I$4:I$58,"X")</f>
        <v>0</v>
      </c>
      <c r="CF91" s="437">
        <f>SUMIFS('08. Sist. Combustível'!$L$4:$L$58,'08. Sist. Combustível'!$A$4:$A$58,'00. Resumo'!$A91,'08. Sist. Combustível'!J$4:J$58,"X")</f>
        <v>0</v>
      </c>
      <c r="CG91" s="438">
        <f t="shared" si="32"/>
        <v>0</v>
      </c>
      <c r="CH91" s="442"/>
      <c r="CI91" s="421"/>
      <c r="CJ91" s="422"/>
      <c r="CK91" s="422"/>
      <c r="CL91" s="422"/>
      <c r="CM91" s="422"/>
      <c r="CN91" s="422"/>
      <c r="CO91" s="423"/>
      <c r="CP91" s="421"/>
      <c r="CQ91" s="421"/>
      <c r="CR91" s="422"/>
      <c r="CS91" s="422"/>
      <c r="CT91" s="422"/>
      <c r="CU91" s="422"/>
      <c r="CV91" s="422"/>
      <c r="CW91" s="423"/>
      <c r="CX91" s="421"/>
      <c r="CY91" s="421"/>
      <c r="CZ91" s="422"/>
      <c r="DA91" s="422"/>
      <c r="DB91" s="422"/>
      <c r="DC91" s="422"/>
      <c r="DD91" s="422"/>
      <c r="DE91" s="423"/>
      <c r="DF91" s="421"/>
      <c r="DG91" s="421"/>
      <c r="DH91" s="422"/>
      <c r="DI91" s="422"/>
      <c r="DJ91" s="422"/>
      <c r="DK91" s="422"/>
      <c r="DL91" s="422"/>
      <c r="DM91" s="423"/>
      <c r="DN91" s="421"/>
      <c r="DO91" s="421"/>
      <c r="DP91" s="422"/>
      <c r="DQ91" s="422"/>
      <c r="DR91" s="422"/>
      <c r="DS91" s="422"/>
      <c r="DT91" s="422"/>
      <c r="DU91" s="423"/>
      <c r="DV91" s="421"/>
      <c r="DW91" s="421"/>
      <c r="DX91" s="422"/>
      <c r="DY91" s="422"/>
      <c r="DZ91" s="422"/>
      <c r="EA91" s="422"/>
      <c r="EB91" s="422"/>
      <c r="EC91" s="423"/>
      <c r="ED91" s="421"/>
      <c r="EE91" s="421"/>
      <c r="EF91" s="422"/>
      <c r="EG91" s="422"/>
      <c r="EH91" s="422"/>
      <c r="EI91" s="422"/>
      <c r="EJ91" s="422"/>
      <c r="EK91" s="423"/>
      <c r="EL91" s="421"/>
      <c r="EM91" s="421"/>
      <c r="EN91" s="422"/>
      <c r="EO91" s="422"/>
      <c r="EP91" s="422"/>
      <c r="EQ91" s="422"/>
      <c r="ER91" s="422"/>
      <c r="ES91" s="423"/>
      <c r="ET91" s="421"/>
      <c r="EU91" s="421"/>
      <c r="EV91" s="422"/>
      <c r="EW91" s="422"/>
      <c r="EX91" s="422"/>
      <c r="EY91" s="422"/>
      <c r="EZ91" s="422"/>
      <c r="FA91" s="423"/>
      <c r="FB91" s="421"/>
      <c r="FC91" s="421"/>
      <c r="FD91" s="422"/>
      <c r="FE91" s="422"/>
      <c r="FF91" s="422"/>
      <c r="FG91" s="422"/>
      <c r="FH91" s="422"/>
      <c r="FI91" s="424"/>
    </row>
    <row r="92" spans="1:165" ht="15" outlineLevel="1" x14ac:dyDescent="0.2">
      <c r="A92" s="291" t="s">
        <v>195</v>
      </c>
      <c r="B92" s="292" t="s">
        <v>196</v>
      </c>
      <c r="C92" s="394"/>
      <c r="D92" s="317"/>
      <c r="E92" s="317"/>
      <c r="F92" s="318"/>
      <c r="G92" s="319"/>
      <c r="H92" s="320"/>
      <c r="I92" s="320"/>
      <c r="J92" s="320"/>
      <c r="K92" s="320"/>
      <c r="L92" s="320"/>
      <c r="M92" s="325"/>
      <c r="N92" s="319"/>
      <c r="O92" s="319"/>
      <c r="P92" s="320"/>
      <c r="Q92" s="320"/>
      <c r="R92" s="320"/>
      <c r="S92" s="320"/>
      <c r="T92" s="320"/>
      <c r="U92" s="325"/>
      <c r="V92" s="322"/>
      <c r="W92" s="322"/>
      <c r="X92" s="323"/>
      <c r="Y92" s="323"/>
      <c r="Z92" s="323"/>
      <c r="AA92" s="323"/>
      <c r="AB92" s="323"/>
      <c r="AC92" s="325"/>
      <c r="AD92" s="322"/>
      <c r="AE92" s="322"/>
      <c r="AF92" s="323"/>
      <c r="AG92" s="323"/>
      <c r="AH92" s="323"/>
      <c r="AI92" s="323"/>
      <c r="AJ92" s="323"/>
      <c r="AK92" s="325"/>
      <c r="AL92" s="322"/>
      <c r="AM92" s="322"/>
      <c r="AN92" s="323"/>
      <c r="AO92" s="323"/>
      <c r="AP92" s="323"/>
      <c r="AQ92" s="323"/>
      <c r="AR92" s="323"/>
      <c r="AS92" s="325"/>
      <c r="AT92" s="322"/>
      <c r="AU92" s="322"/>
      <c r="AV92" s="323"/>
      <c r="AW92" s="323"/>
      <c r="AX92" s="323"/>
      <c r="AY92" s="323"/>
      <c r="AZ92" s="323"/>
      <c r="BA92" s="329"/>
      <c r="BB92" s="328"/>
      <c r="BC92" s="322"/>
      <c r="BD92" s="323"/>
      <c r="BE92" s="323"/>
      <c r="BF92" s="323"/>
      <c r="BG92" s="323"/>
      <c r="BH92" s="323"/>
      <c r="BI92" s="321">
        <f>SUBTOTAL(9,BI93:BI96)</f>
        <v>0</v>
      </c>
      <c r="BJ92" s="322"/>
      <c r="BK92" s="322"/>
      <c r="BL92" s="323"/>
      <c r="BM92" s="323"/>
      <c r="BN92" s="323"/>
      <c r="BO92" s="323"/>
      <c r="BP92" s="323"/>
      <c r="BQ92" s="325"/>
      <c r="BR92" s="322"/>
      <c r="BS92" s="322"/>
      <c r="BT92" s="323"/>
      <c r="BU92" s="323"/>
      <c r="BV92" s="323"/>
      <c r="BW92" s="323"/>
      <c r="BX92" s="323"/>
      <c r="BY92" s="329"/>
      <c r="BZ92" s="328"/>
      <c r="CA92" s="322"/>
      <c r="CB92" s="323"/>
      <c r="CC92" s="323"/>
      <c r="CD92" s="323"/>
      <c r="CE92" s="323"/>
      <c r="CF92" s="323"/>
      <c r="CG92" s="321">
        <f>SUBTOTAL(9,CG93:CG96)</f>
        <v>0</v>
      </c>
      <c r="CH92" s="322"/>
      <c r="CI92" s="322"/>
      <c r="CJ92" s="323"/>
      <c r="CK92" s="323"/>
      <c r="CL92" s="323"/>
      <c r="CM92" s="323"/>
      <c r="CN92" s="323"/>
      <c r="CO92" s="324">
        <f>SUBTOTAL(9,CO93:CO96)</f>
        <v>0</v>
      </c>
      <c r="CP92" s="319"/>
      <c r="CQ92" s="319"/>
      <c r="CR92" s="320"/>
      <c r="CS92" s="320"/>
      <c r="CT92" s="320"/>
      <c r="CU92" s="320"/>
      <c r="CV92" s="320"/>
      <c r="CW92" s="325"/>
      <c r="CX92" s="319"/>
      <c r="CY92" s="319"/>
      <c r="CZ92" s="320"/>
      <c r="DA92" s="320"/>
      <c r="DB92" s="320"/>
      <c r="DC92" s="320"/>
      <c r="DD92" s="320"/>
      <c r="DE92" s="325"/>
      <c r="DF92" s="319"/>
      <c r="DG92" s="319"/>
      <c r="DH92" s="320"/>
      <c r="DI92" s="320"/>
      <c r="DJ92" s="320"/>
      <c r="DK92" s="320"/>
      <c r="DL92" s="320"/>
      <c r="DM92" s="325"/>
      <c r="DN92" s="319"/>
      <c r="DO92" s="319"/>
      <c r="DP92" s="320"/>
      <c r="DQ92" s="320"/>
      <c r="DR92" s="320"/>
      <c r="DS92" s="320"/>
      <c r="DT92" s="320"/>
      <c r="DU92" s="329"/>
      <c r="DV92" s="328"/>
      <c r="DW92" s="322"/>
      <c r="DX92" s="323"/>
      <c r="DY92" s="323"/>
      <c r="DZ92" s="323"/>
      <c r="EA92" s="323"/>
      <c r="EB92" s="323"/>
      <c r="EC92" s="324">
        <f>SUBTOTAL(9,EC93:EC96)</f>
        <v>0</v>
      </c>
      <c r="ED92" s="318"/>
      <c r="EE92" s="319"/>
      <c r="EF92" s="320"/>
      <c r="EG92" s="320"/>
      <c r="EH92" s="320"/>
      <c r="EI92" s="320"/>
      <c r="EJ92" s="320"/>
      <c r="EK92" s="325"/>
      <c r="EL92" s="319"/>
      <c r="EM92" s="319"/>
      <c r="EN92" s="320"/>
      <c r="EO92" s="320"/>
      <c r="EP92" s="320"/>
      <c r="EQ92" s="320"/>
      <c r="ER92" s="320"/>
      <c r="ES92" s="325"/>
      <c r="ET92" s="319"/>
      <c r="EU92" s="319"/>
      <c r="EV92" s="320"/>
      <c r="EW92" s="320"/>
      <c r="EX92" s="320"/>
      <c r="EY92" s="320"/>
      <c r="EZ92" s="320"/>
      <c r="FA92" s="325"/>
      <c r="FB92" s="319"/>
      <c r="FC92" s="319"/>
      <c r="FD92" s="320"/>
      <c r="FE92" s="320"/>
      <c r="FF92" s="320"/>
      <c r="FG92" s="320"/>
      <c r="FH92" s="320"/>
      <c r="FI92" s="326"/>
    </row>
    <row r="93" spans="1:165" ht="15" outlineLevel="2" x14ac:dyDescent="0.2">
      <c r="A93" s="385" t="s">
        <v>197</v>
      </c>
      <c r="B93" s="449" t="s">
        <v>198</v>
      </c>
      <c r="C93" s="450">
        <f t="shared" ref="C93:C96" si="33">1/D93</f>
        <v>1.4285714285714286</v>
      </c>
      <c r="D93" s="451">
        <v>0.7</v>
      </c>
      <c r="E93" s="452">
        <v>0.5</v>
      </c>
      <c r="F93" s="442"/>
      <c r="G93" s="421"/>
      <c r="H93" s="422"/>
      <c r="I93" s="422"/>
      <c r="J93" s="422"/>
      <c r="K93" s="422"/>
      <c r="L93" s="422"/>
      <c r="M93" s="423"/>
      <c r="N93" s="421"/>
      <c r="O93" s="421"/>
      <c r="P93" s="422"/>
      <c r="Q93" s="422"/>
      <c r="R93" s="422"/>
      <c r="S93" s="422"/>
      <c r="T93" s="422"/>
      <c r="U93" s="423"/>
      <c r="V93" s="421"/>
      <c r="W93" s="421"/>
      <c r="X93" s="422"/>
      <c r="Y93" s="422"/>
      <c r="Z93" s="422"/>
      <c r="AA93" s="422"/>
      <c r="AB93" s="422"/>
      <c r="AC93" s="423"/>
      <c r="AD93" s="421"/>
      <c r="AE93" s="421"/>
      <c r="AF93" s="422"/>
      <c r="AG93" s="422"/>
      <c r="AH93" s="422"/>
      <c r="AI93" s="422"/>
      <c r="AJ93" s="422"/>
      <c r="AK93" s="423"/>
      <c r="AL93" s="421"/>
      <c r="AM93" s="421"/>
      <c r="AN93" s="422"/>
      <c r="AO93" s="422"/>
      <c r="AP93" s="422"/>
      <c r="AQ93" s="422"/>
      <c r="AR93" s="422"/>
      <c r="AS93" s="423"/>
      <c r="AT93" s="421"/>
      <c r="AU93" s="421"/>
      <c r="AV93" s="422"/>
      <c r="AW93" s="422"/>
      <c r="AX93" s="422"/>
      <c r="AY93" s="422"/>
      <c r="AZ93" s="422"/>
      <c r="BA93" s="453"/>
      <c r="BB93" s="398">
        <f>SUMIFS('09. Inst. Combate a Incêndio'!$L$4:$L$85,'09. Inst. Combate a Incêndio'!$A$4:$A$85,'00. Resumo'!$A93,'09. Inst. Combate a Incêndio'!D$4:D$85,"X")</f>
        <v>0</v>
      </c>
      <c r="BC93" s="399">
        <f>SUMIFS('09. Inst. Combate a Incêndio'!$L$4:$L$85,'09. Inst. Combate a Incêndio'!$A$4:$A$85,'00. Resumo'!$A93,'09. Inst. Combate a Incêndio'!E$4:E$85,"X")</f>
        <v>0</v>
      </c>
      <c r="BD93" s="400">
        <f>SUMIFS('09. Inst. Combate a Incêndio'!$L$4:$L$85,'09. Inst. Combate a Incêndio'!$A$4:$A$85,'00. Resumo'!$A93,'09. Inst. Combate a Incêndio'!F$4:F$85,"X")</f>
        <v>0</v>
      </c>
      <c r="BE93" s="400">
        <f>SUMIFS('09. Inst. Combate a Incêndio'!$L$4:$L$85,'09. Inst. Combate a Incêndio'!$A$4:$A$85,'00. Resumo'!$A93,'09. Inst. Combate a Incêndio'!G$4:G$85,"X")</f>
        <v>0</v>
      </c>
      <c r="BF93" s="400">
        <f>SUMIFS('09. Inst. Combate a Incêndio'!$L$4:$L$85,'09. Inst. Combate a Incêndio'!$A$4:$A$85,'00. Resumo'!$A93,'09. Inst. Combate a Incêndio'!H$4:H$85,"X")</f>
        <v>0</v>
      </c>
      <c r="BG93" s="400">
        <f>SUMIFS('09. Inst. Combate a Incêndio'!$L$4:$L$85,'09. Inst. Combate a Incêndio'!$A$4:$A$85,'00. Resumo'!$A93,'09. Inst. Combate a Incêndio'!I$4:I$85,"X")</f>
        <v>0</v>
      </c>
      <c r="BH93" s="401">
        <f>SUMIFS('09. Inst. Combate a Incêndio'!$L$4:$L$85,'09. Inst. Combate a Incêndio'!$A$4:$A$85,'00. Resumo'!$A93,'09. Inst. Combate a Incêndio'!J$4:J$85,"X")</f>
        <v>0</v>
      </c>
      <c r="BI93" s="402">
        <f t="shared" ref="BI93:BI96" si="34">SUMPRODUCT(BB93:BH93,BB$4:BH$4)</f>
        <v>0</v>
      </c>
      <c r="BJ93" s="421"/>
      <c r="BK93" s="421"/>
      <c r="BL93" s="422"/>
      <c r="BM93" s="422"/>
      <c r="BN93" s="422"/>
      <c r="BO93" s="422"/>
      <c r="BP93" s="422"/>
      <c r="BQ93" s="423"/>
      <c r="BR93" s="421"/>
      <c r="BS93" s="421"/>
      <c r="BT93" s="422"/>
      <c r="BU93" s="422"/>
      <c r="BV93" s="422"/>
      <c r="BW93" s="422"/>
      <c r="BX93" s="422"/>
      <c r="BY93" s="453"/>
      <c r="BZ93" s="398">
        <f>SUMIFS('09. Inst. Combate a Incêndio'!$M$4:$M$85,'09. Inst. Combate a Incêndio'!$A$4:$A$85,'00. Resumo'!$A93,'09. Inst. Combate a Incêndio'!D$4:D$85,"X")</f>
        <v>0</v>
      </c>
      <c r="CA93" s="399">
        <f>SUMIFS('09. Inst. Combate a Incêndio'!$M$4:$M$85,'09. Inst. Combate a Incêndio'!$A$4:$A$85,'00. Resumo'!$A93,'09. Inst. Combate a Incêndio'!E$4:E$85,"X")</f>
        <v>0</v>
      </c>
      <c r="CB93" s="400">
        <f>SUMIFS('09. Inst. Combate a Incêndio'!$M$4:$M$85,'09. Inst. Combate a Incêndio'!$A$4:$A$85,'00. Resumo'!$A93,'09. Inst. Combate a Incêndio'!F$4:F$85,"X")</f>
        <v>0</v>
      </c>
      <c r="CC93" s="400">
        <f>SUMIFS('09. Inst. Combate a Incêndio'!$M$4:$M$85,'09. Inst. Combate a Incêndio'!$A$4:$A$85,'00. Resumo'!$A93,'09. Inst. Combate a Incêndio'!G$4:G$85,"X")</f>
        <v>0</v>
      </c>
      <c r="CD93" s="400">
        <f>SUMIFS('09. Inst. Combate a Incêndio'!$M$4:$M$85,'09. Inst. Combate a Incêndio'!$A$4:$A$85,'00. Resumo'!$A93,'09. Inst. Combate a Incêndio'!H$4:H$85,"X")</f>
        <v>0</v>
      </c>
      <c r="CE93" s="400">
        <f>SUMIFS('09. Inst. Combate a Incêndio'!$M$4:$M$85,'09. Inst. Combate a Incêndio'!$A$4:$A$85,'00. Resumo'!$A93,'09. Inst. Combate a Incêndio'!I$4:I$85,"X")</f>
        <v>0</v>
      </c>
      <c r="CF93" s="401">
        <f>SUMIFS('09. Inst. Combate a Incêndio'!$M$4:$M$85,'09. Inst. Combate a Incêndio'!$A$4:$A$85,'00. Resumo'!$A93,'09. Inst. Combate a Incêndio'!J$4:J$85,"X")</f>
        <v>0</v>
      </c>
      <c r="CG93" s="402">
        <f t="shared" si="32"/>
        <v>0</v>
      </c>
      <c r="CH93" s="398">
        <f>SUMIFS('09. Inst. Combate a Incêndio'!$N$4:$N$85,'09. Inst. Combate a Incêndio'!$A$4:$A$85,'00. Resumo'!$A93,'09. Inst. Combate a Incêndio'!D$4:D$85,"X")</f>
        <v>0</v>
      </c>
      <c r="CI93" s="399">
        <f>SUMIFS('09. Inst. Combate a Incêndio'!$N$4:$N$85,'09. Inst. Combate a Incêndio'!$A$4:$A$85,'00. Resumo'!$A93,'09. Inst. Combate a Incêndio'!E$4:E$85,"X")</f>
        <v>0</v>
      </c>
      <c r="CJ93" s="400">
        <f>SUMIFS('09. Inst. Combate a Incêndio'!$N$4:$N$85,'09. Inst. Combate a Incêndio'!$A$4:$A$85,'00. Resumo'!$A93,'09. Inst. Combate a Incêndio'!F$4:F$85,"X")</f>
        <v>0</v>
      </c>
      <c r="CK93" s="400">
        <f>SUMIFS('09. Inst. Combate a Incêndio'!$N$4:$N$85,'09. Inst. Combate a Incêndio'!$A$4:$A$85,'00. Resumo'!$A93,'09. Inst. Combate a Incêndio'!G$4:G$85,"X")</f>
        <v>0</v>
      </c>
      <c r="CL93" s="400">
        <f>SUMIFS('09. Inst. Combate a Incêndio'!$N$4:$N$85,'09. Inst. Combate a Incêndio'!$A$4:$A$85,'00. Resumo'!$A93,'09. Inst. Combate a Incêndio'!H$4:H$85,"X")</f>
        <v>0</v>
      </c>
      <c r="CM93" s="400">
        <f>SUMIFS('09. Inst. Combate a Incêndio'!$N$4:$N$85,'09. Inst. Combate a Incêndio'!$A$4:$A$85,'00. Resumo'!$A93,'09. Inst. Combate a Incêndio'!I$4:I$85,"X")</f>
        <v>0</v>
      </c>
      <c r="CN93" s="401">
        <f>SUMIFS('09. Inst. Combate a Incêndio'!$N$4:$N$85,'09. Inst. Combate a Incêndio'!$A$4:$A$85,'00. Resumo'!$A93,'09. Inst. Combate a Incêndio'!J$4:J$85,"X")</f>
        <v>0</v>
      </c>
      <c r="CO93" s="402">
        <f t="shared" ref="CO93:CO96" si="35">SUMPRODUCT(CH93:CN93,CH$4:CN$4)</f>
        <v>0</v>
      </c>
      <c r="CP93" s="421"/>
      <c r="CQ93" s="421"/>
      <c r="CR93" s="422"/>
      <c r="CS93" s="422"/>
      <c r="CT93" s="422"/>
      <c r="CU93" s="422"/>
      <c r="CV93" s="422"/>
      <c r="CW93" s="423"/>
      <c r="CX93" s="421"/>
      <c r="CY93" s="421"/>
      <c r="CZ93" s="422"/>
      <c r="DA93" s="422"/>
      <c r="DB93" s="422"/>
      <c r="DC93" s="422"/>
      <c r="DD93" s="422"/>
      <c r="DE93" s="423"/>
      <c r="DF93" s="421"/>
      <c r="DG93" s="421"/>
      <c r="DH93" s="422"/>
      <c r="DI93" s="422"/>
      <c r="DJ93" s="422"/>
      <c r="DK93" s="422"/>
      <c r="DL93" s="422"/>
      <c r="DM93" s="423"/>
      <c r="DN93" s="421"/>
      <c r="DO93" s="421"/>
      <c r="DP93" s="422"/>
      <c r="DQ93" s="422"/>
      <c r="DR93" s="422"/>
      <c r="DS93" s="422"/>
      <c r="DT93" s="422"/>
      <c r="DU93" s="453"/>
      <c r="DV93" s="398">
        <f>SUMIFS('09. Inst. Combate a Incêndio'!$O$4:$O$85,'09. Inst. Combate a Incêndio'!$A$4:$A$85,'00. Resumo'!$A93,'09. Inst. Combate a Incêndio'!D$4:D$85,"X")</f>
        <v>0</v>
      </c>
      <c r="DW93" s="399">
        <f>SUMIFS('09. Inst. Combate a Incêndio'!$O$4:$O$85,'09. Inst. Combate a Incêndio'!$A$4:$A$85,'00. Resumo'!$A93,'09. Inst. Combate a Incêndio'!E$4:E$85,"X")</f>
        <v>0</v>
      </c>
      <c r="DX93" s="400">
        <f>SUMIFS('09. Inst. Combate a Incêndio'!$O$4:$O$85,'09. Inst. Combate a Incêndio'!$A$4:$A$85,'00. Resumo'!$A93,'09. Inst. Combate a Incêndio'!F$4:F$85,"X")</f>
        <v>0</v>
      </c>
      <c r="DY93" s="400">
        <f>SUMIFS('09. Inst. Combate a Incêndio'!$O$4:$O$85,'09. Inst. Combate a Incêndio'!$A$4:$A$85,'00. Resumo'!$A93,'09. Inst. Combate a Incêndio'!G$4:G$85,"X")</f>
        <v>0</v>
      </c>
      <c r="DZ93" s="400">
        <f>SUMIFS('09. Inst. Combate a Incêndio'!$O$4:$O$85,'09. Inst. Combate a Incêndio'!$A$4:$A$85,'00. Resumo'!$A93,'09. Inst. Combate a Incêndio'!H$4:H$85,"X")</f>
        <v>0</v>
      </c>
      <c r="EA93" s="400">
        <f>SUMIFS('09. Inst. Combate a Incêndio'!$O$4:$O$85,'09. Inst. Combate a Incêndio'!$A$4:$A$85,'00. Resumo'!$A93,'09. Inst. Combate a Incêndio'!I$4:I$85,"X")</f>
        <v>0</v>
      </c>
      <c r="EB93" s="401">
        <f>SUMIFS('09. Inst. Combate a Incêndio'!$O$4:$O$85,'09. Inst. Combate a Incêndio'!$A$4:$A$85,'00. Resumo'!$A93,'09. Inst. Combate a Incêndio'!J$4:J$85,"X")</f>
        <v>0</v>
      </c>
      <c r="EC93" s="402">
        <f t="shared" ref="EC93:EC96" si="36">SUMPRODUCT(DV93:EB93,DV$4:EB$4)</f>
        <v>0</v>
      </c>
      <c r="ED93" s="442"/>
      <c r="EE93" s="421"/>
      <c r="EF93" s="422"/>
      <c r="EG93" s="422"/>
      <c r="EH93" s="422"/>
      <c r="EI93" s="422"/>
      <c r="EJ93" s="422"/>
      <c r="EK93" s="423"/>
      <c r="EL93" s="421"/>
      <c r="EM93" s="421"/>
      <c r="EN93" s="422"/>
      <c r="EO93" s="422"/>
      <c r="EP93" s="422"/>
      <c r="EQ93" s="422"/>
      <c r="ER93" s="422"/>
      <c r="ES93" s="423"/>
      <c r="ET93" s="421"/>
      <c r="EU93" s="421"/>
      <c r="EV93" s="422"/>
      <c r="EW93" s="422"/>
      <c r="EX93" s="422"/>
      <c r="EY93" s="422"/>
      <c r="EZ93" s="422"/>
      <c r="FA93" s="423"/>
      <c r="FB93" s="421"/>
      <c r="FC93" s="421"/>
      <c r="FD93" s="422"/>
      <c r="FE93" s="422"/>
      <c r="FF93" s="422"/>
      <c r="FG93" s="422"/>
      <c r="FH93" s="422"/>
      <c r="FI93" s="424"/>
    </row>
    <row r="94" spans="1:165" ht="15" outlineLevel="2" x14ac:dyDescent="0.2">
      <c r="A94" s="387" t="s">
        <v>199</v>
      </c>
      <c r="B94" s="425" t="s">
        <v>200</v>
      </c>
      <c r="C94" s="458">
        <f t="shared" si="33"/>
        <v>1.4285714285714286</v>
      </c>
      <c r="D94" s="427">
        <v>0.7</v>
      </c>
      <c r="E94" s="428">
        <v>0.5</v>
      </c>
      <c r="F94" s="442"/>
      <c r="G94" s="421"/>
      <c r="H94" s="422"/>
      <c r="I94" s="422"/>
      <c r="J94" s="422"/>
      <c r="K94" s="422"/>
      <c r="L94" s="422"/>
      <c r="M94" s="423"/>
      <c r="N94" s="421"/>
      <c r="O94" s="421"/>
      <c r="P94" s="422"/>
      <c r="Q94" s="422"/>
      <c r="R94" s="422"/>
      <c r="S94" s="422"/>
      <c r="T94" s="422"/>
      <c r="U94" s="423"/>
      <c r="V94" s="421"/>
      <c r="W94" s="421"/>
      <c r="X94" s="422"/>
      <c r="Y94" s="422"/>
      <c r="Z94" s="422"/>
      <c r="AA94" s="422"/>
      <c r="AB94" s="422"/>
      <c r="AC94" s="423"/>
      <c r="AD94" s="421"/>
      <c r="AE94" s="421"/>
      <c r="AF94" s="422"/>
      <c r="AG94" s="422"/>
      <c r="AH94" s="422"/>
      <c r="AI94" s="422"/>
      <c r="AJ94" s="422"/>
      <c r="AK94" s="423"/>
      <c r="AL94" s="421"/>
      <c r="AM94" s="421"/>
      <c r="AN94" s="422"/>
      <c r="AO94" s="422"/>
      <c r="AP94" s="422"/>
      <c r="AQ94" s="422"/>
      <c r="AR94" s="422"/>
      <c r="AS94" s="423"/>
      <c r="AT94" s="421"/>
      <c r="AU94" s="421"/>
      <c r="AV94" s="422"/>
      <c r="AW94" s="422"/>
      <c r="AX94" s="422"/>
      <c r="AY94" s="422"/>
      <c r="AZ94" s="422"/>
      <c r="BA94" s="453"/>
      <c r="BB94" s="413">
        <f>SUMIFS('09. Inst. Combate a Incêndio'!$L$4:$L$85,'09. Inst. Combate a Incêndio'!$A$4:$A$85,'00. Resumo'!$A94,'09. Inst. Combate a Incêndio'!D$4:D$85,"X")</f>
        <v>0</v>
      </c>
      <c r="BC94" s="414">
        <f>SUMIFS('09. Inst. Combate a Incêndio'!$L$4:$L$85,'09. Inst. Combate a Incêndio'!$A$4:$A$85,'00. Resumo'!$A94,'09. Inst. Combate a Incêndio'!E$4:E$85,"X")</f>
        <v>0</v>
      </c>
      <c r="BD94" s="415">
        <f>SUMIFS('09. Inst. Combate a Incêndio'!$L$4:$L$85,'09. Inst. Combate a Incêndio'!$A$4:$A$85,'00. Resumo'!$A94,'09. Inst. Combate a Incêndio'!F$4:F$85,"X")</f>
        <v>0</v>
      </c>
      <c r="BE94" s="415">
        <f>SUMIFS('09. Inst. Combate a Incêndio'!$L$4:$L$85,'09. Inst. Combate a Incêndio'!$A$4:$A$85,'00. Resumo'!$A94,'09. Inst. Combate a Incêndio'!G$4:G$85,"X")</f>
        <v>0</v>
      </c>
      <c r="BF94" s="415">
        <f>SUMIFS('09. Inst. Combate a Incêndio'!$L$4:$L$85,'09. Inst. Combate a Incêndio'!$A$4:$A$85,'00. Resumo'!$A94,'09. Inst. Combate a Incêndio'!H$4:H$85,"X")</f>
        <v>0</v>
      </c>
      <c r="BG94" s="415">
        <f>SUMIFS('09. Inst. Combate a Incêndio'!$L$4:$L$85,'09. Inst. Combate a Incêndio'!$A$4:$A$85,'00. Resumo'!$A94,'09. Inst. Combate a Incêndio'!I$4:I$85,"X")</f>
        <v>0</v>
      </c>
      <c r="BH94" s="416">
        <f>SUMIFS('09. Inst. Combate a Incêndio'!$L$4:$L$85,'09. Inst. Combate a Incêndio'!$A$4:$A$85,'00. Resumo'!$A94,'09. Inst. Combate a Incêndio'!J$4:J$85,"X")</f>
        <v>0</v>
      </c>
      <c r="BI94" s="417">
        <f t="shared" si="34"/>
        <v>0</v>
      </c>
      <c r="BJ94" s="421"/>
      <c r="BK94" s="421"/>
      <c r="BL94" s="422"/>
      <c r="BM94" s="422"/>
      <c r="BN94" s="422"/>
      <c r="BO94" s="422"/>
      <c r="BP94" s="422"/>
      <c r="BQ94" s="423"/>
      <c r="BR94" s="421"/>
      <c r="BS94" s="421"/>
      <c r="BT94" s="422"/>
      <c r="BU94" s="422"/>
      <c r="BV94" s="422"/>
      <c r="BW94" s="422"/>
      <c r="BX94" s="422"/>
      <c r="BY94" s="453"/>
      <c r="BZ94" s="413">
        <f>SUMIFS('09. Inst. Combate a Incêndio'!$M$4:$M$85,'09. Inst. Combate a Incêndio'!$A$4:$A$85,'00. Resumo'!$A94,'09. Inst. Combate a Incêndio'!D$4:D$85,"X")</f>
        <v>0</v>
      </c>
      <c r="CA94" s="414">
        <f>SUMIFS('09. Inst. Combate a Incêndio'!$M$4:$M$85,'09. Inst. Combate a Incêndio'!$A$4:$A$85,'00. Resumo'!$A94,'09. Inst. Combate a Incêndio'!E$4:E$85,"X")</f>
        <v>0</v>
      </c>
      <c r="CB94" s="415">
        <f>SUMIFS('09. Inst. Combate a Incêndio'!$M$4:$M$85,'09. Inst. Combate a Incêndio'!$A$4:$A$85,'00. Resumo'!$A94,'09. Inst. Combate a Incêndio'!F$4:F$85,"X")</f>
        <v>0</v>
      </c>
      <c r="CC94" s="415">
        <f>SUMIFS('09. Inst. Combate a Incêndio'!$M$4:$M$85,'09. Inst. Combate a Incêndio'!$A$4:$A$85,'00. Resumo'!$A94,'09. Inst. Combate a Incêndio'!G$4:G$85,"X")</f>
        <v>0</v>
      </c>
      <c r="CD94" s="415">
        <f>SUMIFS('09. Inst. Combate a Incêndio'!$M$4:$M$85,'09. Inst. Combate a Incêndio'!$A$4:$A$85,'00. Resumo'!$A94,'09. Inst. Combate a Incêndio'!H$4:H$85,"X")</f>
        <v>0</v>
      </c>
      <c r="CE94" s="415">
        <f>SUMIFS('09. Inst. Combate a Incêndio'!$M$4:$M$85,'09. Inst. Combate a Incêndio'!$A$4:$A$85,'00. Resumo'!$A94,'09. Inst. Combate a Incêndio'!I$4:I$85,"X")</f>
        <v>0</v>
      </c>
      <c r="CF94" s="416">
        <f>SUMIFS('09. Inst. Combate a Incêndio'!$M$4:$M$85,'09. Inst. Combate a Incêndio'!$A$4:$A$85,'00. Resumo'!$A94,'09. Inst. Combate a Incêndio'!J$4:J$85,"X")</f>
        <v>0</v>
      </c>
      <c r="CG94" s="417">
        <f t="shared" si="32"/>
        <v>0</v>
      </c>
      <c r="CH94" s="413">
        <f>SUMIFS('09. Inst. Combate a Incêndio'!$N$4:$N$85,'09. Inst. Combate a Incêndio'!$A$4:$A$85,'00. Resumo'!$A94,'09. Inst. Combate a Incêndio'!D$4:D$85,"X")</f>
        <v>0</v>
      </c>
      <c r="CI94" s="414">
        <f>SUMIFS('09. Inst. Combate a Incêndio'!$N$4:$N$85,'09. Inst. Combate a Incêndio'!$A$4:$A$85,'00. Resumo'!$A94,'09. Inst. Combate a Incêndio'!E$4:E$85,"X")</f>
        <v>0</v>
      </c>
      <c r="CJ94" s="415">
        <f>SUMIFS('09. Inst. Combate a Incêndio'!$N$4:$N$85,'09. Inst. Combate a Incêndio'!$A$4:$A$85,'00. Resumo'!$A94,'09. Inst. Combate a Incêndio'!F$4:F$85,"X")</f>
        <v>0</v>
      </c>
      <c r="CK94" s="415">
        <f>SUMIFS('09. Inst. Combate a Incêndio'!$N$4:$N$85,'09. Inst. Combate a Incêndio'!$A$4:$A$85,'00. Resumo'!$A94,'09. Inst. Combate a Incêndio'!G$4:G$85,"X")</f>
        <v>0</v>
      </c>
      <c r="CL94" s="415">
        <f>SUMIFS('09. Inst. Combate a Incêndio'!$N$4:$N$85,'09. Inst. Combate a Incêndio'!$A$4:$A$85,'00. Resumo'!$A94,'09. Inst. Combate a Incêndio'!H$4:H$85,"X")</f>
        <v>0</v>
      </c>
      <c r="CM94" s="415">
        <f>SUMIFS('09. Inst. Combate a Incêndio'!$N$4:$N$85,'09. Inst. Combate a Incêndio'!$A$4:$A$85,'00. Resumo'!$A94,'09. Inst. Combate a Incêndio'!I$4:I$85,"X")</f>
        <v>0</v>
      </c>
      <c r="CN94" s="416">
        <f>SUMIFS('09. Inst. Combate a Incêndio'!$N$4:$N$85,'09. Inst. Combate a Incêndio'!$A$4:$A$85,'00. Resumo'!$A94,'09. Inst. Combate a Incêndio'!J$4:J$85,"X")</f>
        <v>0</v>
      </c>
      <c r="CO94" s="417">
        <f t="shared" si="35"/>
        <v>0</v>
      </c>
      <c r="CP94" s="421"/>
      <c r="CQ94" s="421"/>
      <c r="CR94" s="422"/>
      <c r="CS94" s="422"/>
      <c r="CT94" s="422"/>
      <c r="CU94" s="422"/>
      <c r="CV94" s="422"/>
      <c r="CW94" s="423"/>
      <c r="CX94" s="421"/>
      <c r="CY94" s="421"/>
      <c r="CZ94" s="422"/>
      <c r="DA94" s="422"/>
      <c r="DB94" s="422"/>
      <c r="DC94" s="422"/>
      <c r="DD94" s="422"/>
      <c r="DE94" s="423"/>
      <c r="DF94" s="421"/>
      <c r="DG94" s="421"/>
      <c r="DH94" s="422"/>
      <c r="DI94" s="422"/>
      <c r="DJ94" s="422"/>
      <c r="DK94" s="422"/>
      <c r="DL94" s="422"/>
      <c r="DM94" s="423"/>
      <c r="DN94" s="421"/>
      <c r="DO94" s="421"/>
      <c r="DP94" s="422"/>
      <c r="DQ94" s="422"/>
      <c r="DR94" s="422"/>
      <c r="DS94" s="422"/>
      <c r="DT94" s="422"/>
      <c r="DU94" s="453"/>
      <c r="DV94" s="413">
        <f>SUMIFS('09. Inst. Combate a Incêndio'!$O$4:$O$85,'09. Inst. Combate a Incêndio'!$A$4:$A$85,'00. Resumo'!$A94,'09. Inst. Combate a Incêndio'!D$4:D$85,"X")</f>
        <v>0</v>
      </c>
      <c r="DW94" s="414">
        <f>SUMIFS('09. Inst. Combate a Incêndio'!$O$4:$O$85,'09. Inst. Combate a Incêndio'!$A$4:$A$85,'00. Resumo'!$A94,'09. Inst. Combate a Incêndio'!E$4:E$85,"X")</f>
        <v>0</v>
      </c>
      <c r="DX94" s="415">
        <f>SUMIFS('09. Inst. Combate a Incêndio'!$O$4:$O$85,'09. Inst. Combate a Incêndio'!$A$4:$A$85,'00. Resumo'!$A94,'09. Inst. Combate a Incêndio'!F$4:F$85,"X")</f>
        <v>0</v>
      </c>
      <c r="DY94" s="415">
        <f>SUMIFS('09. Inst. Combate a Incêndio'!$O$4:$O$85,'09. Inst. Combate a Incêndio'!$A$4:$A$85,'00. Resumo'!$A94,'09. Inst. Combate a Incêndio'!G$4:G$85,"X")</f>
        <v>0</v>
      </c>
      <c r="DZ94" s="415">
        <f>SUMIFS('09. Inst. Combate a Incêndio'!$O$4:$O$85,'09. Inst. Combate a Incêndio'!$A$4:$A$85,'00. Resumo'!$A94,'09. Inst. Combate a Incêndio'!H$4:H$85,"X")</f>
        <v>0</v>
      </c>
      <c r="EA94" s="415">
        <f>SUMIFS('09. Inst. Combate a Incêndio'!$O$4:$O$85,'09. Inst. Combate a Incêndio'!$A$4:$A$85,'00. Resumo'!$A94,'09. Inst. Combate a Incêndio'!I$4:I$85,"X")</f>
        <v>0</v>
      </c>
      <c r="EB94" s="416">
        <f>SUMIFS('09. Inst. Combate a Incêndio'!$O$4:$O$85,'09. Inst. Combate a Incêndio'!$A$4:$A$85,'00. Resumo'!$A94,'09. Inst. Combate a Incêndio'!J$4:J$85,"X")</f>
        <v>0</v>
      </c>
      <c r="EC94" s="417">
        <f t="shared" si="36"/>
        <v>0</v>
      </c>
      <c r="ED94" s="442"/>
      <c r="EE94" s="421"/>
      <c r="EF94" s="422"/>
      <c r="EG94" s="422"/>
      <c r="EH94" s="422"/>
      <c r="EI94" s="422"/>
      <c r="EJ94" s="422"/>
      <c r="EK94" s="423"/>
      <c r="EL94" s="421"/>
      <c r="EM94" s="421"/>
      <c r="EN94" s="422"/>
      <c r="EO94" s="422"/>
      <c r="EP94" s="422"/>
      <c r="EQ94" s="422"/>
      <c r="ER94" s="422"/>
      <c r="ES94" s="423"/>
      <c r="ET94" s="421"/>
      <c r="EU94" s="421"/>
      <c r="EV94" s="422"/>
      <c r="EW94" s="422"/>
      <c r="EX94" s="422"/>
      <c r="EY94" s="422"/>
      <c r="EZ94" s="422"/>
      <c r="FA94" s="423"/>
      <c r="FB94" s="421"/>
      <c r="FC94" s="421"/>
      <c r="FD94" s="422"/>
      <c r="FE94" s="422"/>
      <c r="FF94" s="422"/>
      <c r="FG94" s="422"/>
      <c r="FH94" s="422"/>
      <c r="FI94" s="424"/>
    </row>
    <row r="95" spans="1:165" ht="15" outlineLevel="2" x14ac:dyDescent="0.2">
      <c r="A95" s="387" t="s">
        <v>201</v>
      </c>
      <c r="B95" s="425" t="s">
        <v>202</v>
      </c>
      <c r="C95" s="458">
        <f t="shared" si="33"/>
        <v>1.4285714285714286</v>
      </c>
      <c r="D95" s="427">
        <v>0.7</v>
      </c>
      <c r="E95" s="428">
        <v>0.5</v>
      </c>
      <c r="F95" s="442"/>
      <c r="G95" s="421"/>
      <c r="H95" s="422"/>
      <c r="I95" s="422"/>
      <c r="J95" s="422"/>
      <c r="K95" s="422"/>
      <c r="L95" s="422"/>
      <c r="M95" s="423"/>
      <c r="N95" s="421"/>
      <c r="O95" s="421"/>
      <c r="P95" s="422"/>
      <c r="Q95" s="422"/>
      <c r="R95" s="422"/>
      <c r="S95" s="422"/>
      <c r="T95" s="422"/>
      <c r="U95" s="423"/>
      <c r="V95" s="421"/>
      <c r="W95" s="421"/>
      <c r="X95" s="422"/>
      <c r="Y95" s="422"/>
      <c r="Z95" s="422"/>
      <c r="AA95" s="422"/>
      <c r="AB95" s="422"/>
      <c r="AC95" s="423"/>
      <c r="AD95" s="421"/>
      <c r="AE95" s="421"/>
      <c r="AF95" s="422"/>
      <c r="AG95" s="422"/>
      <c r="AH95" s="422"/>
      <c r="AI95" s="422"/>
      <c r="AJ95" s="422"/>
      <c r="AK95" s="423"/>
      <c r="AL95" s="421"/>
      <c r="AM95" s="421"/>
      <c r="AN95" s="422"/>
      <c r="AO95" s="422"/>
      <c r="AP95" s="422"/>
      <c r="AQ95" s="422"/>
      <c r="AR95" s="422"/>
      <c r="AS95" s="423"/>
      <c r="AT95" s="421"/>
      <c r="AU95" s="421"/>
      <c r="AV95" s="422"/>
      <c r="AW95" s="422"/>
      <c r="AX95" s="422"/>
      <c r="AY95" s="422"/>
      <c r="AZ95" s="422"/>
      <c r="BA95" s="453"/>
      <c r="BB95" s="413">
        <f>SUMIFS('09. Inst. Combate a Incêndio'!$L$4:$L$85,'09. Inst. Combate a Incêndio'!$A$4:$A$85,'00. Resumo'!$A95,'09. Inst. Combate a Incêndio'!D$4:D$85,"X")</f>
        <v>0</v>
      </c>
      <c r="BC95" s="414">
        <f>SUMIFS('09. Inst. Combate a Incêndio'!$L$4:$L$85,'09. Inst. Combate a Incêndio'!$A$4:$A$85,'00. Resumo'!$A95,'09. Inst. Combate a Incêndio'!E$4:E$85,"X")</f>
        <v>0</v>
      </c>
      <c r="BD95" s="415">
        <f>SUMIFS('09. Inst. Combate a Incêndio'!$L$4:$L$85,'09. Inst. Combate a Incêndio'!$A$4:$A$85,'00. Resumo'!$A95,'09. Inst. Combate a Incêndio'!F$4:F$85,"X")</f>
        <v>0</v>
      </c>
      <c r="BE95" s="415">
        <f>SUMIFS('09. Inst. Combate a Incêndio'!$L$4:$L$85,'09. Inst. Combate a Incêndio'!$A$4:$A$85,'00. Resumo'!$A95,'09. Inst. Combate a Incêndio'!G$4:G$85,"X")</f>
        <v>0</v>
      </c>
      <c r="BF95" s="415">
        <f>SUMIFS('09. Inst. Combate a Incêndio'!$L$4:$L$85,'09. Inst. Combate a Incêndio'!$A$4:$A$85,'00. Resumo'!$A95,'09. Inst. Combate a Incêndio'!H$4:H$85,"X")</f>
        <v>0</v>
      </c>
      <c r="BG95" s="415">
        <f>SUMIFS('09. Inst. Combate a Incêndio'!$L$4:$L$85,'09. Inst. Combate a Incêndio'!$A$4:$A$85,'00. Resumo'!$A95,'09. Inst. Combate a Incêndio'!I$4:I$85,"X")</f>
        <v>0</v>
      </c>
      <c r="BH95" s="416">
        <f>SUMIFS('09. Inst. Combate a Incêndio'!$L$4:$L$85,'09. Inst. Combate a Incêndio'!$A$4:$A$85,'00. Resumo'!$A95,'09. Inst. Combate a Incêndio'!J$4:J$85,"X")</f>
        <v>0</v>
      </c>
      <c r="BI95" s="417">
        <f t="shared" si="34"/>
        <v>0</v>
      </c>
      <c r="BJ95" s="421"/>
      <c r="BK95" s="421"/>
      <c r="BL95" s="422"/>
      <c r="BM95" s="422"/>
      <c r="BN95" s="422"/>
      <c r="BO95" s="422"/>
      <c r="BP95" s="422"/>
      <c r="BQ95" s="423"/>
      <c r="BR95" s="421"/>
      <c r="BS95" s="421"/>
      <c r="BT95" s="422"/>
      <c r="BU95" s="422"/>
      <c r="BV95" s="422"/>
      <c r="BW95" s="422"/>
      <c r="BX95" s="422"/>
      <c r="BY95" s="453"/>
      <c r="BZ95" s="413">
        <f>SUMIFS('09. Inst. Combate a Incêndio'!$M$4:$M$85,'09. Inst. Combate a Incêndio'!$A$4:$A$85,'00. Resumo'!$A95,'09. Inst. Combate a Incêndio'!D$4:D$85,"X")</f>
        <v>0</v>
      </c>
      <c r="CA95" s="414">
        <f>SUMIFS('09. Inst. Combate a Incêndio'!$M$4:$M$85,'09. Inst. Combate a Incêndio'!$A$4:$A$85,'00. Resumo'!$A95,'09. Inst. Combate a Incêndio'!E$4:E$85,"X")</f>
        <v>0</v>
      </c>
      <c r="CB95" s="415">
        <f>SUMIFS('09. Inst. Combate a Incêndio'!$M$4:$M$85,'09. Inst. Combate a Incêndio'!$A$4:$A$85,'00. Resumo'!$A95,'09. Inst. Combate a Incêndio'!F$4:F$85,"X")</f>
        <v>0</v>
      </c>
      <c r="CC95" s="415">
        <f>SUMIFS('09. Inst. Combate a Incêndio'!$M$4:$M$85,'09. Inst. Combate a Incêndio'!$A$4:$A$85,'00. Resumo'!$A95,'09. Inst. Combate a Incêndio'!G$4:G$85,"X")</f>
        <v>0</v>
      </c>
      <c r="CD95" s="415">
        <f>SUMIFS('09. Inst. Combate a Incêndio'!$M$4:$M$85,'09. Inst. Combate a Incêndio'!$A$4:$A$85,'00. Resumo'!$A95,'09. Inst. Combate a Incêndio'!H$4:H$85,"X")</f>
        <v>0</v>
      </c>
      <c r="CE95" s="415">
        <f>SUMIFS('09. Inst. Combate a Incêndio'!$M$4:$M$85,'09. Inst. Combate a Incêndio'!$A$4:$A$85,'00. Resumo'!$A95,'09. Inst. Combate a Incêndio'!I$4:I$85,"X")</f>
        <v>0</v>
      </c>
      <c r="CF95" s="416">
        <f>SUMIFS('09. Inst. Combate a Incêndio'!$M$4:$M$85,'09. Inst. Combate a Incêndio'!$A$4:$A$85,'00. Resumo'!$A95,'09. Inst. Combate a Incêndio'!J$4:J$85,"X")</f>
        <v>0</v>
      </c>
      <c r="CG95" s="417">
        <f t="shared" si="32"/>
        <v>0</v>
      </c>
      <c r="CH95" s="413">
        <f>SUMIFS('09. Inst. Combate a Incêndio'!$N$4:$N$85,'09. Inst. Combate a Incêndio'!$A$4:$A$85,'00. Resumo'!$A95,'09. Inst. Combate a Incêndio'!D$4:D$85,"X")</f>
        <v>0</v>
      </c>
      <c r="CI95" s="414">
        <f>SUMIFS('09. Inst. Combate a Incêndio'!$N$4:$N$85,'09. Inst. Combate a Incêndio'!$A$4:$A$85,'00. Resumo'!$A95,'09. Inst. Combate a Incêndio'!E$4:E$85,"X")</f>
        <v>0</v>
      </c>
      <c r="CJ95" s="415">
        <f>SUMIFS('09. Inst. Combate a Incêndio'!$N$4:$N$85,'09. Inst. Combate a Incêndio'!$A$4:$A$85,'00. Resumo'!$A95,'09. Inst. Combate a Incêndio'!F$4:F$85,"X")</f>
        <v>0</v>
      </c>
      <c r="CK95" s="415">
        <f>SUMIFS('09. Inst. Combate a Incêndio'!$N$4:$N$85,'09. Inst. Combate a Incêndio'!$A$4:$A$85,'00. Resumo'!$A95,'09. Inst. Combate a Incêndio'!G$4:G$85,"X")</f>
        <v>0</v>
      </c>
      <c r="CL95" s="415">
        <f>SUMIFS('09. Inst. Combate a Incêndio'!$N$4:$N$85,'09. Inst. Combate a Incêndio'!$A$4:$A$85,'00. Resumo'!$A95,'09. Inst. Combate a Incêndio'!H$4:H$85,"X")</f>
        <v>0</v>
      </c>
      <c r="CM95" s="415">
        <f>SUMIFS('09. Inst. Combate a Incêndio'!$N$4:$N$85,'09. Inst. Combate a Incêndio'!$A$4:$A$85,'00. Resumo'!$A95,'09. Inst. Combate a Incêndio'!I$4:I$85,"X")</f>
        <v>0</v>
      </c>
      <c r="CN95" s="416">
        <f>SUMIFS('09. Inst. Combate a Incêndio'!$N$4:$N$85,'09. Inst. Combate a Incêndio'!$A$4:$A$85,'00. Resumo'!$A95,'09. Inst. Combate a Incêndio'!J$4:J$85,"X")</f>
        <v>0</v>
      </c>
      <c r="CO95" s="417">
        <f t="shared" si="35"/>
        <v>0</v>
      </c>
      <c r="CP95" s="421"/>
      <c r="CQ95" s="421"/>
      <c r="CR95" s="422"/>
      <c r="CS95" s="422"/>
      <c r="CT95" s="422"/>
      <c r="CU95" s="422"/>
      <c r="CV95" s="422"/>
      <c r="CW95" s="423"/>
      <c r="CX95" s="421"/>
      <c r="CY95" s="421"/>
      <c r="CZ95" s="422"/>
      <c r="DA95" s="422"/>
      <c r="DB95" s="422"/>
      <c r="DC95" s="422"/>
      <c r="DD95" s="422"/>
      <c r="DE95" s="423"/>
      <c r="DF95" s="421"/>
      <c r="DG95" s="421"/>
      <c r="DH95" s="422"/>
      <c r="DI95" s="422"/>
      <c r="DJ95" s="422"/>
      <c r="DK95" s="422"/>
      <c r="DL95" s="422"/>
      <c r="DM95" s="423"/>
      <c r="DN95" s="421"/>
      <c r="DO95" s="421"/>
      <c r="DP95" s="422"/>
      <c r="DQ95" s="422"/>
      <c r="DR95" s="422"/>
      <c r="DS95" s="422"/>
      <c r="DT95" s="422"/>
      <c r="DU95" s="453"/>
      <c r="DV95" s="413">
        <f>SUMIFS('09. Inst. Combate a Incêndio'!$O$4:$O$85,'09. Inst. Combate a Incêndio'!$A$4:$A$85,'00. Resumo'!$A95,'09. Inst. Combate a Incêndio'!D$4:D$85,"X")</f>
        <v>0</v>
      </c>
      <c r="DW95" s="414">
        <f>SUMIFS('09. Inst. Combate a Incêndio'!$O$4:$O$85,'09. Inst. Combate a Incêndio'!$A$4:$A$85,'00. Resumo'!$A95,'09. Inst. Combate a Incêndio'!E$4:E$85,"X")</f>
        <v>0</v>
      </c>
      <c r="DX95" s="415">
        <f>SUMIFS('09. Inst. Combate a Incêndio'!$O$4:$O$85,'09. Inst. Combate a Incêndio'!$A$4:$A$85,'00. Resumo'!$A95,'09. Inst. Combate a Incêndio'!F$4:F$85,"X")</f>
        <v>0</v>
      </c>
      <c r="DY95" s="415">
        <f>SUMIFS('09. Inst. Combate a Incêndio'!$O$4:$O$85,'09. Inst. Combate a Incêndio'!$A$4:$A$85,'00. Resumo'!$A95,'09. Inst. Combate a Incêndio'!G$4:G$85,"X")</f>
        <v>0</v>
      </c>
      <c r="DZ95" s="415">
        <f>SUMIFS('09. Inst. Combate a Incêndio'!$O$4:$O$85,'09. Inst. Combate a Incêndio'!$A$4:$A$85,'00. Resumo'!$A95,'09. Inst. Combate a Incêndio'!H$4:H$85,"X")</f>
        <v>0</v>
      </c>
      <c r="EA95" s="415">
        <f>SUMIFS('09. Inst. Combate a Incêndio'!$O$4:$O$85,'09. Inst. Combate a Incêndio'!$A$4:$A$85,'00. Resumo'!$A95,'09. Inst. Combate a Incêndio'!I$4:I$85,"X")</f>
        <v>0</v>
      </c>
      <c r="EB95" s="416">
        <f>SUMIFS('09. Inst. Combate a Incêndio'!$O$4:$O$85,'09. Inst. Combate a Incêndio'!$A$4:$A$85,'00. Resumo'!$A95,'09. Inst. Combate a Incêndio'!J$4:J$85,"X")</f>
        <v>0</v>
      </c>
      <c r="EC95" s="417">
        <f t="shared" si="36"/>
        <v>0</v>
      </c>
      <c r="ED95" s="442"/>
      <c r="EE95" s="421"/>
      <c r="EF95" s="422"/>
      <c r="EG95" s="422"/>
      <c r="EH95" s="422"/>
      <c r="EI95" s="422"/>
      <c r="EJ95" s="422"/>
      <c r="EK95" s="423"/>
      <c r="EL95" s="421"/>
      <c r="EM95" s="421"/>
      <c r="EN95" s="422"/>
      <c r="EO95" s="422"/>
      <c r="EP95" s="422"/>
      <c r="EQ95" s="422"/>
      <c r="ER95" s="422"/>
      <c r="ES95" s="423"/>
      <c r="ET95" s="421"/>
      <c r="EU95" s="421"/>
      <c r="EV95" s="422"/>
      <c r="EW95" s="422"/>
      <c r="EX95" s="422"/>
      <c r="EY95" s="422"/>
      <c r="EZ95" s="422"/>
      <c r="FA95" s="423"/>
      <c r="FB95" s="421"/>
      <c r="FC95" s="421"/>
      <c r="FD95" s="422"/>
      <c r="FE95" s="422"/>
      <c r="FF95" s="422"/>
      <c r="FG95" s="422"/>
      <c r="FH95" s="422"/>
      <c r="FI95" s="424"/>
    </row>
    <row r="96" spans="1:165" ht="15" outlineLevel="2" x14ac:dyDescent="0.2">
      <c r="A96" s="429" t="s">
        <v>203</v>
      </c>
      <c r="B96" s="430" t="s">
        <v>204</v>
      </c>
      <c r="C96" s="461">
        <f t="shared" si="33"/>
        <v>1.4285714285714286</v>
      </c>
      <c r="D96" s="432">
        <v>0.7</v>
      </c>
      <c r="E96" s="433">
        <v>0.5</v>
      </c>
      <c r="F96" s="442"/>
      <c r="G96" s="421"/>
      <c r="H96" s="422"/>
      <c r="I96" s="422"/>
      <c r="J96" s="422"/>
      <c r="K96" s="422"/>
      <c r="L96" s="422"/>
      <c r="M96" s="423"/>
      <c r="N96" s="421"/>
      <c r="O96" s="421"/>
      <c r="P96" s="422"/>
      <c r="Q96" s="422"/>
      <c r="R96" s="422"/>
      <c r="S96" s="422"/>
      <c r="T96" s="422"/>
      <c r="U96" s="423"/>
      <c r="V96" s="421"/>
      <c r="W96" s="421"/>
      <c r="X96" s="422"/>
      <c r="Y96" s="422"/>
      <c r="Z96" s="422"/>
      <c r="AA96" s="422"/>
      <c r="AB96" s="422"/>
      <c r="AC96" s="423"/>
      <c r="AD96" s="421"/>
      <c r="AE96" s="421"/>
      <c r="AF96" s="422"/>
      <c r="AG96" s="422"/>
      <c r="AH96" s="422"/>
      <c r="AI96" s="422"/>
      <c r="AJ96" s="422"/>
      <c r="AK96" s="423"/>
      <c r="AL96" s="421"/>
      <c r="AM96" s="421"/>
      <c r="AN96" s="422"/>
      <c r="AO96" s="422"/>
      <c r="AP96" s="422"/>
      <c r="AQ96" s="422"/>
      <c r="AR96" s="422"/>
      <c r="AS96" s="423"/>
      <c r="AT96" s="421"/>
      <c r="AU96" s="421"/>
      <c r="AV96" s="422"/>
      <c r="AW96" s="422"/>
      <c r="AX96" s="422"/>
      <c r="AY96" s="422"/>
      <c r="AZ96" s="422"/>
      <c r="BA96" s="462"/>
      <c r="BB96" s="469">
        <f>SUMIFS('09. Inst. Combate a Incêndio'!$L$4:$L$85,'09. Inst. Combate a Incêndio'!$A$4:$A$85,'00. Resumo'!$A96,'09. Inst. Combate a Incêndio'!D$4:D$85,"X")</f>
        <v>0</v>
      </c>
      <c r="BC96" s="435">
        <f>SUMIFS('09. Inst. Combate a Incêndio'!$L$4:$L$85,'09. Inst. Combate a Incêndio'!$A$4:$A$85,'00. Resumo'!$A96,'09. Inst. Combate a Incêndio'!E$4:E$85,"X")</f>
        <v>0</v>
      </c>
      <c r="BD96" s="436">
        <f>SUMIFS('09. Inst. Combate a Incêndio'!$L$4:$L$85,'09. Inst. Combate a Incêndio'!$A$4:$A$85,'00. Resumo'!$A96,'09. Inst. Combate a Incêndio'!F$4:F$85,"X")</f>
        <v>0</v>
      </c>
      <c r="BE96" s="436">
        <f>SUMIFS('09. Inst. Combate a Incêndio'!$L$4:$L$85,'09. Inst. Combate a Incêndio'!$A$4:$A$85,'00. Resumo'!$A96,'09. Inst. Combate a Incêndio'!G$4:G$85,"X")</f>
        <v>0</v>
      </c>
      <c r="BF96" s="436">
        <f>SUMIFS('09. Inst. Combate a Incêndio'!$L$4:$L$85,'09. Inst. Combate a Incêndio'!$A$4:$A$85,'00. Resumo'!$A96,'09. Inst. Combate a Incêndio'!H$4:H$85,"X")</f>
        <v>0</v>
      </c>
      <c r="BG96" s="436">
        <f>SUMIFS('09. Inst. Combate a Incêndio'!$L$4:$L$85,'09. Inst. Combate a Incêndio'!$A$4:$A$85,'00. Resumo'!$A96,'09. Inst. Combate a Incêndio'!I$4:I$85,"X")</f>
        <v>0</v>
      </c>
      <c r="BH96" s="437">
        <f>SUMIFS('09. Inst. Combate a Incêndio'!$L$4:$L$85,'09. Inst. Combate a Incêndio'!$A$4:$A$85,'00. Resumo'!$A96,'09. Inst. Combate a Incêndio'!J$4:J$85,"X")</f>
        <v>0</v>
      </c>
      <c r="BI96" s="438">
        <f t="shared" si="34"/>
        <v>0</v>
      </c>
      <c r="BJ96" s="421"/>
      <c r="BK96" s="421"/>
      <c r="BL96" s="422"/>
      <c r="BM96" s="422"/>
      <c r="BN96" s="422"/>
      <c r="BO96" s="422"/>
      <c r="BP96" s="422"/>
      <c r="BQ96" s="423"/>
      <c r="BR96" s="421"/>
      <c r="BS96" s="421"/>
      <c r="BT96" s="422"/>
      <c r="BU96" s="422"/>
      <c r="BV96" s="422"/>
      <c r="BW96" s="422"/>
      <c r="BX96" s="422"/>
      <c r="BY96" s="462"/>
      <c r="BZ96" s="469">
        <f>SUMIFS('09. Inst. Combate a Incêndio'!$M$4:$M$85,'09. Inst. Combate a Incêndio'!$A$4:$A$85,'00. Resumo'!$A96,'09. Inst. Combate a Incêndio'!D$4:D$85,"X")</f>
        <v>0</v>
      </c>
      <c r="CA96" s="435">
        <f>SUMIFS('09. Inst. Combate a Incêndio'!$M$4:$M$85,'09. Inst. Combate a Incêndio'!$A$4:$A$85,'00. Resumo'!$A96,'09. Inst. Combate a Incêndio'!E$4:E$85,"X")</f>
        <v>0</v>
      </c>
      <c r="CB96" s="436">
        <f>SUMIFS('09. Inst. Combate a Incêndio'!$M$4:$M$85,'09. Inst. Combate a Incêndio'!$A$4:$A$85,'00. Resumo'!$A96,'09. Inst. Combate a Incêndio'!F$4:F$85,"X")</f>
        <v>0</v>
      </c>
      <c r="CC96" s="436">
        <f>SUMIFS('09. Inst. Combate a Incêndio'!$M$4:$M$85,'09. Inst. Combate a Incêndio'!$A$4:$A$85,'00. Resumo'!$A96,'09. Inst. Combate a Incêndio'!G$4:G$85,"X")</f>
        <v>0</v>
      </c>
      <c r="CD96" s="436">
        <f>SUMIFS('09. Inst. Combate a Incêndio'!$M$4:$M$85,'09. Inst. Combate a Incêndio'!$A$4:$A$85,'00. Resumo'!$A96,'09. Inst. Combate a Incêndio'!H$4:H$85,"X")</f>
        <v>0</v>
      </c>
      <c r="CE96" s="436">
        <f>SUMIFS('09. Inst. Combate a Incêndio'!$M$4:$M$85,'09. Inst. Combate a Incêndio'!$A$4:$A$85,'00. Resumo'!$A96,'09. Inst. Combate a Incêndio'!I$4:I$85,"X")</f>
        <v>0</v>
      </c>
      <c r="CF96" s="437">
        <f>SUMIFS('09. Inst. Combate a Incêndio'!$M$4:$M$85,'09. Inst. Combate a Incêndio'!$A$4:$A$85,'00. Resumo'!$A96,'09. Inst. Combate a Incêndio'!J$4:J$85,"X")</f>
        <v>0</v>
      </c>
      <c r="CG96" s="438">
        <f t="shared" si="32"/>
        <v>0</v>
      </c>
      <c r="CH96" s="434">
        <f>SUMIFS('09. Inst. Combate a Incêndio'!$N$4:$N$85,'09. Inst. Combate a Incêndio'!$A$4:$A$85,'00. Resumo'!$A96,'09. Inst. Combate a Incêndio'!D$4:D$85,"X")</f>
        <v>0</v>
      </c>
      <c r="CI96" s="435">
        <f>SUMIFS('09. Inst. Combate a Incêndio'!$N$4:$N$85,'09. Inst. Combate a Incêndio'!$A$4:$A$85,'00. Resumo'!$A96,'09. Inst. Combate a Incêndio'!E$4:E$85,"X")</f>
        <v>0</v>
      </c>
      <c r="CJ96" s="436">
        <f>SUMIFS('09. Inst. Combate a Incêndio'!$N$4:$N$85,'09. Inst. Combate a Incêndio'!$A$4:$A$85,'00. Resumo'!$A96,'09. Inst. Combate a Incêndio'!F$4:F$85,"X")</f>
        <v>0</v>
      </c>
      <c r="CK96" s="436">
        <f>SUMIFS('09. Inst. Combate a Incêndio'!$N$4:$N$85,'09. Inst. Combate a Incêndio'!$A$4:$A$85,'00. Resumo'!$A96,'09. Inst. Combate a Incêndio'!G$4:G$85,"X")</f>
        <v>0</v>
      </c>
      <c r="CL96" s="436">
        <f>SUMIFS('09. Inst. Combate a Incêndio'!$N$4:$N$85,'09. Inst. Combate a Incêndio'!$A$4:$A$85,'00. Resumo'!$A96,'09. Inst. Combate a Incêndio'!H$4:H$85,"X")</f>
        <v>0</v>
      </c>
      <c r="CM96" s="436">
        <f>SUMIFS('09. Inst. Combate a Incêndio'!$N$4:$N$85,'09. Inst. Combate a Incêndio'!$A$4:$A$85,'00. Resumo'!$A96,'09. Inst. Combate a Incêndio'!I$4:I$85,"X")</f>
        <v>0</v>
      </c>
      <c r="CN96" s="437">
        <f>SUMIFS('09. Inst. Combate a Incêndio'!$N$4:$N$85,'09. Inst. Combate a Incêndio'!$A$4:$A$85,'00. Resumo'!$A96,'09. Inst. Combate a Incêndio'!J$4:J$85,"X")</f>
        <v>0</v>
      </c>
      <c r="CO96" s="438">
        <f t="shared" si="35"/>
        <v>0</v>
      </c>
      <c r="CP96" s="421"/>
      <c r="CQ96" s="421"/>
      <c r="CR96" s="422"/>
      <c r="CS96" s="422"/>
      <c r="CT96" s="422"/>
      <c r="CU96" s="422"/>
      <c r="CV96" s="422"/>
      <c r="CW96" s="423"/>
      <c r="CX96" s="421"/>
      <c r="CY96" s="421"/>
      <c r="CZ96" s="422"/>
      <c r="DA96" s="422"/>
      <c r="DB96" s="422"/>
      <c r="DC96" s="422"/>
      <c r="DD96" s="422"/>
      <c r="DE96" s="423"/>
      <c r="DF96" s="421"/>
      <c r="DG96" s="421"/>
      <c r="DH96" s="422"/>
      <c r="DI96" s="422"/>
      <c r="DJ96" s="422"/>
      <c r="DK96" s="422"/>
      <c r="DL96" s="422"/>
      <c r="DM96" s="423"/>
      <c r="DN96" s="421"/>
      <c r="DO96" s="421"/>
      <c r="DP96" s="422"/>
      <c r="DQ96" s="422"/>
      <c r="DR96" s="422"/>
      <c r="DS96" s="422"/>
      <c r="DT96" s="422"/>
      <c r="DU96" s="462"/>
      <c r="DV96" s="469">
        <f>SUMIFS('09. Inst. Combate a Incêndio'!$O$4:$O$85,'09. Inst. Combate a Incêndio'!$A$4:$A$85,'00. Resumo'!$A96,'09. Inst. Combate a Incêndio'!D$4:D$85,"X")</f>
        <v>0</v>
      </c>
      <c r="DW96" s="435">
        <f>SUMIFS('09. Inst. Combate a Incêndio'!$O$4:$O$85,'09. Inst. Combate a Incêndio'!$A$4:$A$85,'00. Resumo'!$A96,'09. Inst. Combate a Incêndio'!E$4:E$85,"X")</f>
        <v>0</v>
      </c>
      <c r="DX96" s="436">
        <f>SUMIFS('09. Inst. Combate a Incêndio'!$O$4:$O$85,'09. Inst. Combate a Incêndio'!$A$4:$A$85,'00. Resumo'!$A96,'09. Inst. Combate a Incêndio'!F$4:F$85,"X")</f>
        <v>0</v>
      </c>
      <c r="DY96" s="436">
        <f>SUMIFS('09. Inst. Combate a Incêndio'!$O$4:$O$85,'09. Inst. Combate a Incêndio'!$A$4:$A$85,'00. Resumo'!$A96,'09. Inst. Combate a Incêndio'!G$4:G$85,"X")</f>
        <v>0</v>
      </c>
      <c r="DZ96" s="436">
        <f>SUMIFS('09. Inst. Combate a Incêndio'!$O$4:$O$85,'09. Inst. Combate a Incêndio'!$A$4:$A$85,'00. Resumo'!$A96,'09. Inst. Combate a Incêndio'!H$4:H$85,"X")</f>
        <v>0</v>
      </c>
      <c r="EA96" s="436">
        <f>SUMIFS('09. Inst. Combate a Incêndio'!$O$4:$O$85,'09. Inst. Combate a Incêndio'!$A$4:$A$85,'00. Resumo'!$A96,'09. Inst. Combate a Incêndio'!I$4:I$85,"X")</f>
        <v>0</v>
      </c>
      <c r="EB96" s="437">
        <f>SUMIFS('09. Inst. Combate a Incêndio'!$O$4:$O$85,'09. Inst. Combate a Incêndio'!$A$4:$A$85,'00. Resumo'!$A96,'09. Inst. Combate a Incêndio'!J$4:J$85,"X")</f>
        <v>0</v>
      </c>
      <c r="EC96" s="438">
        <f t="shared" si="36"/>
        <v>0</v>
      </c>
      <c r="ED96" s="442"/>
      <c r="EE96" s="421"/>
      <c r="EF96" s="422"/>
      <c r="EG96" s="422"/>
      <c r="EH96" s="422"/>
      <c r="EI96" s="422"/>
      <c r="EJ96" s="422"/>
      <c r="EK96" s="423"/>
      <c r="EL96" s="421"/>
      <c r="EM96" s="421"/>
      <c r="EN96" s="422"/>
      <c r="EO96" s="422"/>
      <c r="EP96" s="422"/>
      <c r="EQ96" s="422"/>
      <c r="ER96" s="422"/>
      <c r="ES96" s="423"/>
      <c r="ET96" s="421"/>
      <c r="EU96" s="421"/>
      <c r="EV96" s="422"/>
      <c r="EW96" s="422"/>
      <c r="EX96" s="422"/>
      <c r="EY96" s="422"/>
      <c r="EZ96" s="422"/>
      <c r="FA96" s="423"/>
      <c r="FB96" s="421"/>
      <c r="FC96" s="421"/>
      <c r="FD96" s="422"/>
      <c r="FE96" s="422"/>
      <c r="FF96" s="422"/>
      <c r="FG96" s="422"/>
      <c r="FH96" s="422"/>
      <c r="FI96" s="424"/>
    </row>
    <row r="97" spans="1:165" ht="15" outlineLevel="1" x14ac:dyDescent="0.2">
      <c r="A97" s="291" t="s">
        <v>205</v>
      </c>
      <c r="B97" s="292" t="s">
        <v>206</v>
      </c>
      <c r="C97" s="394"/>
      <c r="D97" s="317"/>
      <c r="E97" s="317"/>
      <c r="F97" s="318"/>
      <c r="G97" s="319"/>
      <c r="H97" s="320"/>
      <c r="I97" s="320"/>
      <c r="J97" s="320"/>
      <c r="K97" s="320"/>
      <c r="L97" s="320"/>
      <c r="M97" s="325"/>
      <c r="N97" s="319"/>
      <c r="O97" s="319"/>
      <c r="P97" s="320"/>
      <c r="Q97" s="320"/>
      <c r="R97" s="320"/>
      <c r="S97" s="320"/>
      <c r="T97" s="320"/>
      <c r="U97" s="325"/>
      <c r="V97" s="322"/>
      <c r="W97" s="322"/>
      <c r="X97" s="323"/>
      <c r="Y97" s="323"/>
      <c r="Z97" s="323"/>
      <c r="AA97" s="323"/>
      <c r="AB97" s="323"/>
      <c r="AC97" s="325"/>
      <c r="AD97" s="322"/>
      <c r="AE97" s="322"/>
      <c r="AF97" s="323"/>
      <c r="AG97" s="323"/>
      <c r="AH97" s="323"/>
      <c r="AI97" s="323"/>
      <c r="AJ97" s="323"/>
      <c r="AK97" s="325"/>
      <c r="AL97" s="322"/>
      <c r="AM97" s="322"/>
      <c r="AN97" s="323"/>
      <c r="AO97" s="323"/>
      <c r="AP97" s="323"/>
      <c r="AQ97" s="323"/>
      <c r="AR97" s="323"/>
      <c r="AS97" s="325"/>
      <c r="AT97" s="322"/>
      <c r="AU97" s="322"/>
      <c r="AV97" s="323"/>
      <c r="AW97" s="323"/>
      <c r="AX97" s="323"/>
      <c r="AY97" s="323"/>
      <c r="AZ97" s="323"/>
      <c r="BA97" s="325"/>
      <c r="BB97" s="322"/>
      <c r="BC97" s="322"/>
      <c r="BD97" s="323"/>
      <c r="BE97" s="323"/>
      <c r="BF97" s="323"/>
      <c r="BG97" s="323"/>
      <c r="BH97" s="323"/>
      <c r="BI97" s="325"/>
      <c r="BJ97" s="322"/>
      <c r="BK97" s="322"/>
      <c r="BL97" s="323"/>
      <c r="BM97" s="323"/>
      <c r="BN97" s="323"/>
      <c r="BO97" s="323"/>
      <c r="BP97" s="323"/>
      <c r="BQ97" s="325"/>
      <c r="BR97" s="322"/>
      <c r="BS97" s="322"/>
      <c r="BT97" s="323"/>
      <c r="BU97" s="323"/>
      <c r="BV97" s="323"/>
      <c r="BW97" s="323"/>
      <c r="BX97" s="323"/>
      <c r="BY97" s="325"/>
      <c r="BZ97" s="322"/>
      <c r="CA97" s="322"/>
      <c r="CB97" s="323"/>
      <c r="CC97" s="323"/>
      <c r="CD97" s="323"/>
      <c r="CE97" s="323"/>
      <c r="CF97" s="323"/>
      <c r="CG97" s="325"/>
      <c r="CH97" s="322"/>
      <c r="CI97" s="322"/>
      <c r="CJ97" s="323"/>
      <c r="CK97" s="323"/>
      <c r="CL97" s="323"/>
      <c r="CM97" s="323"/>
      <c r="CN97" s="323"/>
      <c r="CO97" s="325"/>
      <c r="CP97" s="319"/>
      <c r="CQ97" s="319"/>
      <c r="CR97" s="320"/>
      <c r="CS97" s="320"/>
      <c r="CT97" s="320"/>
      <c r="CU97" s="320"/>
      <c r="CV97" s="320"/>
      <c r="CW97" s="325"/>
      <c r="CX97" s="319"/>
      <c r="CY97" s="319"/>
      <c r="CZ97" s="320"/>
      <c r="DA97" s="320"/>
      <c r="DB97" s="320"/>
      <c r="DC97" s="320"/>
      <c r="DD97" s="320"/>
      <c r="DE97" s="325"/>
      <c r="DF97" s="319"/>
      <c r="DG97" s="319"/>
      <c r="DH97" s="320"/>
      <c r="DI97" s="320"/>
      <c r="DJ97" s="320"/>
      <c r="DK97" s="320"/>
      <c r="DL97" s="320"/>
      <c r="DM97" s="325"/>
      <c r="DN97" s="319"/>
      <c r="DO97" s="319"/>
      <c r="DP97" s="320"/>
      <c r="DQ97" s="320"/>
      <c r="DR97" s="320"/>
      <c r="DS97" s="320"/>
      <c r="DT97" s="320"/>
      <c r="DU97" s="325"/>
      <c r="DV97" s="319"/>
      <c r="DW97" s="319"/>
      <c r="DX97" s="320"/>
      <c r="DY97" s="320"/>
      <c r="DZ97" s="320"/>
      <c r="EA97" s="320"/>
      <c r="EB97" s="320"/>
      <c r="EC97" s="325"/>
      <c r="ED97" s="319"/>
      <c r="EE97" s="319"/>
      <c r="EF97" s="320"/>
      <c r="EG97" s="320"/>
      <c r="EH97" s="320"/>
      <c r="EI97" s="320"/>
      <c r="EJ97" s="320"/>
      <c r="EK97" s="325"/>
      <c r="EL97" s="319"/>
      <c r="EM97" s="319"/>
      <c r="EN97" s="320"/>
      <c r="EO97" s="320"/>
      <c r="EP97" s="320"/>
      <c r="EQ97" s="320"/>
      <c r="ER97" s="320"/>
      <c r="ES97" s="329"/>
      <c r="ET97" s="328"/>
      <c r="EU97" s="322"/>
      <c r="EV97" s="323"/>
      <c r="EW97" s="323"/>
      <c r="EX97" s="323"/>
      <c r="EY97" s="323"/>
      <c r="EZ97" s="323"/>
      <c r="FA97" s="324">
        <f>SUBTOTAL(9,FA98:FA99)</f>
        <v>0</v>
      </c>
      <c r="FB97" s="322"/>
      <c r="FC97" s="322"/>
      <c r="FD97" s="323"/>
      <c r="FE97" s="323"/>
      <c r="FF97" s="323"/>
      <c r="FG97" s="323"/>
      <c r="FH97" s="323"/>
      <c r="FI97" s="331"/>
    </row>
    <row r="98" spans="1:165" ht="15" outlineLevel="2" x14ac:dyDescent="0.2">
      <c r="A98" s="385" t="s">
        <v>207</v>
      </c>
      <c r="B98" s="449" t="s">
        <v>208</v>
      </c>
      <c r="C98" s="450">
        <f t="shared" ref="C98:C99" si="37">1/D98</f>
        <v>1.4285714285714286</v>
      </c>
      <c r="D98" s="451">
        <v>0.7</v>
      </c>
      <c r="E98" s="452">
        <v>0.5</v>
      </c>
      <c r="F98" s="442"/>
      <c r="G98" s="421"/>
      <c r="H98" s="422"/>
      <c r="I98" s="422"/>
      <c r="J98" s="422"/>
      <c r="K98" s="422"/>
      <c r="L98" s="422"/>
      <c r="M98" s="423"/>
      <c r="N98" s="421"/>
      <c r="O98" s="421"/>
      <c r="P98" s="422"/>
      <c r="Q98" s="422"/>
      <c r="R98" s="422"/>
      <c r="S98" s="422"/>
      <c r="T98" s="422"/>
      <c r="U98" s="423"/>
      <c r="V98" s="421"/>
      <c r="W98" s="421"/>
      <c r="X98" s="422"/>
      <c r="Y98" s="422"/>
      <c r="Z98" s="422"/>
      <c r="AA98" s="422"/>
      <c r="AB98" s="422"/>
      <c r="AC98" s="423"/>
      <c r="AD98" s="421"/>
      <c r="AE98" s="421"/>
      <c r="AF98" s="422"/>
      <c r="AG98" s="422"/>
      <c r="AH98" s="422"/>
      <c r="AI98" s="422"/>
      <c r="AJ98" s="422"/>
      <c r="AK98" s="423"/>
      <c r="AL98" s="421"/>
      <c r="AM98" s="421"/>
      <c r="AN98" s="422"/>
      <c r="AO98" s="422"/>
      <c r="AP98" s="422"/>
      <c r="AQ98" s="422"/>
      <c r="AR98" s="422"/>
      <c r="AS98" s="423"/>
      <c r="AT98" s="421"/>
      <c r="AU98" s="421"/>
      <c r="AV98" s="422"/>
      <c r="AW98" s="422"/>
      <c r="AX98" s="422"/>
      <c r="AY98" s="422"/>
      <c r="AZ98" s="422"/>
      <c r="BA98" s="423"/>
      <c r="BB98" s="421"/>
      <c r="BC98" s="421"/>
      <c r="BD98" s="422"/>
      <c r="BE98" s="422"/>
      <c r="BF98" s="422"/>
      <c r="BG98" s="422"/>
      <c r="BH98" s="422"/>
      <c r="BI98" s="423"/>
      <c r="BJ98" s="421"/>
      <c r="BK98" s="421"/>
      <c r="BL98" s="422"/>
      <c r="BM98" s="422"/>
      <c r="BN98" s="422"/>
      <c r="BO98" s="422"/>
      <c r="BP98" s="422"/>
      <c r="BQ98" s="423"/>
      <c r="BR98" s="421"/>
      <c r="BS98" s="421"/>
      <c r="BT98" s="422"/>
      <c r="BU98" s="422"/>
      <c r="BV98" s="422"/>
      <c r="BW98" s="422"/>
      <c r="BX98" s="422"/>
      <c r="BY98" s="423"/>
      <c r="BZ98" s="421"/>
      <c r="CA98" s="421"/>
      <c r="CB98" s="422"/>
      <c r="CC98" s="422"/>
      <c r="CD98" s="422"/>
      <c r="CE98" s="422"/>
      <c r="CF98" s="422"/>
      <c r="CG98" s="423"/>
      <c r="CH98" s="421"/>
      <c r="CI98" s="421"/>
      <c r="CJ98" s="422"/>
      <c r="CK98" s="422"/>
      <c r="CL98" s="422"/>
      <c r="CM98" s="422"/>
      <c r="CN98" s="422"/>
      <c r="CO98" s="423"/>
      <c r="CP98" s="421"/>
      <c r="CQ98" s="421"/>
      <c r="CR98" s="422"/>
      <c r="CS98" s="422"/>
      <c r="CT98" s="422"/>
      <c r="CU98" s="422"/>
      <c r="CV98" s="422"/>
      <c r="CW98" s="423"/>
      <c r="CX98" s="421"/>
      <c r="CY98" s="421"/>
      <c r="CZ98" s="422"/>
      <c r="DA98" s="422"/>
      <c r="DB98" s="422"/>
      <c r="DC98" s="422"/>
      <c r="DD98" s="422"/>
      <c r="DE98" s="423"/>
      <c r="DF98" s="421"/>
      <c r="DG98" s="421"/>
      <c r="DH98" s="422"/>
      <c r="DI98" s="422"/>
      <c r="DJ98" s="422"/>
      <c r="DK98" s="422"/>
      <c r="DL98" s="422"/>
      <c r="DM98" s="423"/>
      <c r="DN98" s="421"/>
      <c r="DO98" s="421"/>
      <c r="DP98" s="422"/>
      <c r="DQ98" s="422"/>
      <c r="DR98" s="422"/>
      <c r="DS98" s="422"/>
      <c r="DT98" s="422"/>
      <c r="DU98" s="423"/>
      <c r="DV98" s="421"/>
      <c r="DW98" s="421"/>
      <c r="DX98" s="422"/>
      <c r="DY98" s="422"/>
      <c r="DZ98" s="422"/>
      <c r="EA98" s="422"/>
      <c r="EB98" s="422"/>
      <c r="EC98" s="423"/>
      <c r="ED98" s="421"/>
      <c r="EE98" s="421"/>
      <c r="EF98" s="422"/>
      <c r="EG98" s="422"/>
      <c r="EH98" s="422"/>
      <c r="EI98" s="422"/>
      <c r="EJ98" s="422"/>
      <c r="EK98" s="423"/>
      <c r="EL98" s="421"/>
      <c r="EM98" s="421"/>
      <c r="EN98" s="422"/>
      <c r="EO98" s="422"/>
      <c r="EP98" s="422"/>
      <c r="EQ98" s="422"/>
      <c r="ER98" s="422"/>
      <c r="ES98" s="453"/>
      <c r="ET98" s="398">
        <f>SUMIFS('10. Sist. Tratamento Água e Esg'!$L$4:$L$21,'10. Sist. Tratamento Água e Esg'!$A$4:$A$21,'00. Resumo'!$A98,'10. Sist. Tratamento Água e Esg'!D$4:D$21,"X")</f>
        <v>0</v>
      </c>
      <c r="EU98" s="399">
        <f>SUMIFS('10. Sist. Tratamento Água e Esg'!$L$4:$L$21,'10. Sist. Tratamento Água e Esg'!$A$4:$A$21,'00. Resumo'!$A98,'10. Sist. Tratamento Água e Esg'!E$4:E$21,"X")</f>
        <v>0</v>
      </c>
      <c r="EV98" s="400">
        <f>SUMIFS('10. Sist. Tratamento Água e Esg'!$L$4:$L$21,'10. Sist. Tratamento Água e Esg'!$A$4:$A$21,'00. Resumo'!$A98,'10. Sist. Tratamento Água e Esg'!F$4:F$21,"X")</f>
        <v>0</v>
      </c>
      <c r="EW98" s="400">
        <f>SUMIFS('10. Sist. Tratamento Água e Esg'!$L$4:$L$21,'10. Sist. Tratamento Água e Esg'!$A$4:$A$21,'00. Resumo'!$A98,'10. Sist. Tratamento Água e Esg'!G$4:G$21,"X")</f>
        <v>0</v>
      </c>
      <c r="EX98" s="400">
        <f>SUMIFS('10. Sist. Tratamento Água e Esg'!$L$4:$L$21,'10. Sist. Tratamento Água e Esg'!$A$4:$A$21,'00. Resumo'!$A98,'10. Sist. Tratamento Água e Esg'!H$4:H$21,"X")</f>
        <v>0</v>
      </c>
      <c r="EY98" s="400">
        <f>SUMIFS('10. Sist. Tratamento Água e Esg'!$L$4:$L$21,'10. Sist. Tratamento Água e Esg'!$A$4:$A$21,'00. Resumo'!$A98,'10. Sist. Tratamento Água e Esg'!I$4:I$21,"X")</f>
        <v>0</v>
      </c>
      <c r="EZ98" s="401">
        <f>SUMIFS('10. Sist. Tratamento Água e Esg'!$L$4:$L$21,'10. Sist. Tratamento Água e Esg'!$A$4:$A$21,'00. Resumo'!$A98,'10. Sist. Tratamento Água e Esg'!J$4:J$21,"X")</f>
        <v>0</v>
      </c>
      <c r="FA98" s="402">
        <f>SUMPRODUCT(ET98:EZ98,ET$4:EZ$4)</f>
        <v>0</v>
      </c>
      <c r="FB98" s="455"/>
      <c r="FC98" s="406"/>
      <c r="FD98" s="407"/>
      <c r="FE98" s="407"/>
      <c r="FF98" s="407"/>
      <c r="FG98" s="407"/>
      <c r="FH98" s="407"/>
      <c r="FI98" s="465"/>
    </row>
    <row r="99" spans="1:165" ht="15" outlineLevel="2" x14ac:dyDescent="0.2">
      <c r="A99" s="429" t="s">
        <v>209</v>
      </c>
      <c r="B99" s="430" t="s">
        <v>210</v>
      </c>
      <c r="C99" s="461">
        <f t="shared" si="37"/>
        <v>1.4285714285714286</v>
      </c>
      <c r="D99" s="432">
        <v>0.7</v>
      </c>
      <c r="E99" s="433">
        <v>0.5</v>
      </c>
      <c r="F99" s="442"/>
      <c r="G99" s="421"/>
      <c r="H99" s="422"/>
      <c r="I99" s="422"/>
      <c r="J99" s="422"/>
      <c r="K99" s="422"/>
      <c r="L99" s="422"/>
      <c r="M99" s="423"/>
      <c r="N99" s="421"/>
      <c r="O99" s="421"/>
      <c r="P99" s="422"/>
      <c r="Q99" s="422"/>
      <c r="R99" s="422"/>
      <c r="S99" s="422"/>
      <c r="T99" s="422"/>
      <c r="U99" s="423"/>
      <c r="V99" s="421"/>
      <c r="W99" s="421"/>
      <c r="X99" s="422"/>
      <c r="Y99" s="422"/>
      <c r="Z99" s="422"/>
      <c r="AA99" s="422"/>
      <c r="AB99" s="422"/>
      <c r="AC99" s="423"/>
      <c r="AD99" s="421"/>
      <c r="AE99" s="421"/>
      <c r="AF99" s="422"/>
      <c r="AG99" s="422"/>
      <c r="AH99" s="422"/>
      <c r="AI99" s="422"/>
      <c r="AJ99" s="422"/>
      <c r="AK99" s="423"/>
      <c r="AL99" s="421"/>
      <c r="AM99" s="421"/>
      <c r="AN99" s="422"/>
      <c r="AO99" s="422"/>
      <c r="AP99" s="422"/>
      <c r="AQ99" s="422"/>
      <c r="AR99" s="422"/>
      <c r="AS99" s="423"/>
      <c r="AT99" s="421"/>
      <c r="AU99" s="421"/>
      <c r="AV99" s="422"/>
      <c r="AW99" s="422"/>
      <c r="AX99" s="422"/>
      <c r="AY99" s="422"/>
      <c r="AZ99" s="422"/>
      <c r="BA99" s="423"/>
      <c r="BB99" s="421"/>
      <c r="BC99" s="421"/>
      <c r="BD99" s="422"/>
      <c r="BE99" s="422"/>
      <c r="BF99" s="422"/>
      <c r="BG99" s="422"/>
      <c r="BH99" s="422"/>
      <c r="BI99" s="423"/>
      <c r="BJ99" s="421"/>
      <c r="BK99" s="421"/>
      <c r="BL99" s="422"/>
      <c r="BM99" s="422"/>
      <c r="BN99" s="422"/>
      <c r="BO99" s="422"/>
      <c r="BP99" s="422"/>
      <c r="BQ99" s="423"/>
      <c r="BR99" s="421"/>
      <c r="BS99" s="421"/>
      <c r="BT99" s="422"/>
      <c r="BU99" s="422"/>
      <c r="BV99" s="422"/>
      <c r="BW99" s="422"/>
      <c r="BX99" s="422"/>
      <c r="BY99" s="423"/>
      <c r="BZ99" s="421"/>
      <c r="CA99" s="421"/>
      <c r="CB99" s="422"/>
      <c r="CC99" s="422"/>
      <c r="CD99" s="422"/>
      <c r="CE99" s="422"/>
      <c r="CF99" s="422"/>
      <c r="CG99" s="423"/>
      <c r="CH99" s="421"/>
      <c r="CI99" s="421"/>
      <c r="CJ99" s="422"/>
      <c r="CK99" s="422"/>
      <c r="CL99" s="422"/>
      <c r="CM99" s="422"/>
      <c r="CN99" s="422"/>
      <c r="CO99" s="423"/>
      <c r="CP99" s="421"/>
      <c r="CQ99" s="421"/>
      <c r="CR99" s="422"/>
      <c r="CS99" s="422"/>
      <c r="CT99" s="422"/>
      <c r="CU99" s="422"/>
      <c r="CV99" s="422"/>
      <c r="CW99" s="423"/>
      <c r="CX99" s="421"/>
      <c r="CY99" s="421"/>
      <c r="CZ99" s="422"/>
      <c r="DA99" s="422"/>
      <c r="DB99" s="422"/>
      <c r="DC99" s="422"/>
      <c r="DD99" s="422"/>
      <c r="DE99" s="423"/>
      <c r="DF99" s="421"/>
      <c r="DG99" s="421"/>
      <c r="DH99" s="422"/>
      <c r="DI99" s="422"/>
      <c r="DJ99" s="422"/>
      <c r="DK99" s="422"/>
      <c r="DL99" s="422"/>
      <c r="DM99" s="423"/>
      <c r="DN99" s="421"/>
      <c r="DO99" s="421"/>
      <c r="DP99" s="422"/>
      <c r="DQ99" s="422"/>
      <c r="DR99" s="422"/>
      <c r="DS99" s="422"/>
      <c r="DT99" s="422"/>
      <c r="DU99" s="423"/>
      <c r="DV99" s="421"/>
      <c r="DW99" s="421"/>
      <c r="DX99" s="422"/>
      <c r="DY99" s="422"/>
      <c r="DZ99" s="422"/>
      <c r="EA99" s="422"/>
      <c r="EB99" s="422"/>
      <c r="EC99" s="423"/>
      <c r="ED99" s="421"/>
      <c r="EE99" s="421"/>
      <c r="EF99" s="422"/>
      <c r="EG99" s="422"/>
      <c r="EH99" s="422"/>
      <c r="EI99" s="422"/>
      <c r="EJ99" s="422"/>
      <c r="EK99" s="423"/>
      <c r="EL99" s="421"/>
      <c r="EM99" s="421"/>
      <c r="EN99" s="422"/>
      <c r="EO99" s="422"/>
      <c r="EP99" s="422"/>
      <c r="EQ99" s="422"/>
      <c r="ER99" s="422"/>
      <c r="ES99" s="462"/>
      <c r="ET99" s="469">
        <f>SUMIFS('10. Sist. Tratamento Água e Esg'!$L$4:$L$21,'10. Sist. Tratamento Água e Esg'!$A$4:$A$21,'00. Resumo'!$A99,'10. Sist. Tratamento Água e Esg'!D$4:D$21,"X")</f>
        <v>0</v>
      </c>
      <c r="EU99" s="435">
        <f>SUMIFS('10. Sist. Tratamento Água e Esg'!$L$4:$L$21,'10. Sist. Tratamento Água e Esg'!$A$4:$A$21,'00. Resumo'!$A99,'10. Sist. Tratamento Água e Esg'!E$4:E$21,"X")</f>
        <v>0</v>
      </c>
      <c r="EV99" s="436">
        <f>SUMIFS('10. Sist. Tratamento Água e Esg'!$L$4:$L$21,'10. Sist. Tratamento Água e Esg'!$A$4:$A$21,'00. Resumo'!$A99,'10. Sist. Tratamento Água e Esg'!F$4:F$21,"X")</f>
        <v>0</v>
      </c>
      <c r="EW99" s="436">
        <f>SUMIFS('10. Sist. Tratamento Água e Esg'!$L$4:$L$21,'10. Sist. Tratamento Água e Esg'!$A$4:$A$21,'00. Resumo'!$A99,'10. Sist. Tratamento Água e Esg'!G$4:G$21,"X")</f>
        <v>0</v>
      </c>
      <c r="EX99" s="436">
        <f>SUMIFS('10. Sist. Tratamento Água e Esg'!$L$4:$L$21,'10. Sist. Tratamento Água e Esg'!$A$4:$A$21,'00. Resumo'!$A99,'10. Sist. Tratamento Água e Esg'!H$4:H$21,"X")</f>
        <v>0</v>
      </c>
      <c r="EY99" s="436">
        <f>SUMIFS('10. Sist. Tratamento Água e Esg'!$L$4:$L$21,'10. Sist. Tratamento Água e Esg'!$A$4:$A$21,'00. Resumo'!$A99,'10. Sist. Tratamento Água e Esg'!I$4:I$21,"X")</f>
        <v>0</v>
      </c>
      <c r="EZ99" s="437">
        <f>SUMIFS('10. Sist. Tratamento Água e Esg'!$L$4:$L$21,'10. Sist. Tratamento Água e Esg'!$A$4:$A$21,'00. Resumo'!$A99,'10. Sist. Tratamento Água e Esg'!J$4:J$21,"X")</f>
        <v>0</v>
      </c>
      <c r="FA99" s="438">
        <f t="shared" ref="FA99" si="38">SUMPRODUCT(ET99:EZ99,ET$4:EZ$4)</f>
        <v>0</v>
      </c>
      <c r="FB99" s="442"/>
      <c r="FC99" s="421"/>
      <c r="FD99" s="422"/>
      <c r="FE99" s="422"/>
      <c r="FF99" s="422"/>
      <c r="FG99" s="422"/>
      <c r="FH99" s="422"/>
      <c r="FI99" s="467"/>
    </row>
    <row r="100" spans="1:165" ht="15" outlineLevel="1" x14ac:dyDescent="0.2">
      <c r="A100" s="291" t="s">
        <v>211</v>
      </c>
      <c r="B100" s="292" t="s">
        <v>212</v>
      </c>
      <c r="C100" s="394"/>
      <c r="D100" s="317"/>
      <c r="E100" s="317"/>
      <c r="F100" s="318"/>
      <c r="G100" s="319"/>
      <c r="H100" s="320"/>
      <c r="I100" s="320"/>
      <c r="J100" s="320"/>
      <c r="K100" s="320"/>
      <c r="L100" s="320"/>
      <c r="M100" s="325"/>
      <c r="N100" s="319"/>
      <c r="O100" s="319"/>
      <c r="P100" s="320"/>
      <c r="Q100" s="320"/>
      <c r="R100" s="320"/>
      <c r="S100" s="320"/>
      <c r="T100" s="320"/>
      <c r="U100" s="325"/>
      <c r="V100" s="322"/>
      <c r="W100" s="322"/>
      <c r="X100" s="323"/>
      <c r="Y100" s="323"/>
      <c r="Z100" s="323"/>
      <c r="AA100" s="323"/>
      <c r="AB100" s="323"/>
      <c r="AC100" s="325"/>
      <c r="AD100" s="322"/>
      <c r="AE100" s="322"/>
      <c r="AF100" s="323"/>
      <c r="AG100" s="323"/>
      <c r="AH100" s="323"/>
      <c r="AI100" s="323"/>
      <c r="AJ100" s="323"/>
      <c r="AK100" s="325"/>
      <c r="AL100" s="322"/>
      <c r="AM100" s="322"/>
      <c r="AN100" s="323"/>
      <c r="AO100" s="323"/>
      <c r="AP100" s="323"/>
      <c r="AQ100" s="323"/>
      <c r="AR100" s="323"/>
      <c r="AS100" s="325"/>
      <c r="AT100" s="322"/>
      <c r="AU100" s="322"/>
      <c r="AV100" s="323"/>
      <c r="AW100" s="323"/>
      <c r="AX100" s="323"/>
      <c r="AY100" s="323"/>
      <c r="AZ100" s="323"/>
      <c r="BA100" s="325"/>
      <c r="BB100" s="322"/>
      <c r="BC100" s="322"/>
      <c r="BD100" s="323"/>
      <c r="BE100" s="323"/>
      <c r="BF100" s="323"/>
      <c r="BG100" s="323"/>
      <c r="BH100" s="323"/>
      <c r="BI100" s="325"/>
      <c r="BJ100" s="322"/>
      <c r="BK100" s="322"/>
      <c r="BL100" s="323"/>
      <c r="BM100" s="323"/>
      <c r="BN100" s="323"/>
      <c r="BO100" s="323"/>
      <c r="BP100" s="323"/>
      <c r="BQ100" s="325"/>
      <c r="BR100" s="322"/>
      <c r="BS100" s="322"/>
      <c r="BT100" s="323"/>
      <c r="BU100" s="323"/>
      <c r="BV100" s="323"/>
      <c r="BW100" s="323"/>
      <c r="BX100" s="323"/>
      <c r="BY100" s="325"/>
      <c r="BZ100" s="322"/>
      <c r="CA100" s="322"/>
      <c r="CB100" s="323"/>
      <c r="CC100" s="323"/>
      <c r="CD100" s="323"/>
      <c r="CE100" s="323"/>
      <c r="CF100" s="323"/>
      <c r="CG100" s="325"/>
      <c r="CH100" s="322"/>
      <c r="CI100" s="322"/>
      <c r="CJ100" s="323"/>
      <c r="CK100" s="323"/>
      <c r="CL100" s="323"/>
      <c r="CM100" s="323"/>
      <c r="CN100" s="323"/>
      <c r="CO100" s="325"/>
      <c r="CP100" s="319"/>
      <c r="CQ100" s="319"/>
      <c r="CR100" s="320"/>
      <c r="CS100" s="320"/>
      <c r="CT100" s="320"/>
      <c r="CU100" s="320"/>
      <c r="CV100" s="320"/>
      <c r="CW100" s="325"/>
      <c r="CX100" s="319"/>
      <c r="CY100" s="319"/>
      <c r="CZ100" s="320"/>
      <c r="DA100" s="320"/>
      <c r="DB100" s="320"/>
      <c r="DC100" s="320"/>
      <c r="DD100" s="320"/>
      <c r="DE100" s="325"/>
      <c r="DF100" s="319"/>
      <c r="DG100" s="319"/>
      <c r="DH100" s="320"/>
      <c r="DI100" s="320"/>
      <c r="DJ100" s="320"/>
      <c r="DK100" s="320"/>
      <c r="DL100" s="320"/>
      <c r="DM100" s="325"/>
      <c r="DN100" s="319"/>
      <c r="DO100" s="319"/>
      <c r="DP100" s="320"/>
      <c r="DQ100" s="320"/>
      <c r="DR100" s="320"/>
      <c r="DS100" s="320"/>
      <c r="DT100" s="320"/>
      <c r="DU100" s="329"/>
      <c r="DV100" s="318"/>
      <c r="DW100" s="319"/>
      <c r="DX100" s="320"/>
      <c r="DY100" s="320"/>
      <c r="DZ100" s="320"/>
      <c r="EA100" s="320"/>
      <c r="EB100" s="320"/>
      <c r="EC100" s="330">
        <f>SUBTOTAL(9,EC101:EC107)</f>
        <v>0</v>
      </c>
      <c r="ED100" s="318"/>
      <c r="EE100" s="319"/>
      <c r="EF100" s="320"/>
      <c r="EG100" s="320"/>
      <c r="EH100" s="320"/>
      <c r="EI100" s="320"/>
      <c r="EJ100" s="320"/>
      <c r="EK100" s="325"/>
      <c r="EL100" s="319"/>
      <c r="EM100" s="319"/>
      <c r="EN100" s="320"/>
      <c r="EO100" s="320"/>
      <c r="EP100" s="320"/>
      <c r="EQ100" s="320"/>
      <c r="ER100" s="320"/>
      <c r="ES100" s="325"/>
      <c r="ET100" s="319"/>
      <c r="EU100" s="319"/>
      <c r="EV100" s="320"/>
      <c r="EW100" s="320"/>
      <c r="EX100" s="320"/>
      <c r="EY100" s="320"/>
      <c r="EZ100" s="320"/>
      <c r="FA100" s="329"/>
      <c r="FB100" s="318"/>
      <c r="FC100" s="319"/>
      <c r="FD100" s="320"/>
      <c r="FE100" s="320"/>
      <c r="FF100" s="320"/>
      <c r="FG100" s="320"/>
      <c r="FH100" s="320"/>
      <c r="FI100" s="332">
        <f>SUBTOTAL(9,FI101:FI107)</f>
        <v>0</v>
      </c>
    </row>
    <row r="101" spans="1:165" ht="15" outlineLevel="2" x14ac:dyDescent="0.2">
      <c r="A101" s="385" t="s">
        <v>213</v>
      </c>
      <c r="B101" s="449" t="s">
        <v>214</v>
      </c>
      <c r="C101" s="450">
        <f t="shared" ref="C101:C107" si="39">1/D101</f>
        <v>1.4285714285714286</v>
      </c>
      <c r="D101" s="451">
        <v>0.7</v>
      </c>
      <c r="E101" s="452">
        <v>0.5</v>
      </c>
      <c r="F101" s="442"/>
      <c r="G101" s="421"/>
      <c r="H101" s="422"/>
      <c r="I101" s="422"/>
      <c r="J101" s="422"/>
      <c r="K101" s="422"/>
      <c r="L101" s="422"/>
      <c r="M101" s="423"/>
      <c r="N101" s="421"/>
      <c r="O101" s="421"/>
      <c r="P101" s="422"/>
      <c r="Q101" s="422"/>
      <c r="R101" s="422"/>
      <c r="S101" s="422"/>
      <c r="T101" s="422"/>
      <c r="U101" s="423"/>
      <c r="V101" s="421"/>
      <c r="W101" s="421"/>
      <c r="X101" s="422"/>
      <c r="Y101" s="422"/>
      <c r="Z101" s="422"/>
      <c r="AA101" s="422"/>
      <c r="AB101" s="422"/>
      <c r="AC101" s="423"/>
      <c r="AD101" s="421"/>
      <c r="AE101" s="421"/>
      <c r="AF101" s="422"/>
      <c r="AG101" s="422"/>
      <c r="AH101" s="422"/>
      <c r="AI101" s="422"/>
      <c r="AJ101" s="422"/>
      <c r="AK101" s="423"/>
      <c r="AL101" s="421"/>
      <c r="AM101" s="421"/>
      <c r="AN101" s="422"/>
      <c r="AO101" s="422"/>
      <c r="AP101" s="422"/>
      <c r="AQ101" s="422"/>
      <c r="AR101" s="422"/>
      <c r="AS101" s="423"/>
      <c r="AT101" s="421"/>
      <c r="AU101" s="421"/>
      <c r="AV101" s="422"/>
      <c r="AW101" s="422"/>
      <c r="AX101" s="422"/>
      <c r="AY101" s="422"/>
      <c r="AZ101" s="422"/>
      <c r="BA101" s="423"/>
      <c r="BB101" s="421"/>
      <c r="BC101" s="421"/>
      <c r="BD101" s="422"/>
      <c r="BE101" s="422"/>
      <c r="BF101" s="422"/>
      <c r="BG101" s="422"/>
      <c r="BH101" s="422"/>
      <c r="BI101" s="423"/>
      <c r="BJ101" s="421"/>
      <c r="BK101" s="421"/>
      <c r="BL101" s="422"/>
      <c r="BM101" s="422"/>
      <c r="BN101" s="422"/>
      <c r="BO101" s="422"/>
      <c r="BP101" s="422"/>
      <c r="BQ101" s="423"/>
      <c r="BR101" s="421"/>
      <c r="BS101" s="421"/>
      <c r="BT101" s="422"/>
      <c r="BU101" s="422"/>
      <c r="BV101" s="422"/>
      <c r="BW101" s="422"/>
      <c r="BX101" s="422"/>
      <c r="BY101" s="423"/>
      <c r="BZ101" s="421"/>
      <c r="CA101" s="421"/>
      <c r="CB101" s="422"/>
      <c r="CC101" s="422"/>
      <c r="CD101" s="422"/>
      <c r="CE101" s="422"/>
      <c r="CF101" s="422"/>
      <c r="CG101" s="423"/>
      <c r="CH101" s="421"/>
      <c r="CI101" s="421"/>
      <c r="CJ101" s="422"/>
      <c r="CK101" s="422"/>
      <c r="CL101" s="422"/>
      <c r="CM101" s="422"/>
      <c r="CN101" s="422"/>
      <c r="CO101" s="423"/>
      <c r="CP101" s="421"/>
      <c r="CQ101" s="421"/>
      <c r="CR101" s="422"/>
      <c r="CS101" s="422"/>
      <c r="CT101" s="422"/>
      <c r="CU101" s="422"/>
      <c r="CV101" s="422"/>
      <c r="CW101" s="423"/>
      <c r="CX101" s="421"/>
      <c r="CY101" s="421"/>
      <c r="CZ101" s="422"/>
      <c r="DA101" s="422"/>
      <c r="DB101" s="422"/>
      <c r="DC101" s="422"/>
      <c r="DD101" s="422"/>
      <c r="DE101" s="423"/>
      <c r="DF101" s="421"/>
      <c r="DG101" s="421"/>
      <c r="DH101" s="422"/>
      <c r="DI101" s="422"/>
      <c r="DJ101" s="422"/>
      <c r="DK101" s="422"/>
      <c r="DL101" s="422"/>
      <c r="DM101" s="423"/>
      <c r="DN101" s="421"/>
      <c r="DO101" s="421"/>
      <c r="DP101" s="422"/>
      <c r="DQ101" s="422"/>
      <c r="DR101" s="422"/>
      <c r="DS101" s="422"/>
      <c r="DT101" s="422"/>
      <c r="DU101" s="453"/>
      <c r="DV101" s="398">
        <f>SUMIFS('11. Sist. de Vigilância e Cab.'!$L$4:$L$60,'11. Sist. de Vigilância e Cab.'!$A$4:$A$60,'00. Resumo'!$A101,'11. Sist. de Vigilância e Cab.'!D$4:D$60,"X")</f>
        <v>0</v>
      </c>
      <c r="DW101" s="399">
        <f>SUMIFS('11. Sist. de Vigilância e Cab.'!$L$4:$L$60,'11. Sist. de Vigilância e Cab.'!$A$4:$A$60,'00. Resumo'!$A101,'11. Sist. de Vigilância e Cab.'!E$4:E$60,"X")</f>
        <v>0</v>
      </c>
      <c r="DX101" s="400">
        <f>SUMIFS('11. Sist. de Vigilância e Cab.'!$L$4:$L$60,'11. Sist. de Vigilância e Cab.'!$A$4:$A$60,'00. Resumo'!$A101,'11. Sist. de Vigilância e Cab.'!F$4:F$60,"X")</f>
        <v>0</v>
      </c>
      <c r="DY101" s="400">
        <f>SUMIFS('11. Sist. de Vigilância e Cab.'!$L$4:$L$60,'11. Sist. de Vigilância e Cab.'!$A$4:$A$60,'00. Resumo'!$A101,'11. Sist. de Vigilância e Cab.'!G$4:G$60,"X")</f>
        <v>0</v>
      </c>
      <c r="DZ101" s="400">
        <f>SUMIFS('11. Sist. de Vigilância e Cab.'!$L$4:$L$60,'11. Sist. de Vigilância e Cab.'!$A$4:$A$60,'00. Resumo'!$A101,'11. Sist. de Vigilância e Cab.'!H$4:H$60,"X")</f>
        <v>0</v>
      </c>
      <c r="EA101" s="400">
        <f>SUMIFS('11. Sist. de Vigilância e Cab.'!$L$4:$L$60,'11. Sist. de Vigilância e Cab.'!$A$4:$A$60,'00. Resumo'!$A101,'11. Sist. de Vigilância e Cab.'!I$4:I$60,"X")</f>
        <v>0</v>
      </c>
      <c r="EB101" s="401">
        <f>SUMIFS('11. Sist. de Vigilância e Cab.'!$L$4:$L$60,'11. Sist. de Vigilância e Cab.'!$A$4:$A$60,'00. Resumo'!$A101,'11. Sist. de Vigilância e Cab.'!J$4:J$60,"X")</f>
        <v>0</v>
      </c>
      <c r="EC101" s="402">
        <f>SUMPRODUCT(DV101:EB101,DV$4:EB$4)</f>
        <v>0</v>
      </c>
      <c r="ED101" s="455"/>
      <c r="EE101" s="406"/>
      <c r="EF101" s="407"/>
      <c r="EG101" s="407"/>
      <c r="EH101" s="407"/>
      <c r="EI101" s="407"/>
      <c r="EJ101" s="407"/>
      <c r="EK101" s="456"/>
      <c r="EL101" s="406"/>
      <c r="EM101" s="406"/>
      <c r="EN101" s="407"/>
      <c r="EO101" s="407"/>
      <c r="EP101" s="407"/>
      <c r="EQ101" s="407"/>
      <c r="ER101" s="407"/>
      <c r="ES101" s="456"/>
      <c r="ET101" s="406"/>
      <c r="EU101" s="406"/>
      <c r="EV101" s="407"/>
      <c r="EW101" s="407"/>
      <c r="EX101" s="407"/>
      <c r="EY101" s="407"/>
      <c r="EZ101" s="407"/>
      <c r="FA101" s="470"/>
      <c r="FB101" s="398">
        <f>SUMIFS('11. Sist. de Vigilância e Cab.'!$M$4:$M$60,'11. Sist. de Vigilância e Cab.'!$A$4:$A$60,'00. Resumo'!$A101,'11. Sist. de Vigilância e Cab.'!D$4:D$60,"X")</f>
        <v>0</v>
      </c>
      <c r="FC101" s="399">
        <f>SUMIFS('11. Sist. de Vigilância e Cab.'!$M$4:$M$60,'11. Sist. de Vigilância e Cab.'!$A$4:$A$60,'00. Resumo'!$A101,'11. Sist. de Vigilância e Cab.'!E$4:E$60,"X")</f>
        <v>0</v>
      </c>
      <c r="FD101" s="400">
        <f>SUMIFS('11. Sist. de Vigilância e Cab.'!$M$4:$M$60,'11. Sist. de Vigilância e Cab.'!$A$4:$A$60,'00. Resumo'!$A101,'11. Sist. de Vigilância e Cab.'!F$4:F$60,"X")</f>
        <v>0</v>
      </c>
      <c r="FE101" s="400">
        <f>SUMIFS('11. Sist. de Vigilância e Cab.'!$M$4:$M$60,'11. Sist. de Vigilância e Cab.'!$A$4:$A$60,'00. Resumo'!$A101,'11. Sist. de Vigilância e Cab.'!G$4:G$60,"X")</f>
        <v>0</v>
      </c>
      <c r="FF101" s="400">
        <f>SUMIFS('11. Sist. de Vigilância e Cab.'!$M$4:$M$60,'11. Sist. de Vigilância e Cab.'!$A$4:$A$60,'00. Resumo'!$A101,'11. Sist. de Vigilância e Cab.'!H$4:H$60,"X")</f>
        <v>0</v>
      </c>
      <c r="FG101" s="400">
        <f>SUMIFS('11. Sist. de Vigilância e Cab.'!$M$4:$M$60,'11. Sist. de Vigilância e Cab.'!$A$4:$A$60,'00. Resumo'!$A101,'11. Sist. de Vigilância e Cab.'!I$4:I$60,"X")</f>
        <v>0</v>
      </c>
      <c r="FH101" s="401">
        <f>SUMIFS('11. Sist. de Vigilância e Cab.'!$M$4:$M$60,'11. Sist. de Vigilância e Cab.'!$A$4:$A$60,'00. Resumo'!$A101,'11. Sist. de Vigilância e Cab.'!J$4:J$60,"X")</f>
        <v>0</v>
      </c>
      <c r="FI101" s="471">
        <f>SUMPRODUCT(FB101:FH101,FB$4:FH$4)</f>
        <v>0</v>
      </c>
    </row>
    <row r="102" spans="1:165" ht="15" outlineLevel="2" x14ac:dyDescent="0.2">
      <c r="A102" s="387" t="s">
        <v>215</v>
      </c>
      <c r="B102" s="425" t="s">
        <v>216</v>
      </c>
      <c r="C102" s="458">
        <f t="shared" si="39"/>
        <v>1.4285714285714286</v>
      </c>
      <c r="D102" s="427">
        <v>0.7</v>
      </c>
      <c r="E102" s="428">
        <v>0.5</v>
      </c>
      <c r="F102" s="442"/>
      <c r="G102" s="421"/>
      <c r="H102" s="422"/>
      <c r="I102" s="422"/>
      <c r="J102" s="422"/>
      <c r="K102" s="422"/>
      <c r="L102" s="422"/>
      <c r="M102" s="423"/>
      <c r="N102" s="421"/>
      <c r="O102" s="421"/>
      <c r="P102" s="422"/>
      <c r="Q102" s="422"/>
      <c r="R102" s="422"/>
      <c r="S102" s="422"/>
      <c r="T102" s="422"/>
      <c r="U102" s="423"/>
      <c r="V102" s="421"/>
      <c r="W102" s="421"/>
      <c r="X102" s="422"/>
      <c r="Y102" s="422"/>
      <c r="Z102" s="422"/>
      <c r="AA102" s="422"/>
      <c r="AB102" s="422"/>
      <c r="AC102" s="423"/>
      <c r="AD102" s="421"/>
      <c r="AE102" s="421"/>
      <c r="AF102" s="422"/>
      <c r="AG102" s="422"/>
      <c r="AH102" s="422"/>
      <c r="AI102" s="422"/>
      <c r="AJ102" s="422"/>
      <c r="AK102" s="423"/>
      <c r="AL102" s="421"/>
      <c r="AM102" s="421"/>
      <c r="AN102" s="422"/>
      <c r="AO102" s="422"/>
      <c r="AP102" s="422"/>
      <c r="AQ102" s="422"/>
      <c r="AR102" s="422"/>
      <c r="AS102" s="423"/>
      <c r="AT102" s="421"/>
      <c r="AU102" s="421"/>
      <c r="AV102" s="422"/>
      <c r="AW102" s="422"/>
      <c r="AX102" s="422"/>
      <c r="AY102" s="422"/>
      <c r="AZ102" s="422"/>
      <c r="BA102" s="423"/>
      <c r="BB102" s="421"/>
      <c r="BC102" s="421"/>
      <c r="BD102" s="422"/>
      <c r="BE102" s="422"/>
      <c r="BF102" s="422"/>
      <c r="BG102" s="422"/>
      <c r="BH102" s="422"/>
      <c r="BI102" s="423"/>
      <c r="BJ102" s="421"/>
      <c r="BK102" s="421"/>
      <c r="BL102" s="422"/>
      <c r="BM102" s="422"/>
      <c r="BN102" s="422"/>
      <c r="BO102" s="422"/>
      <c r="BP102" s="422"/>
      <c r="BQ102" s="423"/>
      <c r="BR102" s="421"/>
      <c r="BS102" s="421"/>
      <c r="BT102" s="422"/>
      <c r="BU102" s="422"/>
      <c r="BV102" s="422"/>
      <c r="BW102" s="422"/>
      <c r="BX102" s="422"/>
      <c r="BY102" s="423"/>
      <c r="BZ102" s="421"/>
      <c r="CA102" s="421"/>
      <c r="CB102" s="422"/>
      <c r="CC102" s="422"/>
      <c r="CD102" s="422"/>
      <c r="CE102" s="422"/>
      <c r="CF102" s="422"/>
      <c r="CG102" s="423"/>
      <c r="CH102" s="421"/>
      <c r="CI102" s="421"/>
      <c r="CJ102" s="422"/>
      <c r="CK102" s="422"/>
      <c r="CL102" s="422"/>
      <c r="CM102" s="422"/>
      <c r="CN102" s="422"/>
      <c r="CO102" s="423"/>
      <c r="CP102" s="421"/>
      <c r="CQ102" s="421"/>
      <c r="CR102" s="422"/>
      <c r="CS102" s="422"/>
      <c r="CT102" s="422"/>
      <c r="CU102" s="422"/>
      <c r="CV102" s="422"/>
      <c r="CW102" s="423"/>
      <c r="CX102" s="421"/>
      <c r="CY102" s="421"/>
      <c r="CZ102" s="422"/>
      <c r="DA102" s="422"/>
      <c r="DB102" s="422"/>
      <c r="DC102" s="422"/>
      <c r="DD102" s="422"/>
      <c r="DE102" s="423"/>
      <c r="DF102" s="421"/>
      <c r="DG102" s="421"/>
      <c r="DH102" s="422"/>
      <c r="DI102" s="422"/>
      <c r="DJ102" s="422"/>
      <c r="DK102" s="422"/>
      <c r="DL102" s="422"/>
      <c r="DM102" s="423"/>
      <c r="DN102" s="421"/>
      <c r="DO102" s="421"/>
      <c r="DP102" s="422"/>
      <c r="DQ102" s="422"/>
      <c r="DR102" s="422"/>
      <c r="DS102" s="422"/>
      <c r="DT102" s="422"/>
      <c r="DU102" s="453"/>
      <c r="DV102" s="413">
        <f>SUMIFS('11. Sist. de Vigilância e Cab.'!$L$4:$L$60,'11. Sist. de Vigilância e Cab.'!$A$4:$A$60,'00. Resumo'!$A102,'11. Sist. de Vigilância e Cab.'!D$4:D$60,"X")</f>
        <v>0</v>
      </c>
      <c r="DW102" s="414">
        <f>SUMIFS('11. Sist. de Vigilância e Cab.'!$L$4:$L$60,'11. Sist. de Vigilância e Cab.'!$A$4:$A$60,'00. Resumo'!$A102,'11. Sist. de Vigilância e Cab.'!E$4:E$60,"X")</f>
        <v>0</v>
      </c>
      <c r="DX102" s="415">
        <f>SUMIFS('11. Sist. de Vigilância e Cab.'!$L$4:$L$60,'11. Sist. de Vigilância e Cab.'!$A$4:$A$60,'00. Resumo'!$A102,'11. Sist. de Vigilância e Cab.'!F$4:F$60,"X")</f>
        <v>0</v>
      </c>
      <c r="DY102" s="415">
        <f>SUMIFS('11. Sist. de Vigilância e Cab.'!$L$4:$L$60,'11. Sist. de Vigilância e Cab.'!$A$4:$A$60,'00. Resumo'!$A102,'11. Sist. de Vigilância e Cab.'!G$4:G$60,"X")</f>
        <v>0</v>
      </c>
      <c r="DZ102" s="415">
        <f>SUMIFS('11. Sist. de Vigilância e Cab.'!$L$4:$L$60,'11. Sist. de Vigilância e Cab.'!$A$4:$A$60,'00. Resumo'!$A102,'11. Sist. de Vigilância e Cab.'!H$4:H$60,"X")</f>
        <v>0</v>
      </c>
      <c r="EA102" s="415">
        <f>SUMIFS('11. Sist. de Vigilância e Cab.'!$L$4:$L$60,'11. Sist. de Vigilância e Cab.'!$A$4:$A$60,'00. Resumo'!$A102,'11. Sist. de Vigilância e Cab.'!I$4:I$60,"X")</f>
        <v>0</v>
      </c>
      <c r="EB102" s="416">
        <f>SUMIFS('11. Sist. de Vigilância e Cab.'!$L$4:$L$60,'11. Sist. de Vigilância e Cab.'!$A$4:$A$60,'00. Resumo'!$A102,'11. Sist. de Vigilância e Cab.'!J$4:J$60,"X")</f>
        <v>0</v>
      </c>
      <c r="EC102" s="417">
        <f t="shared" ref="EC102:EC107" si="40">SUMPRODUCT(DV102:EB102,DV$4:EB$4)</f>
        <v>0</v>
      </c>
      <c r="ED102" s="442"/>
      <c r="EE102" s="421"/>
      <c r="EF102" s="422"/>
      <c r="EG102" s="422"/>
      <c r="EH102" s="422"/>
      <c r="EI102" s="422"/>
      <c r="EJ102" s="422"/>
      <c r="EK102" s="459"/>
      <c r="EL102" s="421"/>
      <c r="EM102" s="421"/>
      <c r="EN102" s="422"/>
      <c r="EO102" s="422"/>
      <c r="EP102" s="422"/>
      <c r="EQ102" s="422"/>
      <c r="ER102" s="422"/>
      <c r="ES102" s="459"/>
      <c r="ET102" s="421"/>
      <c r="EU102" s="421"/>
      <c r="EV102" s="422"/>
      <c r="EW102" s="422"/>
      <c r="EX102" s="422"/>
      <c r="EY102" s="422"/>
      <c r="EZ102" s="422"/>
      <c r="FA102" s="454"/>
      <c r="FB102" s="413">
        <f>SUMIFS('11. Sist. de Vigilância e Cab.'!$M$4:$M$60,'11. Sist. de Vigilância e Cab.'!$A$4:$A$60,'00. Resumo'!$A102,'11. Sist. de Vigilância e Cab.'!D$4:D$60,"X")</f>
        <v>0</v>
      </c>
      <c r="FC102" s="414">
        <f>SUMIFS('11. Sist. de Vigilância e Cab.'!$M$4:$M$60,'11. Sist. de Vigilância e Cab.'!$A$4:$A$60,'00. Resumo'!$A102,'11. Sist. de Vigilância e Cab.'!E$4:E$60,"X")</f>
        <v>0</v>
      </c>
      <c r="FD102" s="415">
        <f>SUMIFS('11. Sist. de Vigilância e Cab.'!$M$4:$M$60,'11. Sist. de Vigilância e Cab.'!$A$4:$A$60,'00. Resumo'!$A102,'11. Sist. de Vigilância e Cab.'!F$4:F$60,"X")</f>
        <v>0</v>
      </c>
      <c r="FE102" s="415">
        <f>SUMIFS('11. Sist. de Vigilância e Cab.'!$M$4:$M$60,'11. Sist. de Vigilância e Cab.'!$A$4:$A$60,'00. Resumo'!$A102,'11. Sist. de Vigilância e Cab.'!G$4:G$60,"X")</f>
        <v>0</v>
      </c>
      <c r="FF102" s="415">
        <f>SUMIFS('11. Sist. de Vigilância e Cab.'!$M$4:$M$60,'11. Sist. de Vigilância e Cab.'!$A$4:$A$60,'00. Resumo'!$A102,'11. Sist. de Vigilância e Cab.'!H$4:H$60,"X")</f>
        <v>0</v>
      </c>
      <c r="FG102" s="415">
        <f>SUMIFS('11. Sist. de Vigilância e Cab.'!$M$4:$M$60,'11. Sist. de Vigilância e Cab.'!$A$4:$A$60,'00. Resumo'!$A102,'11. Sist. de Vigilância e Cab.'!I$4:I$60,"X")</f>
        <v>0</v>
      </c>
      <c r="FH102" s="416">
        <f>SUMIFS('11. Sist. de Vigilância e Cab.'!$M$4:$M$60,'11. Sist. de Vigilância e Cab.'!$A$4:$A$60,'00. Resumo'!$A102,'11. Sist. de Vigilância e Cab.'!J$4:J$60,"X")</f>
        <v>0</v>
      </c>
      <c r="FI102" s="472">
        <f t="shared" ref="FI102:FI107" si="41">SUMPRODUCT(FB102:FH102,FB$4:FH$4)</f>
        <v>0</v>
      </c>
    </row>
    <row r="103" spans="1:165" ht="15" outlineLevel="2" x14ac:dyDescent="0.2">
      <c r="A103" s="387" t="s">
        <v>217</v>
      </c>
      <c r="B103" s="425" t="s">
        <v>218</v>
      </c>
      <c r="C103" s="458">
        <f t="shared" si="39"/>
        <v>1.4285714285714286</v>
      </c>
      <c r="D103" s="427">
        <v>0.7</v>
      </c>
      <c r="E103" s="428">
        <v>0.5</v>
      </c>
      <c r="F103" s="442"/>
      <c r="G103" s="421"/>
      <c r="H103" s="422"/>
      <c r="I103" s="422"/>
      <c r="J103" s="422"/>
      <c r="K103" s="422"/>
      <c r="L103" s="422"/>
      <c r="M103" s="423"/>
      <c r="N103" s="421"/>
      <c r="O103" s="421"/>
      <c r="P103" s="422"/>
      <c r="Q103" s="422"/>
      <c r="R103" s="422"/>
      <c r="S103" s="422"/>
      <c r="T103" s="422"/>
      <c r="U103" s="423"/>
      <c r="V103" s="421"/>
      <c r="W103" s="421"/>
      <c r="X103" s="422"/>
      <c r="Y103" s="422"/>
      <c r="Z103" s="422"/>
      <c r="AA103" s="422"/>
      <c r="AB103" s="422"/>
      <c r="AC103" s="423"/>
      <c r="AD103" s="421"/>
      <c r="AE103" s="421"/>
      <c r="AF103" s="422"/>
      <c r="AG103" s="422"/>
      <c r="AH103" s="422"/>
      <c r="AI103" s="422"/>
      <c r="AJ103" s="422"/>
      <c r="AK103" s="423"/>
      <c r="AL103" s="421"/>
      <c r="AM103" s="421"/>
      <c r="AN103" s="422"/>
      <c r="AO103" s="422"/>
      <c r="AP103" s="422"/>
      <c r="AQ103" s="422"/>
      <c r="AR103" s="422"/>
      <c r="AS103" s="423"/>
      <c r="AT103" s="421"/>
      <c r="AU103" s="421"/>
      <c r="AV103" s="422"/>
      <c r="AW103" s="422"/>
      <c r="AX103" s="422"/>
      <c r="AY103" s="422"/>
      <c r="AZ103" s="422"/>
      <c r="BA103" s="423"/>
      <c r="BB103" s="421"/>
      <c r="BC103" s="421"/>
      <c r="BD103" s="422"/>
      <c r="BE103" s="422"/>
      <c r="BF103" s="422"/>
      <c r="BG103" s="422"/>
      <c r="BH103" s="422"/>
      <c r="BI103" s="423"/>
      <c r="BJ103" s="421"/>
      <c r="BK103" s="421"/>
      <c r="BL103" s="422"/>
      <c r="BM103" s="422"/>
      <c r="BN103" s="422"/>
      <c r="BO103" s="422"/>
      <c r="BP103" s="422"/>
      <c r="BQ103" s="423"/>
      <c r="BR103" s="421"/>
      <c r="BS103" s="421"/>
      <c r="BT103" s="422"/>
      <c r="BU103" s="422"/>
      <c r="BV103" s="422"/>
      <c r="BW103" s="422"/>
      <c r="BX103" s="422"/>
      <c r="BY103" s="423"/>
      <c r="BZ103" s="421"/>
      <c r="CA103" s="421"/>
      <c r="CB103" s="422"/>
      <c r="CC103" s="422"/>
      <c r="CD103" s="422"/>
      <c r="CE103" s="422"/>
      <c r="CF103" s="422"/>
      <c r="CG103" s="423"/>
      <c r="CH103" s="421"/>
      <c r="CI103" s="421"/>
      <c r="CJ103" s="422"/>
      <c r="CK103" s="422"/>
      <c r="CL103" s="422"/>
      <c r="CM103" s="422"/>
      <c r="CN103" s="422"/>
      <c r="CO103" s="423"/>
      <c r="CP103" s="421"/>
      <c r="CQ103" s="421"/>
      <c r="CR103" s="422"/>
      <c r="CS103" s="422"/>
      <c r="CT103" s="422"/>
      <c r="CU103" s="422"/>
      <c r="CV103" s="422"/>
      <c r="CW103" s="423"/>
      <c r="CX103" s="421"/>
      <c r="CY103" s="421"/>
      <c r="CZ103" s="422"/>
      <c r="DA103" s="422"/>
      <c r="DB103" s="422"/>
      <c r="DC103" s="422"/>
      <c r="DD103" s="422"/>
      <c r="DE103" s="423"/>
      <c r="DF103" s="421"/>
      <c r="DG103" s="421"/>
      <c r="DH103" s="422"/>
      <c r="DI103" s="422"/>
      <c r="DJ103" s="422"/>
      <c r="DK103" s="422"/>
      <c r="DL103" s="422"/>
      <c r="DM103" s="423"/>
      <c r="DN103" s="421"/>
      <c r="DO103" s="421"/>
      <c r="DP103" s="422"/>
      <c r="DQ103" s="422"/>
      <c r="DR103" s="422"/>
      <c r="DS103" s="422"/>
      <c r="DT103" s="422"/>
      <c r="DU103" s="453"/>
      <c r="DV103" s="413">
        <f>SUMIFS('11. Sist. de Vigilância e Cab.'!$L$4:$L$60,'11. Sist. de Vigilância e Cab.'!$A$4:$A$60,'00. Resumo'!$A103,'11. Sist. de Vigilância e Cab.'!D$4:D$60,"X")</f>
        <v>0</v>
      </c>
      <c r="DW103" s="414">
        <f>SUMIFS('11. Sist. de Vigilância e Cab.'!$L$4:$L$60,'11. Sist. de Vigilância e Cab.'!$A$4:$A$60,'00. Resumo'!$A103,'11. Sist. de Vigilância e Cab.'!E$4:E$60,"X")</f>
        <v>0</v>
      </c>
      <c r="DX103" s="415">
        <f>SUMIFS('11. Sist. de Vigilância e Cab.'!$L$4:$L$60,'11. Sist. de Vigilância e Cab.'!$A$4:$A$60,'00. Resumo'!$A103,'11. Sist. de Vigilância e Cab.'!F$4:F$60,"X")</f>
        <v>0</v>
      </c>
      <c r="DY103" s="415">
        <f>SUMIFS('11. Sist. de Vigilância e Cab.'!$L$4:$L$60,'11. Sist. de Vigilância e Cab.'!$A$4:$A$60,'00. Resumo'!$A103,'11. Sist. de Vigilância e Cab.'!G$4:G$60,"X")</f>
        <v>0</v>
      </c>
      <c r="DZ103" s="415">
        <f>SUMIFS('11. Sist. de Vigilância e Cab.'!$L$4:$L$60,'11. Sist. de Vigilância e Cab.'!$A$4:$A$60,'00. Resumo'!$A103,'11. Sist. de Vigilância e Cab.'!H$4:H$60,"X")</f>
        <v>0</v>
      </c>
      <c r="EA103" s="415">
        <f>SUMIFS('11. Sist. de Vigilância e Cab.'!$L$4:$L$60,'11. Sist. de Vigilância e Cab.'!$A$4:$A$60,'00. Resumo'!$A103,'11. Sist. de Vigilância e Cab.'!I$4:I$60,"X")</f>
        <v>0</v>
      </c>
      <c r="EB103" s="416">
        <f>SUMIFS('11. Sist. de Vigilância e Cab.'!$L$4:$L$60,'11. Sist. de Vigilância e Cab.'!$A$4:$A$60,'00. Resumo'!$A103,'11. Sist. de Vigilância e Cab.'!J$4:J$60,"X")</f>
        <v>0</v>
      </c>
      <c r="EC103" s="417">
        <f t="shared" si="40"/>
        <v>0</v>
      </c>
      <c r="ED103" s="442"/>
      <c r="EE103" s="421"/>
      <c r="EF103" s="422"/>
      <c r="EG103" s="422"/>
      <c r="EH103" s="422"/>
      <c r="EI103" s="422"/>
      <c r="EJ103" s="422"/>
      <c r="EK103" s="459"/>
      <c r="EL103" s="421"/>
      <c r="EM103" s="421"/>
      <c r="EN103" s="422"/>
      <c r="EO103" s="422"/>
      <c r="EP103" s="422"/>
      <c r="EQ103" s="422"/>
      <c r="ER103" s="422"/>
      <c r="ES103" s="459"/>
      <c r="ET103" s="421"/>
      <c r="EU103" s="421"/>
      <c r="EV103" s="422"/>
      <c r="EW103" s="422"/>
      <c r="EX103" s="422"/>
      <c r="EY103" s="422"/>
      <c r="EZ103" s="422"/>
      <c r="FA103" s="454"/>
      <c r="FB103" s="413">
        <f>SUMIFS('11. Sist. de Vigilância e Cab.'!$M$4:$M$60,'11. Sist. de Vigilância e Cab.'!$A$4:$A$60,'00. Resumo'!$A103,'11. Sist. de Vigilância e Cab.'!D$4:D$60,"X")</f>
        <v>0</v>
      </c>
      <c r="FC103" s="414">
        <f>SUMIFS('11. Sist. de Vigilância e Cab.'!$M$4:$M$60,'11. Sist. de Vigilância e Cab.'!$A$4:$A$60,'00. Resumo'!$A103,'11. Sist. de Vigilância e Cab.'!E$4:E$60,"X")</f>
        <v>0</v>
      </c>
      <c r="FD103" s="415">
        <f>SUMIFS('11. Sist. de Vigilância e Cab.'!$M$4:$M$60,'11. Sist. de Vigilância e Cab.'!$A$4:$A$60,'00. Resumo'!$A103,'11. Sist. de Vigilância e Cab.'!F$4:F$60,"X")</f>
        <v>0</v>
      </c>
      <c r="FE103" s="415">
        <f>SUMIFS('11. Sist. de Vigilância e Cab.'!$M$4:$M$60,'11. Sist. de Vigilância e Cab.'!$A$4:$A$60,'00. Resumo'!$A103,'11. Sist. de Vigilância e Cab.'!G$4:G$60,"X")</f>
        <v>0</v>
      </c>
      <c r="FF103" s="415">
        <f>SUMIFS('11. Sist. de Vigilância e Cab.'!$M$4:$M$60,'11. Sist. de Vigilância e Cab.'!$A$4:$A$60,'00. Resumo'!$A103,'11. Sist. de Vigilância e Cab.'!H$4:H$60,"X")</f>
        <v>0</v>
      </c>
      <c r="FG103" s="415">
        <f>SUMIFS('11. Sist. de Vigilância e Cab.'!$M$4:$M$60,'11. Sist. de Vigilância e Cab.'!$A$4:$A$60,'00. Resumo'!$A103,'11. Sist. de Vigilância e Cab.'!I$4:I$60,"X")</f>
        <v>0</v>
      </c>
      <c r="FH103" s="416">
        <f>SUMIFS('11. Sist. de Vigilância e Cab.'!$M$4:$M$60,'11. Sist. de Vigilância e Cab.'!$A$4:$A$60,'00. Resumo'!$A103,'11. Sist. de Vigilância e Cab.'!J$4:J$60,"X")</f>
        <v>0</v>
      </c>
      <c r="FI103" s="472">
        <f t="shared" si="41"/>
        <v>0</v>
      </c>
    </row>
    <row r="104" spans="1:165" ht="15" outlineLevel="2" x14ac:dyDescent="0.2">
      <c r="A104" s="387" t="s">
        <v>219</v>
      </c>
      <c r="B104" s="425" t="s">
        <v>220</v>
      </c>
      <c r="C104" s="458">
        <f t="shared" si="39"/>
        <v>1.4285714285714286</v>
      </c>
      <c r="D104" s="427">
        <v>0.7</v>
      </c>
      <c r="E104" s="428">
        <v>0.5</v>
      </c>
      <c r="F104" s="442"/>
      <c r="G104" s="421"/>
      <c r="H104" s="422"/>
      <c r="I104" s="422"/>
      <c r="J104" s="422"/>
      <c r="K104" s="422"/>
      <c r="L104" s="422"/>
      <c r="M104" s="423"/>
      <c r="N104" s="421"/>
      <c r="O104" s="421"/>
      <c r="P104" s="422"/>
      <c r="Q104" s="422"/>
      <c r="R104" s="422"/>
      <c r="S104" s="422"/>
      <c r="T104" s="422"/>
      <c r="U104" s="423"/>
      <c r="V104" s="421"/>
      <c r="W104" s="421"/>
      <c r="X104" s="422"/>
      <c r="Y104" s="422"/>
      <c r="Z104" s="422"/>
      <c r="AA104" s="422"/>
      <c r="AB104" s="422"/>
      <c r="AC104" s="423"/>
      <c r="AD104" s="421"/>
      <c r="AE104" s="421"/>
      <c r="AF104" s="422"/>
      <c r="AG104" s="422"/>
      <c r="AH104" s="422"/>
      <c r="AI104" s="422"/>
      <c r="AJ104" s="422"/>
      <c r="AK104" s="423"/>
      <c r="AL104" s="421"/>
      <c r="AM104" s="421"/>
      <c r="AN104" s="422"/>
      <c r="AO104" s="422"/>
      <c r="AP104" s="422"/>
      <c r="AQ104" s="422"/>
      <c r="AR104" s="422"/>
      <c r="AS104" s="423"/>
      <c r="AT104" s="421"/>
      <c r="AU104" s="421"/>
      <c r="AV104" s="422"/>
      <c r="AW104" s="422"/>
      <c r="AX104" s="422"/>
      <c r="AY104" s="422"/>
      <c r="AZ104" s="422"/>
      <c r="BA104" s="423"/>
      <c r="BB104" s="421"/>
      <c r="BC104" s="421"/>
      <c r="BD104" s="422"/>
      <c r="BE104" s="422"/>
      <c r="BF104" s="422"/>
      <c r="BG104" s="422"/>
      <c r="BH104" s="422"/>
      <c r="BI104" s="423"/>
      <c r="BJ104" s="421"/>
      <c r="BK104" s="421"/>
      <c r="BL104" s="422"/>
      <c r="BM104" s="422"/>
      <c r="BN104" s="422"/>
      <c r="BO104" s="422"/>
      <c r="BP104" s="422"/>
      <c r="BQ104" s="423"/>
      <c r="BR104" s="421"/>
      <c r="BS104" s="421"/>
      <c r="BT104" s="422"/>
      <c r="BU104" s="422"/>
      <c r="BV104" s="422"/>
      <c r="BW104" s="422"/>
      <c r="BX104" s="422"/>
      <c r="BY104" s="423"/>
      <c r="BZ104" s="421"/>
      <c r="CA104" s="421"/>
      <c r="CB104" s="422"/>
      <c r="CC104" s="422"/>
      <c r="CD104" s="422"/>
      <c r="CE104" s="422"/>
      <c r="CF104" s="422"/>
      <c r="CG104" s="423"/>
      <c r="CH104" s="421"/>
      <c r="CI104" s="421"/>
      <c r="CJ104" s="422"/>
      <c r="CK104" s="422"/>
      <c r="CL104" s="422"/>
      <c r="CM104" s="422"/>
      <c r="CN104" s="422"/>
      <c r="CO104" s="423"/>
      <c r="CP104" s="421"/>
      <c r="CQ104" s="421"/>
      <c r="CR104" s="422"/>
      <c r="CS104" s="422"/>
      <c r="CT104" s="422"/>
      <c r="CU104" s="422"/>
      <c r="CV104" s="422"/>
      <c r="CW104" s="423"/>
      <c r="CX104" s="421"/>
      <c r="CY104" s="421"/>
      <c r="CZ104" s="422"/>
      <c r="DA104" s="422"/>
      <c r="DB104" s="422"/>
      <c r="DC104" s="422"/>
      <c r="DD104" s="422"/>
      <c r="DE104" s="423"/>
      <c r="DF104" s="421"/>
      <c r="DG104" s="421"/>
      <c r="DH104" s="422"/>
      <c r="DI104" s="422"/>
      <c r="DJ104" s="422"/>
      <c r="DK104" s="422"/>
      <c r="DL104" s="422"/>
      <c r="DM104" s="423"/>
      <c r="DN104" s="421"/>
      <c r="DO104" s="421"/>
      <c r="DP104" s="422"/>
      <c r="DQ104" s="422"/>
      <c r="DR104" s="422"/>
      <c r="DS104" s="422"/>
      <c r="DT104" s="422"/>
      <c r="DU104" s="453"/>
      <c r="DV104" s="413">
        <f>SUMIFS('11. Sist. de Vigilância e Cab.'!$L$4:$L$60,'11. Sist. de Vigilância e Cab.'!$A$4:$A$60,'00. Resumo'!$A104,'11. Sist. de Vigilância e Cab.'!D$4:D$60,"X")</f>
        <v>0</v>
      </c>
      <c r="DW104" s="414">
        <f>SUMIFS('11. Sist. de Vigilância e Cab.'!$L$4:$L$60,'11. Sist. de Vigilância e Cab.'!$A$4:$A$60,'00. Resumo'!$A104,'11. Sist. de Vigilância e Cab.'!E$4:E$60,"X")</f>
        <v>0</v>
      </c>
      <c r="DX104" s="415">
        <f>SUMIFS('11. Sist. de Vigilância e Cab.'!$L$4:$L$60,'11. Sist. de Vigilância e Cab.'!$A$4:$A$60,'00. Resumo'!$A104,'11. Sist. de Vigilância e Cab.'!F$4:F$60,"X")</f>
        <v>0</v>
      </c>
      <c r="DY104" s="415">
        <f>SUMIFS('11. Sist. de Vigilância e Cab.'!$L$4:$L$60,'11. Sist. de Vigilância e Cab.'!$A$4:$A$60,'00. Resumo'!$A104,'11. Sist. de Vigilância e Cab.'!G$4:G$60,"X")</f>
        <v>0</v>
      </c>
      <c r="DZ104" s="415">
        <f>SUMIFS('11. Sist. de Vigilância e Cab.'!$L$4:$L$60,'11. Sist. de Vigilância e Cab.'!$A$4:$A$60,'00. Resumo'!$A104,'11. Sist. de Vigilância e Cab.'!H$4:H$60,"X")</f>
        <v>0</v>
      </c>
      <c r="EA104" s="415">
        <f>SUMIFS('11. Sist. de Vigilância e Cab.'!$L$4:$L$60,'11. Sist. de Vigilância e Cab.'!$A$4:$A$60,'00. Resumo'!$A104,'11. Sist. de Vigilância e Cab.'!I$4:I$60,"X")</f>
        <v>0</v>
      </c>
      <c r="EB104" s="416">
        <f>SUMIFS('11. Sist. de Vigilância e Cab.'!$L$4:$L$60,'11. Sist. de Vigilância e Cab.'!$A$4:$A$60,'00. Resumo'!$A104,'11. Sist. de Vigilância e Cab.'!J$4:J$60,"X")</f>
        <v>0</v>
      </c>
      <c r="EC104" s="417">
        <f t="shared" si="40"/>
        <v>0</v>
      </c>
      <c r="ED104" s="442"/>
      <c r="EE104" s="421"/>
      <c r="EF104" s="422"/>
      <c r="EG104" s="422"/>
      <c r="EH104" s="422"/>
      <c r="EI104" s="422"/>
      <c r="EJ104" s="422"/>
      <c r="EK104" s="459"/>
      <c r="EL104" s="421"/>
      <c r="EM104" s="421"/>
      <c r="EN104" s="422"/>
      <c r="EO104" s="422"/>
      <c r="EP104" s="422"/>
      <c r="EQ104" s="422"/>
      <c r="ER104" s="422"/>
      <c r="ES104" s="459"/>
      <c r="ET104" s="421"/>
      <c r="EU104" s="421"/>
      <c r="EV104" s="422"/>
      <c r="EW104" s="422"/>
      <c r="EX104" s="422"/>
      <c r="EY104" s="422"/>
      <c r="EZ104" s="422"/>
      <c r="FA104" s="454"/>
      <c r="FB104" s="413">
        <f>SUMIFS('11. Sist. de Vigilância e Cab.'!$M$4:$M$60,'11. Sist. de Vigilância e Cab.'!$A$4:$A$60,'00. Resumo'!$A104,'11. Sist. de Vigilância e Cab.'!D$4:D$60,"X")</f>
        <v>0</v>
      </c>
      <c r="FC104" s="414">
        <f>SUMIFS('11. Sist. de Vigilância e Cab.'!$M$4:$M$60,'11. Sist. de Vigilância e Cab.'!$A$4:$A$60,'00. Resumo'!$A104,'11. Sist. de Vigilância e Cab.'!E$4:E$60,"X")</f>
        <v>0</v>
      </c>
      <c r="FD104" s="415">
        <f>SUMIFS('11. Sist. de Vigilância e Cab.'!$M$4:$M$60,'11. Sist. de Vigilância e Cab.'!$A$4:$A$60,'00. Resumo'!$A104,'11. Sist. de Vigilância e Cab.'!F$4:F$60,"X")</f>
        <v>0</v>
      </c>
      <c r="FE104" s="415">
        <f>SUMIFS('11. Sist. de Vigilância e Cab.'!$M$4:$M$60,'11. Sist. de Vigilância e Cab.'!$A$4:$A$60,'00. Resumo'!$A104,'11. Sist. de Vigilância e Cab.'!G$4:G$60,"X")</f>
        <v>0</v>
      </c>
      <c r="FF104" s="415">
        <f>SUMIFS('11. Sist. de Vigilância e Cab.'!$M$4:$M$60,'11. Sist. de Vigilância e Cab.'!$A$4:$A$60,'00. Resumo'!$A104,'11. Sist. de Vigilância e Cab.'!H$4:H$60,"X")</f>
        <v>0</v>
      </c>
      <c r="FG104" s="415">
        <f>SUMIFS('11. Sist. de Vigilância e Cab.'!$M$4:$M$60,'11. Sist. de Vigilância e Cab.'!$A$4:$A$60,'00. Resumo'!$A104,'11. Sist. de Vigilância e Cab.'!I$4:I$60,"X")</f>
        <v>0</v>
      </c>
      <c r="FH104" s="416">
        <f>SUMIFS('11. Sist. de Vigilância e Cab.'!$M$4:$M$60,'11. Sist. de Vigilância e Cab.'!$A$4:$A$60,'00. Resumo'!$A104,'11. Sist. de Vigilância e Cab.'!J$4:J$60,"X")</f>
        <v>0</v>
      </c>
      <c r="FI104" s="472">
        <f t="shared" si="41"/>
        <v>0</v>
      </c>
    </row>
    <row r="105" spans="1:165" ht="15" outlineLevel="2" x14ac:dyDescent="0.2">
      <c r="A105" s="387" t="s">
        <v>221</v>
      </c>
      <c r="B105" s="425" t="s">
        <v>222</v>
      </c>
      <c r="C105" s="458">
        <f t="shared" si="39"/>
        <v>1.4285714285714286</v>
      </c>
      <c r="D105" s="427">
        <v>0.7</v>
      </c>
      <c r="E105" s="428">
        <v>0.5</v>
      </c>
      <c r="F105" s="442"/>
      <c r="G105" s="421"/>
      <c r="H105" s="422"/>
      <c r="I105" s="422"/>
      <c r="J105" s="422"/>
      <c r="K105" s="422"/>
      <c r="L105" s="422"/>
      <c r="M105" s="423"/>
      <c r="N105" s="421"/>
      <c r="O105" s="421"/>
      <c r="P105" s="422"/>
      <c r="Q105" s="422"/>
      <c r="R105" s="422"/>
      <c r="S105" s="422"/>
      <c r="T105" s="422"/>
      <c r="U105" s="423"/>
      <c r="V105" s="421"/>
      <c r="W105" s="421"/>
      <c r="X105" s="422"/>
      <c r="Y105" s="422"/>
      <c r="Z105" s="422"/>
      <c r="AA105" s="422"/>
      <c r="AB105" s="422"/>
      <c r="AC105" s="423"/>
      <c r="AD105" s="421"/>
      <c r="AE105" s="421"/>
      <c r="AF105" s="422"/>
      <c r="AG105" s="422"/>
      <c r="AH105" s="422"/>
      <c r="AI105" s="422"/>
      <c r="AJ105" s="422"/>
      <c r="AK105" s="423"/>
      <c r="AL105" s="421"/>
      <c r="AM105" s="421"/>
      <c r="AN105" s="422"/>
      <c r="AO105" s="422"/>
      <c r="AP105" s="422"/>
      <c r="AQ105" s="422"/>
      <c r="AR105" s="422"/>
      <c r="AS105" s="423"/>
      <c r="AT105" s="421"/>
      <c r="AU105" s="421"/>
      <c r="AV105" s="422"/>
      <c r="AW105" s="422"/>
      <c r="AX105" s="422"/>
      <c r="AY105" s="422"/>
      <c r="AZ105" s="422"/>
      <c r="BA105" s="423"/>
      <c r="BB105" s="421"/>
      <c r="BC105" s="421"/>
      <c r="BD105" s="422"/>
      <c r="BE105" s="422"/>
      <c r="BF105" s="422"/>
      <c r="BG105" s="422"/>
      <c r="BH105" s="422"/>
      <c r="BI105" s="423"/>
      <c r="BJ105" s="421"/>
      <c r="BK105" s="421"/>
      <c r="BL105" s="422"/>
      <c r="BM105" s="422"/>
      <c r="BN105" s="422"/>
      <c r="BO105" s="422"/>
      <c r="BP105" s="422"/>
      <c r="BQ105" s="423"/>
      <c r="BR105" s="421"/>
      <c r="BS105" s="421"/>
      <c r="BT105" s="422"/>
      <c r="BU105" s="422"/>
      <c r="BV105" s="422"/>
      <c r="BW105" s="422"/>
      <c r="BX105" s="422"/>
      <c r="BY105" s="423"/>
      <c r="BZ105" s="421"/>
      <c r="CA105" s="421"/>
      <c r="CB105" s="422"/>
      <c r="CC105" s="422"/>
      <c r="CD105" s="422"/>
      <c r="CE105" s="422"/>
      <c r="CF105" s="422"/>
      <c r="CG105" s="423"/>
      <c r="CH105" s="421"/>
      <c r="CI105" s="421"/>
      <c r="CJ105" s="422"/>
      <c r="CK105" s="422"/>
      <c r="CL105" s="422"/>
      <c r="CM105" s="422"/>
      <c r="CN105" s="422"/>
      <c r="CO105" s="423"/>
      <c r="CP105" s="421"/>
      <c r="CQ105" s="421"/>
      <c r="CR105" s="422"/>
      <c r="CS105" s="422"/>
      <c r="CT105" s="422"/>
      <c r="CU105" s="422"/>
      <c r="CV105" s="422"/>
      <c r="CW105" s="423"/>
      <c r="CX105" s="421"/>
      <c r="CY105" s="421"/>
      <c r="CZ105" s="422"/>
      <c r="DA105" s="422"/>
      <c r="DB105" s="422"/>
      <c r="DC105" s="422"/>
      <c r="DD105" s="422"/>
      <c r="DE105" s="423"/>
      <c r="DF105" s="421"/>
      <c r="DG105" s="421"/>
      <c r="DH105" s="422"/>
      <c r="DI105" s="422"/>
      <c r="DJ105" s="422"/>
      <c r="DK105" s="422"/>
      <c r="DL105" s="422"/>
      <c r="DM105" s="423"/>
      <c r="DN105" s="421"/>
      <c r="DO105" s="421"/>
      <c r="DP105" s="422"/>
      <c r="DQ105" s="422"/>
      <c r="DR105" s="422"/>
      <c r="DS105" s="422"/>
      <c r="DT105" s="422"/>
      <c r="DU105" s="453"/>
      <c r="DV105" s="413">
        <f>SUMIFS('11. Sist. de Vigilância e Cab.'!$L$4:$L$60,'11. Sist. de Vigilância e Cab.'!$A$4:$A$60,'00. Resumo'!$A105,'11. Sist. de Vigilância e Cab.'!D$4:D$60,"X")</f>
        <v>0</v>
      </c>
      <c r="DW105" s="414">
        <f>SUMIFS('11. Sist. de Vigilância e Cab.'!$L$4:$L$60,'11. Sist. de Vigilância e Cab.'!$A$4:$A$60,'00. Resumo'!$A105,'11. Sist. de Vigilância e Cab.'!E$4:E$60,"X")</f>
        <v>0</v>
      </c>
      <c r="DX105" s="415">
        <f>SUMIFS('11. Sist. de Vigilância e Cab.'!$L$4:$L$60,'11. Sist. de Vigilância e Cab.'!$A$4:$A$60,'00. Resumo'!$A105,'11. Sist. de Vigilância e Cab.'!F$4:F$60,"X")</f>
        <v>0</v>
      </c>
      <c r="DY105" s="415">
        <f>SUMIFS('11. Sist. de Vigilância e Cab.'!$L$4:$L$60,'11. Sist. de Vigilância e Cab.'!$A$4:$A$60,'00. Resumo'!$A105,'11. Sist. de Vigilância e Cab.'!G$4:G$60,"X")</f>
        <v>0</v>
      </c>
      <c r="DZ105" s="415">
        <f>SUMIFS('11. Sist. de Vigilância e Cab.'!$L$4:$L$60,'11. Sist. de Vigilância e Cab.'!$A$4:$A$60,'00. Resumo'!$A105,'11. Sist. de Vigilância e Cab.'!H$4:H$60,"X")</f>
        <v>0</v>
      </c>
      <c r="EA105" s="415">
        <f>SUMIFS('11. Sist. de Vigilância e Cab.'!$L$4:$L$60,'11. Sist. de Vigilância e Cab.'!$A$4:$A$60,'00. Resumo'!$A105,'11. Sist. de Vigilância e Cab.'!I$4:I$60,"X")</f>
        <v>0</v>
      </c>
      <c r="EB105" s="416">
        <f>SUMIFS('11. Sist. de Vigilância e Cab.'!$L$4:$L$60,'11. Sist. de Vigilância e Cab.'!$A$4:$A$60,'00. Resumo'!$A105,'11. Sist. de Vigilância e Cab.'!J$4:J$60,"X")</f>
        <v>0</v>
      </c>
      <c r="EC105" s="417">
        <f t="shared" si="40"/>
        <v>0</v>
      </c>
      <c r="ED105" s="442"/>
      <c r="EE105" s="421"/>
      <c r="EF105" s="422"/>
      <c r="EG105" s="422"/>
      <c r="EH105" s="422"/>
      <c r="EI105" s="422"/>
      <c r="EJ105" s="422"/>
      <c r="EK105" s="459"/>
      <c r="EL105" s="421"/>
      <c r="EM105" s="421"/>
      <c r="EN105" s="422"/>
      <c r="EO105" s="422"/>
      <c r="EP105" s="422"/>
      <c r="EQ105" s="422"/>
      <c r="ER105" s="422"/>
      <c r="ES105" s="459"/>
      <c r="ET105" s="421"/>
      <c r="EU105" s="421"/>
      <c r="EV105" s="422"/>
      <c r="EW105" s="422"/>
      <c r="EX105" s="422"/>
      <c r="EY105" s="422"/>
      <c r="EZ105" s="422"/>
      <c r="FA105" s="454"/>
      <c r="FB105" s="413">
        <f>SUMIFS('11. Sist. de Vigilância e Cab.'!$M$4:$M$60,'11. Sist. de Vigilância e Cab.'!$A$4:$A$60,'00. Resumo'!$A105,'11. Sist. de Vigilância e Cab.'!D$4:D$60,"X")</f>
        <v>0</v>
      </c>
      <c r="FC105" s="414">
        <f>SUMIFS('11. Sist. de Vigilância e Cab.'!$M$4:$M$60,'11. Sist. de Vigilância e Cab.'!$A$4:$A$60,'00. Resumo'!$A105,'11. Sist. de Vigilância e Cab.'!E$4:E$60,"X")</f>
        <v>0</v>
      </c>
      <c r="FD105" s="415">
        <f>SUMIFS('11. Sist. de Vigilância e Cab.'!$M$4:$M$60,'11. Sist. de Vigilância e Cab.'!$A$4:$A$60,'00. Resumo'!$A105,'11. Sist. de Vigilância e Cab.'!F$4:F$60,"X")</f>
        <v>0</v>
      </c>
      <c r="FE105" s="415">
        <f>SUMIFS('11. Sist. de Vigilância e Cab.'!$M$4:$M$60,'11. Sist. de Vigilância e Cab.'!$A$4:$A$60,'00. Resumo'!$A105,'11. Sist. de Vigilância e Cab.'!G$4:G$60,"X")</f>
        <v>0</v>
      </c>
      <c r="FF105" s="415">
        <f>SUMIFS('11. Sist. de Vigilância e Cab.'!$M$4:$M$60,'11. Sist. de Vigilância e Cab.'!$A$4:$A$60,'00. Resumo'!$A105,'11. Sist. de Vigilância e Cab.'!H$4:H$60,"X")</f>
        <v>0</v>
      </c>
      <c r="FG105" s="415">
        <f>SUMIFS('11. Sist. de Vigilância e Cab.'!$M$4:$M$60,'11. Sist. de Vigilância e Cab.'!$A$4:$A$60,'00. Resumo'!$A105,'11. Sist. de Vigilância e Cab.'!I$4:I$60,"X")</f>
        <v>0</v>
      </c>
      <c r="FH105" s="416">
        <f>SUMIFS('11. Sist. de Vigilância e Cab.'!$M$4:$M$60,'11. Sist. de Vigilância e Cab.'!$A$4:$A$60,'00. Resumo'!$A105,'11. Sist. de Vigilância e Cab.'!J$4:J$60,"X")</f>
        <v>0</v>
      </c>
      <c r="FI105" s="472">
        <f t="shared" si="41"/>
        <v>0</v>
      </c>
    </row>
    <row r="106" spans="1:165" ht="15" outlineLevel="2" x14ac:dyDescent="0.2">
      <c r="A106" s="387" t="s">
        <v>223</v>
      </c>
      <c r="B106" s="425" t="s">
        <v>224</v>
      </c>
      <c r="C106" s="458">
        <f t="shared" si="39"/>
        <v>1.4285714285714286</v>
      </c>
      <c r="D106" s="427">
        <v>0.7</v>
      </c>
      <c r="E106" s="428">
        <v>0.5</v>
      </c>
      <c r="F106" s="442"/>
      <c r="G106" s="421"/>
      <c r="H106" s="422"/>
      <c r="I106" s="422"/>
      <c r="J106" s="422"/>
      <c r="K106" s="422"/>
      <c r="L106" s="422"/>
      <c r="M106" s="423"/>
      <c r="N106" s="421"/>
      <c r="O106" s="421"/>
      <c r="P106" s="422"/>
      <c r="Q106" s="422"/>
      <c r="R106" s="422"/>
      <c r="S106" s="422"/>
      <c r="T106" s="422"/>
      <c r="U106" s="423"/>
      <c r="V106" s="421"/>
      <c r="W106" s="421"/>
      <c r="X106" s="422"/>
      <c r="Y106" s="422"/>
      <c r="Z106" s="422"/>
      <c r="AA106" s="422"/>
      <c r="AB106" s="422"/>
      <c r="AC106" s="423"/>
      <c r="AD106" s="421"/>
      <c r="AE106" s="421"/>
      <c r="AF106" s="422"/>
      <c r="AG106" s="422"/>
      <c r="AH106" s="422"/>
      <c r="AI106" s="422"/>
      <c r="AJ106" s="422"/>
      <c r="AK106" s="423"/>
      <c r="AL106" s="421"/>
      <c r="AM106" s="421"/>
      <c r="AN106" s="422"/>
      <c r="AO106" s="422"/>
      <c r="AP106" s="422"/>
      <c r="AQ106" s="422"/>
      <c r="AR106" s="422"/>
      <c r="AS106" s="423"/>
      <c r="AT106" s="421"/>
      <c r="AU106" s="421"/>
      <c r="AV106" s="422"/>
      <c r="AW106" s="422"/>
      <c r="AX106" s="422"/>
      <c r="AY106" s="422"/>
      <c r="AZ106" s="422"/>
      <c r="BA106" s="423"/>
      <c r="BB106" s="421"/>
      <c r="BC106" s="421"/>
      <c r="BD106" s="422"/>
      <c r="BE106" s="422"/>
      <c r="BF106" s="422"/>
      <c r="BG106" s="422"/>
      <c r="BH106" s="422"/>
      <c r="BI106" s="423"/>
      <c r="BJ106" s="421"/>
      <c r="BK106" s="421"/>
      <c r="BL106" s="422"/>
      <c r="BM106" s="422"/>
      <c r="BN106" s="422"/>
      <c r="BO106" s="422"/>
      <c r="BP106" s="422"/>
      <c r="BQ106" s="423"/>
      <c r="BR106" s="421"/>
      <c r="BS106" s="421"/>
      <c r="BT106" s="422"/>
      <c r="BU106" s="422"/>
      <c r="BV106" s="422"/>
      <c r="BW106" s="422"/>
      <c r="BX106" s="422"/>
      <c r="BY106" s="423"/>
      <c r="BZ106" s="421"/>
      <c r="CA106" s="421"/>
      <c r="CB106" s="422"/>
      <c r="CC106" s="422"/>
      <c r="CD106" s="422"/>
      <c r="CE106" s="422"/>
      <c r="CF106" s="422"/>
      <c r="CG106" s="423"/>
      <c r="CH106" s="421"/>
      <c r="CI106" s="421"/>
      <c r="CJ106" s="422"/>
      <c r="CK106" s="422"/>
      <c r="CL106" s="422"/>
      <c r="CM106" s="422"/>
      <c r="CN106" s="422"/>
      <c r="CO106" s="423"/>
      <c r="CP106" s="421"/>
      <c r="CQ106" s="421"/>
      <c r="CR106" s="422"/>
      <c r="CS106" s="422"/>
      <c r="CT106" s="422"/>
      <c r="CU106" s="422"/>
      <c r="CV106" s="422"/>
      <c r="CW106" s="423"/>
      <c r="CX106" s="421"/>
      <c r="CY106" s="421"/>
      <c r="CZ106" s="422"/>
      <c r="DA106" s="422"/>
      <c r="DB106" s="422"/>
      <c r="DC106" s="422"/>
      <c r="DD106" s="422"/>
      <c r="DE106" s="423"/>
      <c r="DF106" s="421"/>
      <c r="DG106" s="421"/>
      <c r="DH106" s="422"/>
      <c r="DI106" s="422"/>
      <c r="DJ106" s="422"/>
      <c r="DK106" s="422"/>
      <c r="DL106" s="422"/>
      <c r="DM106" s="423"/>
      <c r="DN106" s="421"/>
      <c r="DO106" s="421"/>
      <c r="DP106" s="422"/>
      <c r="DQ106" s="422"/>
      <c r="DR106" s="422"/>
      <c r="DS106" s="422"/>
      <c r="DT106" s="422"/>
      <c r="DU106" s="453"/>
      <c r="DV106" s="413">
        <f>SUMIFS('11. Sist. de Vigilância e Cab.'!$L$4:$L$60,'11. Sist. de Vigilância e Cab.'!$A$4:$A$60,'00. Resumo'!$A106,'11. Sist. de Vigilância e Cab.'!D$4:D$60,"X")</f>
        <v>0</v>
      </c>
      <c r="DW106" s="414">
        <f>SUMIFS('11. Sist. de Vigilância e Cab.'!$L$4:$L$60,'11. Sist. de Vigilância e Cab.'!$A$4:$A$60,'00. Resumo'!$A106,'11. Sist. de Vigilância e Cab.'!E$4:E$60,"X")</f>
        <v>0</v>
      </c>
      <c r="DX106" s="415">
        <f>SUMIFS('11. Sist. de Vigilância e Cab.'!$L$4:$L$60,'11. Sist. de Vigilância e Cab.'!$A$4:$A$60,'00. Resumo'!$A106,'11. Sist. de Vigilância e Cab.'!F$4:F$60,"X")</f>
        <v>0</v>
      </c>
      <c r="DY106" s="415">
        <f>SUMIFS('11. Sist. de Vigilância e Cab.'!$L$4:$L$60,'11. Sist. de Vigilância e Cab.'!$A$4:$A$60,'00. Resumo'!$A106,'11. Sist. de Vigilância e Cab.'!G$4:G$60,"X")</f>
        <v>0</v>
      </c>
      <c r="DZ106" s="415">
        <f>SUMIFS('11. Sist. de Vigilância e Cab.'!$L$4:$L$60,'11. Sist. de Vigilância e Cab.'!$A$4:$A$60,'00. Resumo'!$A106,'11. Sist. de Vigilância e Cab.'!H$4:H$60,"X")</f>
        <v>0</v>
      </c>
      <c r="EA106" s="415">
        <f>SUMIFS('11. Sist. de Vigilância e Cab.'!$L$4:$L$60,'11. Sist. de Vigilância e Cab.'!$A$4:$A$60,'00. Resumo'!$A106,'11. Sist. de Vigilância e Cab.'!I$4:I$60,"X")</f>
        <v>0</v>
      </c>
      <c r="EB106" s="416">
        <f>SUMIFS('11. Sist. de Vigilância e Cab.'!$L$4:$L$60,'11. Sist. de Vigilância e Cab.'!$A$4:$A$60,'00. Resumo'!$A106,'11. Sist. de Vigilância e Cab.'!J$4:J$60,"X")</f>
        <v>0</v>
      </c>
      <c r="EC106" s="417">
        <f t="shared" si="40"/>
        <v>0</v>
      </c>
      <c r="ED106" s="442"/>
      <c r="EE106" s="421"/>
      <c r="EF106" s="422"/>
      <c r="EG106" s="422"/>
      <c r="EH106" s="422"/>
      <c r="EI106" s="422"/>
      <c r="EJ106" s="422"/>
      <c r="EK106" s="459"/>
      <c r="EL106" s="421"/>
      <c r="EM106" s="421"/>
      <c r="EN106" s="422"/>
      <c r="EO106" s="422"/>
      <c r="EP106" s="422"/>
      <c r="EQ106" s="422"/>
      <c r="ER106" s="422"/>
      <c r="ES106" s="459"/>
      <c r="ET106" s="421"/>
      <c r="EU106" s="421"/>
      <c r="EV106" s="422"/>
      <c r="EW106" s="422"/>
      <c r="EX106" s="422"/>
      <c r="EY106" s="422"/>
      <c r="EZ106" s="422"/>
      <c r="FA106" s="454"/>
      <c r="FB106" s="413">
        <f>SUMIFS('11. Sist. de Vigilância e Cab.'!$M$4:$M$60,'11. Sist. de Vigilância e Cab.'!$A$4:$A$60,'00. Resumo'!$A106,'11. Sist. de Vigilância e Cab.'!D$4:D$60,"X")</f>
        <v>0</v>
      </c>
      <c r="FC106" s="414">
        <f>SUMIFS('11. Sist. de Vigilância e Cab.'!$M$4:$M$60,'11. Sist. de Vigilância e Cab.'!$A$4:$A$60,'00. Resumo'!$A106,'11. Sist. de Vigilância e Cab.'!E$4:E$60,"X")</f>
        <v>0</v>
      </c>
      <c r="FD106" s="415">
        <f>SUMIFS('11. Sist. de Vigilância e Cab.'!$M$4:$M$60,'11. Sist. de Vigilância e Cab.'!$A$4:$A$60,'00. Resumo'!$A106,'11. Sist. de Vigilância e Cab.'!F$4:F$60,"X")</f>
        <v>0</v>
      </c>
      <c r="FE106" s="415">
        <f>SUMIFS('11. Sist. de Vigilância e Cab.'!$M$4:$M$60,'11. Sist. de Vigilância e Cab.'!$A$4:$A$60,'00. Resumo'!$A106,'11. Sist. de Vigilância e Cab.'!G$4:G$60,"X")</f>
        <v>0</v>
      </c>
      <c r="FF106" s="415">
        <f>SUMIFS('11. Sist. de Vigilância e Cab.'!$M$4:$M$60,'11. Sist. de Vigilância e Cab.'!$A$4:$A$60,'00. Resumo'!$A106,'11. Sist. de Vigilância e Cab.'!H$4:H$60,"X")</f>
        <v>0</v>
      </c>
      <c r="FG106" s="415">
        <f>SUMIFS('11. Sist. de Vigilância e Cab.'!$M$4:$M$60,'11. Sist. de Vigilância e Cab.'!$A$4:$A$60,'00. Resumo'!$A106,'11. Sist. de Vigilância e Cab.'!I$4:I$60,"X")</f>
        <v>0</v>
      </c>
      <c r="FH106" s="416">
        <f>SUMIFS('11. Sist. de Vigilância e Cab.'!$M$4:$M$60,'11. Sist. de Vigilância e Cab.'!$A$4:$A$60,'00. Resumo'!$A106,'11. Sist. de Vigilância e Cab.'!J$4:J$60,"X")</f>
        <v>0</v>
      </c>
      <c r="FI106" s="472">
        <f t="shared" si="41"/>
        <v>0</v>
      </c>
    </row>
    <row r="107" spans="1:165" ht="15.75" outlineLevel="2" thickBot="1" x14ac:dyDescent="0.25">
      <c r="A107" s="473" t="s">
        <v>225</v>
      </c>
      <c r="B107" s="474" t="s">
        <v>226</v>
      </c>
      <c r="C107" s="475">
        <f t="shared" si="39"/>
        <v>1.4285714285714286</v>
      </c>
      <c r="D107" s="476">
        <v>0.7</v>
      </c>
      <c r="E107" s="477">
        <v>0.5</v>
      </c>
      <c r="F107" s="478"/>
      <c r="G107" s="479"/>
      <c r="H107" s="480"/>
      <c r="I107" s="480"/>
      <c r="J107" s="480"/>
      <c r="K107" s="480"/>
      <c r="L107" s="480"/>
      <c r="M107" s="481"/>
      <c r="N107" s="479"/>
      <c r="O107" s="479"/>
      <c r="P107" s="480"/>
      <c r="Q107" s="480"/>
      <c r="R107" s="480"/>
      <c r="S107" s="480"/>
      <c r="T107" s="480"/>
      <c r="U107" s="481"/>
      <c r="V107" s="479"/>
      <c r="W107" s="479"/>
      <c r="X107" s="480"/>
      <c r="Y107" s="480"/>
      <c r="Z107" s="480"/>
      <c r="AA107" s="480"/>
      <c r="AB107" s="480"/>
      <c r="AC107" s="481"/>
      <c r="AD107" s="479"/>
      <c r="AE107" s="479"/>
      <c r="AF107" s="480"/>
      <c r="AG107" s="480"/>
      <c r="AH107" s="480"/>
      <c r="AI107" s="480"/>
      <c r="AJ107" s="480"/>
      <c r="AK107" s="481"/>
      <c r="AL107" s="479"/>
      <c r="AM107" s="479"/>
      <c r="AN107" s="480"/>
      <c r="AO107" s="480"/>
      <c r="AP107" s="480"/>
      <c r="AQ107" s="480"/>
      <c r="AR107" s="480"/>
      <c r="AS107" s="481"/>
      <c r="AT107" s="479"/>
      <c r="AU107" s="479"/>
      <c r="AV107" s="480"/>
      <c r="AW107" s="480"/>
      <c r="AX107" s="480"/>
      <c r="AY107" s="480"/>
      <c r="AZ107" s="480"/>
      <c r="BA107" s="481"/>
      <c r="BB107" s="479"/>
      <c r="BC107" s="479"/>
      <c r="BD107" s="480"/>
      <c r="BE107" s="480"/>
      <c r="BF107" s="480"/>
      <c r="BG107" s="480"/>
      <c r="BH107" s="480"/>
      <c r="BI107" s="481"/>
      <c r="BJ107" s="479"/>
      <c r="BK107" s="479"/>
      <c r="BL107" s="480"/>
      <c r="BM107" s="480"/>
      <c r="BN107" s="480"/>
      <c r="BO107" s="480"/>
      <c r="BP107" s="480"/>
      <c r="BQ107" s="481"/>
      <c r="BR107" s="479"/>
      <c r="BS107" s="479"/>
      <c r="BT107" s="480"/>
      <c r="BU107" s="480"/>
      <c r="BV107" s="480"/>
      <c r="BW107" s="480"/>
      <c r="BX107" s="480"/>
      <c r="BY107" s="481"/>
      <c r="BZ107" s="479"/>
      <c r="CA107" s="479"/>
      <c r="CB107" s="480"/>
      <c r="CC107" s="480"/>
      <c r="CD107" s="480"/>
      <c r="CE107" s="480"/>
      <c r="CF107" s="480"/>
      <c r="CG107" s="481"/>
      <c r="CH107" s="479"/>
      <c r="CI107" s="479"/>
      <c r="CJ107" s="480"/>
      <c r="CK107" s="480"/>
      <c r="CL107" s="480"/>
      <c r="CM107" s="480"/>
      <c r="CN107" s="480"/>
      <c r="CO107" s="481"/>
      <c r="CP107" s="479"/>
      <c r="CQ107" s="479"/>
      <c r="CR107" s="480"/>
      <c r="CS107" s="480"/>
      <c r="CT107" s="480"/>
      <c r="CU107" s="480"/>
      <c r="CV107" s="480"/>
      <c r="CW107" s="481"/>
      <c r="CX107" s="479"/>
      <c r="CY107" s="479"/>
      <c r="CZ107" s="480"/>
      <c r="DA107" s="480"/>
      <c r="DB107" s="480"/>
      <c r="DC107" s="480"/>
      <c r="DD107" s="480"/>
      <c r="DE107" s="481"/>
      <c r="DF107" s="479"/>
      <c r="DG107" s="479"/>
      <c r="DH107" s="480"/>
      <c r="DI107" s="480"/>
      <c r="DJ107" s="480"/>
      <c r="DK107" s="480"/>
      <c r="DL107" s="480"/>
      <c r="DM107" s="481"/>
      <c r="DN107" s="479"/>
      <c r="DO107" s="479"/>
      <c r="DP107" s="480"/>
      <c r="DQ107" s="480"/>
      <c r="DR107" s="480"/>
      <c r="DS107" s="480"/>
      <c r="DT107" s="480"/>
      <c r="DU107" s="482"/>
      <c r="DV107" s="483">
        <f>SUMIFS('11. Sist. de Vigilância e Cab.'!$L$4:$L$60,'11. Sist. de Vigilância e Cab.'!$A$4:$A$60,'00. Resumo'!$A107,'11. Sist. de Vigilância e Cab.'!D$4:D$60,"X")</f>
        <v>0</v>
      </c>
      <c r="DW107" s="484">
        <f>SUMIFS('11. Sist. de Vigilância e Cab.'!$L$4:$L$60,'11. Sist. de Vigilância e Cab.'!$A$4:$A$60,'00. Resumo'!$A107,'11. Sist. de Vigilância e Cab.'!E$4:E$60,"X")</f>
        <v>0</v>
      </c>
      <c r="DX107" s="485">
        <f>SUMIFS('11. Sist. de Vigilância e Cab.'!$L$4:$L$60,'11. Sist. de Vigilância e Cab.'!$A$4:$A$60,'00. Resumo'!$A107,'11. Sist. de Vigilância e Cab.'!F$4:F$60,"X")</f>
        <v>0</v>
      </c>
      <c r="DY107" s="485">
        <f>SUMIFS('11. Sist. de Vigilância e Cab.'!$L$4:$L$60,'11. Sist. de Vigilância e Cab.'!$A$4:$A$60,'00. Resumo'!$A107,'11. Sist. de Vigilância e Cab.'!G$4:G$60,"X")</f>
        <v>0</v>
      </c>
      <c r="DZ107" s="485">
        <f>SUMIFS('11. Sist. de Vigilância e Cab.'!$L$4:$L$60,'11. Sist. de Vigilância e Cab.'!$A$4:$A$60,'00. Resumo'!$A107,'11. Sist. de Vigilância e Cab.'!H$4:H$60,"X")</f>
        <v>0</v>
      </c>
      <c r="EA107" s="485">
        <f>SUMIFS('11. Sist. de Vigilância e Cab.'!$L$4:$L$60,'11. Sist. de Vigilância e Cab.'!$A$4:$A$60,'00. Resumo'!$A107,'11. Sist. de Vigilância e Cab.'!I$4:I$60,"X")</f>
        <v>0</v>
      </c>
      <c r="EB107" s="486">
        <f>SUMIFS('11. Sist. de Vigilância e Cab.'!$L$4:$L$60,'11. Sist. de Vigilância e Cab.'!$A$4:$A$60,'00. Resumo'!$A107,'11. Sist. de Vigilância e Cab.'!J$4:J$60,"X")</f>
        <v>0</v>
      </c>
      <c r="EC107" s="487">
        <f t="shared" si="40"/>
        <v>0</v>
      </c>
      <c r="ED107" s="478"/>
      <c r="EE107" s="479"/>
      <c r="EF107" s="480"/>
      <c r="EG107" s="480"/>
      <c r="EH107" s="480"/>
      <c r="EI107" s="480"/>
      <c r="EJ107" s="480"/>
      <c r="EK107" s="488"/>
      <c r="EL107" s="479"/>
      <c r="EM107" s="479"/>
      <c r="EN107" s="480"/>
      <c r="EO107" s="480"/>
      <c r="EP107" s="480"/>
      <c r="EQ107" s="480"/>
      <c r="ER107" s="480"/>
      <c r="ES107" s="488"/>
      <c r="ET107" s="479"/>
      <c r="EU107" s="479"/>
      <c r="EV107" s="480"/>
      <c r="EW107" s="480"/>
      <c r="EX107" s="480"/>
      <c r="EY107" s="480"/>
      <c r="EZ107" s="480"/>
      <c r="FA107" s="489"/>
      <c r="FB107" s="483">
        <f>SUMIFS('11. Sist. de Vigilância e Cab.'!$M$4:$M$60,'11. Sist. de Vigilância e Cab.'!$A$4:$A$60,'00. Resumo'!$A107,'11. Sist. de Vigilância e Cab.'!D$4:D$60,"X")</f>
        <v>0</v>
      </c>
      <c r="FC107" s="484">
        <f>SUMIFS('11. Sist. de Vigilância e Cab.'!$M$4:$M$60,'11. Sist. de Vigilância e Cab.'!$A$4:$A$60,'00. Resumo'!$A107,'11. Sist. de Vigilância e Cab.'!E$4:E$60,"X")</f>
        <v>0</v>
      </c>
      <c r="FD107" s="485">
        <f>SUMIFS('11. Sist. de Vigilância e Cab.'!$M$4:$M$60,'11. Sist. de Vigilância e Cab.'!$A$4:$A$60,'00. Resumo'!$A107,'11. Sist. de Vigilância e Cab.'!F$4:F$60,"X")</f>
        <v>0</v>
      </c>
      <c r="FE107" s="485">
        <f>SUMIFS('11. Sist. de Vigilância e Cab.'!$M$4:$M$60,'11. Sist. de Vigilância e Cab.'!$A$4:$A$60,'00. Resumo'!$A107,'11. Sist. de Vigilância e Cab.'!G$4:G$60,"X")</f>
        <v>0</v>
      </c>
      <c r="FF107" s="485">
        <f>SUMIFS('11. Sist. de Vigilância e Cab.'!$M$4:$M$60,'11. Sist. de Vigilância e Cab.'!$A$4:$A$60,'00. Resumo'!$A107,'11. Sist. de Vigilância e Cab.'!H$4:H$60,"X")</f>
        <v>0</v>
      </c>
      <c r="FG107" s="485">
        <f>SUMIFS('11. Sist. de Vigilância e Cab.'!$M$4:$M$60,'11. Sist. de Vigilância e Cab.'!$A$4:$A$60,'00. Resumo'!$A107,'11. Sist. de Vigilância e Cab.'!I$4:I$60,"X")</f>
        <v>0</v>
      </c>
      <c r="FH107" s="486">
        <f>SUMIFS('11. Sist. de Vigilância e Cab.'!$M$4:$M$60,'11. Sist. de Vigilância e Cab.'!$A$4:$A$60,'00. Resumo'!$A107,'11. Sist. de Vigilância e Cab.'!J$4:J$60,"X")</f>
        <v>0</v>
      </c>
      <c r="FI107" s="490">
        <f t="shared" si="41"/>
        <v>0</v>
      </c>
    </row>
    <row r="108" spans="1:165" ht="15" customHeight="1" thickBot="1" x14ac:dyDescent="0.25">
      <c r="F108" s="491"/>
      <c r="G108" s="491"/>
      <c r="H108" s="491"/>
      <c r="I108" s="491"/>
      <c r="J108" s="491"/>
      <c r="K108" s="491"/>
      <c r="L108" s="491"/>
      <c r="M108" s="491"/>
      <c r="N108" s="491"/>
      <c r="O108" s="491"/>
      <c r="P108" s="491"/>
      <c r="Q108" s="491"/>
      <c r="R108" s="491"/>
      <c r="S108" s="491"/>
      <c r="T108" s="491"/>
      <c r="U108" s="491"/>
      <c r="V108" s="491"/>
      <c r="W108" s="491"/>
      <c r="X108" s="491"/>
      <c r="Y108" s="491"/>
      <c r="Z108" s="491"/>
      <c r="AA108" s="491"/>
      <c r="AB108" s="491"/>
      <c r="AC108" s="491"/>
      <c r="AD108" s="491"/>
      <c r="AE108" s="491"/>
      <c r="AF108" s="491"/>
      <c r="AG108" s="491"/>
      <c r="AH108" s="491"/>
      <c r="AI108" s="491"/>
      <c r="AJ108" s="491"/>
      <c r="AK108" s="491"/>
      <c r="AL108" s="491"/>
      <c r="AM108" s="491"/>
      <c r="AN108" s="491"/>
      <c r="AO108" s="491"/>
      <c r="AP108" s="491"/>
      <c r="AQ108" s="491"/>
      <c r="AR108" s="491"/>
      <c r="AS108" s="491"/>
      <c r="AT108" s="491"/>
      <c r="AU108" s="491"/>
      <c r="AV108" s="491"/>
      <c r="AW108" s="491"/>
      <c r="AX108" s="491"/>
      <c r="AY108" s="491"/>
      <c r="AZ108" s="491"/>
      <c r="BA108" s="491"/>
      <c r="BB108" s="491"/>
      <c r="BC108" s="491"/>
      <c r="BD108" s="491"/>
      <c r="BE108" s="491"/>
      <c r="BF108" s="491"/>
      <c r="BG108" s="491"/>
      <c r="BH108" s="491"/>
      <c r="BI108" s="491"/>
      <c r="BJ108" s="491"/>
      <c r="BK108" s="491"/>
      <c r="BL108" s="491"/>
      <c r="BM108" s="491"/>
      <c r="BN108" s="491"/>
      <c r="BO108" s="491"/>
      <c r="BP108" s="491"/>
      <c r="BQ108" s="491"/>
      <c r="BR108" s="491"/>
      <c r="BS108" s="491"/>
      <c r="BT108" s="491"/>
      <c r="BU108" s="491"/>
      <c r="BV108" s="491"/>
      <c r="BW108" s="491"/>
      <c r="BX108" s="491"/>
      <c r="BY108" s="491"/>
      <c r="BZ108" s="491"/>
      <c r="CA108" s="491"/>
      <c r="CB108" s="491"/>
      <c r="CC108" s="491"/>
      <c r="CD108" s="491"/>
      <c r="CE108" s="491"/>
      <c r="CF108" s="491"/>
      <c r="CG108" s="491"/>
      <c r="CH108" s="491"/>
      <c r="CI108" s="491"/>
      <c r="CJ108" s="491"/>
      <c r="CK108" s="491"/>
      <c r="CL108" s="491"/>
      <c r="CM108" s="491"/>
      <c r="CN108" s="491"/>
      <c r="CO108" s="491"/>
      <c r="CP108" s="491"/>
      <c r="CQ108" s="491"/>
      <c r="CR108" s="491"/>
      <c r="CS108" s="491"/>
      <c r="CT108" s="491"/>
      <c r="CU108" s="491"/>
      <c r="CV108" s="491"/>
      <c r="CW108" s="491"/>
      <c r="CX108" s="491"/>
      <c r="CY108" s="491"/>
      <c r="CZ108" s="491"/>
      <c r="DA108" s="491"/>
      <c r="DB108" s="491"/>
      <c r="DC108" s="491"/>
      <c r="DD108" s="491"/>
      <c r="DE108" s="491"/>
      <c r="DF108" s="491"/>
      <c r="DG108" s="491"/>
      <c r="DH108" s="491"/>
      <c r="DI108" s="491"/>
      <c r="DJ108" s="491"/>
      <c r="DK108" s="491"/>
      <c r="DL108" s="491"/>
      <c r="DM108" s="491"/>
      <c r="DN108" s="491"/>
      <c r="DO108" s="491"/>
      <c r="DP108" s="491"/>
      <c r="DQ108" s="491"/>
      <c r="DR108" s="491"/>
      <c r="DS108" s="491"/>
      <c r="DT108" s="491"/>
      <c r="DU108" s="491"/>
      <c r="DV108" s="491"/>
      <c r="DW108" s="491"/>
      <c r="DX108" s="491"/>
      <c r="DY108" s="491"/>
      <c r="DZ108" s="491"/>
      <c r="EA108" s="491"/>
      <c r="EB108" s="491"/>
      <c r="EC108" s="491"/>
      <c r="ED108" s="491"/>
      <c r="EE108" s="491"/>
      <c r="EF108" s="491"/>
      <c r="EG108" s="491"/>
      <c r="EH108" s="491"/>
      <c r="EI108" s="491"/>
      <c r="EJ108" s="491"/>
      <c r="EK108" s="491"/>
      <c r="EL108" s="491"/>
      <c r="EM108" s="491"/>
      <c r="EN108" s="491"/>
      <c r="EO108" s="491"/>
      <c r="EP108" s="491"/>
      <c r="EQ108" s="491"/>
      <c r="ER108" s="491"/>
      <c r="ES108" s="491"/>
      <c r="ET108" s="491"/>
      <c r="EU108" s="491"/>
      <c r="EV108" s="491"/>
      <c r="EW108" s="491"/>
      <c r="EX108" s="491"/>
      <c r="EY108" s="491"/>
      <c r="EZ108" s="491"/>
      <c r="FA108" s="491"/>
      <c r="FB108" s="491"/>
      <c r="FC108" s="491"/>
      <c r="FD108" s="491"/>
      <c r="FE108" s="491"/>
      <c r="FF108" s="491"/>
      <c r="FG108" s="491"/>
      <c r="FH108" s="491"/>
      <c r="FI108" s="491"/>
    </row>
    <row r="109" spans="1:165" ht="16.5" thickBot="1" x14ac:dyDescent="0.25">
      <c r="A109" s="721" t="s">
        <v>227</v>
      </c>
      <c r="B109" s="722"/>
      <c r="C109" s="722"/>
      <c r="D109" s="722"/>
      <c r="E109" s="722"/>
      <c r="F109" s="723"/>
      <c r="G109" s="723"/>
      <c r="H109" s="723"/>
      <c r="I109" s="723"/>
      <c r="J109" s="723"/>
      <c r="K109" s="723"/>
      <c r="L109" s="723"/>
      <c r="M109" s="723"/>
      <c r="N109" s="723"/>
      <c r="O109" s="723"/>
      <c r="P109" s="723"/>
      <c r="Q109" s="723"/>
      <c r="R109" s="723"/>
      <c r="S109" s="723"/>
      <c r="T109" s="723"/>
      <c r="U109" s="723"/>
      <c r="V109" s="723"/>
      <c r="W109" s="723"/>
      <c r="X109" s="723"/>
      <c r="Y109" s="723"/>
      <c r="Z109" s="723"/>
      <c r="AA109" s="723"/>
      <c r="AB109" s="723"/>
      <c r="AC109" s="723"/>
      <c r="AD109" s="723"/>
      <c r="AE109" s="723"/>
      <c r="AF109" s="723"/>
      <c r="AG109" s="723"/>
      <c r="AH109" s="723"/>
      <c r="AI109" s="723"/>
      <c r="AJ109" s="723"/>
      <c r="AK109" s="723"/>
      <c r="AL109" s="723"/>
      <c r="AM109" s="723"/>
      <c r="AN109" s="723"/>
      <c r="AO109" s="723"/>
      <c r="AP109" s="723"/>
      <c r="AQ109" s="723"/>
      <c r="AR109" s="723"/>
      <c r="AS109" s="723"/>
      <c r="AT109" s="723"/>
      <c r="AU109" s="723"/>
      <c r="AV109" s="723"/>
      <c r="AW109" s="723"/>
      <c r="AX109" s="723"/>
      <c r="AY109" s="723"/>
      <c r="AZ109" s="723"/>
      <c r="BA109" s="723"/>
      <c r="BB109" s="723"/>
      <c r="BC109" s="723"/>
      <c r="BD109" s="723"/>
      <c r="BE109" s="723"/>
      <c r="BF109" s="723"/>
      <c r="BG109" s="723"/>
      <c r="BH109" s="723"/>
      <c r="BI109" s="723"/>
      <c r="BJ109" s="723"/>
      <c r="BK109" s="723"/>
      <c r="BL109" s="723"/>
      <c r="BM109" s="723"/>
      <c r="BN109" s="723"/>
      <c r="BO109" s="723"/>
      <c r="BP109" s="723"/>
      <c r="BQ109" s="723"/>
      <c r="BR109" s="723"/>
      <c r="BS109" s="723"/>
      <c r="BT109" s="723"/>
      <c r="BU109" s="723"/>
      <c r="BV109" s="723"/>
      <c r="BW109" s="723"/>
      <c r="BX109" s="723"/>
      <c r="BY109" s="723"/>
      <c r="BZ109" s="723"/>
      <c r="CA109" s="723"/>
      <c r="CB109" s="723"/>
      <c r="CC109" s="723"/>
      <c r="CD109" s="723"/>
      <c r="CE109" s="723"/>
      <c r="CF109" s="723"/>
      <c r="CG109" s="723"/>
      <c r="CH109" s="723"/>
      <c r="CI109" s="723"/>
      <c r="CJ109" s="723"/>
      <c r="CK109" s="723"/>
      <c r="CL109" s="723"/>
      <c r="CM109" s="723"/>
      <c r="CN109" s="723"/>
      <c r="CO109" s="723"/>
      <c r="CP109" s="723"/>
      <c r="CQ109" s="723"/>
      <c r="CR109" s="723"/>
      <c r="CS109" s="723"/>
      <c r="CT109" s="723"/>
      <c r="CU109" s="723"/>
      <c r="CV109" s="723"/>
      <c r="CW109" s="723"/>
      <c r="CX109" s="723"/>
      <c r="CY109" s="723"/>
      <c r="CZ109" s="723"/>
      <c r="DA109" s="723"/>
      <c r="DB109" s="723"/>
      <c r="DC109" s="723"/>
      <c r="DD109" s="723"/>
      <c r="DE109" s="723"/>
      <c r="DF109" s="723"/>
      <c r="DG109" s="723"/>
      <c r="DH109" s="723"/>
      <c r="DI109" s="723"/>
      <c r="DJ109" s="723"/>
      <c r="DK109" s="723"/>
      <c r="DL109" s="723"/>
      <c r="DM109" s="723"/>
      <c r="DN109" s="723"/>
      <c r="DO109" s="723"/>
      <c r="DP109" s="723"/>
      <c r="DQ109" s="723"/>
      <c r="DR109" s="723"/>
      <c r="DS109" s="723"/>
      <c r="DT109" s="723"/>
      <c r="DU109" s="723"/>
      <c r="DV109" s="723"/>
      <c r="DW109" s="723"/>
      <c r="DX109" s="723"/>
      <c r="DY109" s="723"/>
      <c r="DZ109" s="723"/>
      <c r="EA109" s="723"/>
      <c r="EB109" s="723"/>
      <c r="EC109" s="723"/>
      <c r="ED109" s="723"/>
      <c r="EE109" s="723"/>
      <c r="EF109" s="723"/>
      <c r="EG109" s="723"/>
      <c r="EH109" s="723"/>
      <c r="EI109" s="723"/>
      <c r="EJ109" s="723"/>
      <c r="EK109" s="723"/>
      <c r="EL109" s="723"/>
      <c r="EM109" s="723"/>
      <c r="EN109" s="723"/>
      <c r="EO109" s="723"/>
      <c r="EP109" s="723"/>
      <c r="EQ109" s="723"/>
      <c r="ER109" s="723"/>
      <c r="ES109" s="723"/>
      <c r="ET109" s="723"/>
      <c r="EU109" s="723"/>
      <c r="EV109" s="723"/>
      <c r="EW109" s="723"/>
      <c r="EX109" s="723"/>
      <c r="EY109" s="723"/>
      <c r="EZ109" s="723"/>
      <c r="FA109" s="723"/>
      <c r="FB109" s="723"/>
      <c r="FC109" s="723"/>
      <c r="FD109" s="723"/>
      <c r="FE109" s="723"/>
      <c r="FF109" s="723"/>
      <c r="FG109" s="723"/>
      <c r="FH109" s="723"/>
      <c r="FI109" s="724"/>
    </row>
    <row r="110" spans="1:165" ht="15" outlineLevel="2" x14ac:dyDescent="0.2">
      <c r="A110" s="492" t="s">
        <v>228</v>
      </c>
      <c r="B110" s="493"/>
      <c r="C110" s="494"/>
      <c r="D110" s="494"/>
      <c r="E110" s="495"/>
      <c r="F110" s="496"/>
      <c r="G110" s="496"/>
      <c r="H110" s="496"/>
      <c r="I110" s="496"/>
      <c r="J110" s="496"/>
      <c r="K110" s="496"/>
      <c r="L110" s="496"/>
      <c r="M110" s="497">
        <f>M12</f>
        <v>0</v>
      </c>
      <c r="N110" s="496"/>
      <c r="O110" s="496"/>
      <c r="P110" s="496"/>
      <c r="Q110" s="496"/>
      <c r="R110" s="496"/>
      <c r="S110" s="496"/>
      <c r="T110" s="496"/>
      <c r="U110" s="497">
        <f>U12</f>
        <v>0</v>
      </c>
      <c r="V110" s="498"/>
      <c r="W110" s="499"/>
      <c r="X110" s="499"/>
      <c r="Y110" s="499"/>
      <c r="Z110" s="499"/>
      <c r="AA110" s="499"/>
      <c r="AB110" s="499"/>
      <c r="AC110" s="497">
        <f>AC12</f>
        <v>0</v>
      </c>
      <c r="AD110" s="498"/>
      <c r="AE110" s="499"/>
      <c r="AF110" s="499"/>
      <c r="AG110" s="499"/>
      <c r="AH110" s="499"/>
      <c r="AI110" s="499"/>
      <c r="AJ110" s="499"/>
      <c r="AK110" s="497">
        <f>AK12</f>
        <v>0</v>
      </c>
      <c r="AL110" s="498"/>
      <c r="AM110" s="499"/>
      <c r="AN110" s="499"/>
      <c r="AO110" s="499"/>
      <c r="AP110" s="499"/>
      <c r="AQ110" s="499"/>
      <c r="AR110" s="499"/>
      <c r="AS110" s="497">
        <f>AS12</f>
        <v>0</v>
      </c>
      <c r="AT110" s="498"/>
      <c r="AU110" s="499"/>
      <c r="AV110" s="499"/>
      <c r="AW110" s="499"/>
      <c r="AX110" s="499"/>
      <c r="AY110" s="499"/>
      <c r="AZ110" s="499"/>
      <c r="BA110" s="497">
        <f>BA12</f>
        <v>0</v>
      </c>
      <c r="BB110" s="498"/>
      <c r="BC110" s="499"/>
      <c r="BD110" s="499"/>
      <c r="BE110" s="499"/>
      <c r="BF110" s="499"/>
      <c r="BG110" s="499"/>
      <c r="BH110" s="499"/>
      <c r="BI110" s="497">
        <f>BI12</f>
        <v>0</v>
      </c>
      <c r="BJ110" s="498"/>
      <c r="BK110" s="499"/>
      <c r="BL110" s="499"/>
      <c r="BM110" s="499"/>
      <c r="BN110" s="499"/>
      <c r="BO110" s="499"/>
      <c r="BP110" s="499"/>
      <c r="BQ110" s="497">
        <f>BQ12</f>
        <v>0</v>
      </c>
      <c r="BR110" s="498"/>
      <c r="BS110" s="499"/>
      <c r="BT110" s="499"/>
      <c r="BU110" s="499"/>
      <c r="BV110" s="499"/>
      <c r="BW110" s="499"/>
      <c r="BX110" s="499"/>
      <c r="BY110" s="497">
        <f>BY12</f>
        <v>0</v>
      </c>
      <c r="BZ110" s="498"/>
      <c r="CA110" s="499"/>
      <c r="CB110" s="499"/>
      <c r="CC110" s="499"/>
      <c r="CD110" s="499"/>
      <c r="CE110" s="499"/>
      <c r="CF110" s="499"/>
      <c r="CG110" s="497">
        <f>CG12</f>
        <v>0</v>
      </c>
      <c r="CH110" s="498"/>
      <c r="CI110" s="499"/>
      <c r="CJ110" s="499"/>
      <c r="CK110" s="499"/>
      <c r="CL110" s="499"/>
      <c r="CM110" s="499"/>
      <c r="CN110" s="499"/>
      <c r="CO110" s="497">
        <f>CO12</f>
        <v>0</v>
      </c>
      <c r="CP110" s="498"/>
      <c r="CQ110" s="499"/>
      <c r="CR110" s="499"/>
      <c r="CS110" s="499"/>
      <c r="CT110" s="499"/>
      <c r="CU110" s="499"/>
      <c r="CV110" s="499"/>
      <c r="CW110" s="497">
        <f>CW12</f>
        <v>0</v>
      </c>
      <c r="CX110" s="498"/>
      <c r="CY110" s="499"/>
      <c r="CZ110" s="499"/>
      <c r="DA110" s="499"/>
      <c r="DB110" s="499"/>
      <c r="DC110" s="499"/>
      <c r="DD110" s="499"/>
      <c r="DE110" s="497">
        <f>DE12</f>
        <v>0</v>
      </c>
      <c r="DF110" s="498"/>
      <c r="DG110" s="499"/>
      <c r="DH110" s="499"/>
      <c r="DI110" s="499"/>
      <c r="DJ110" s="499"/>
      <c r="DK110" s="499"/>
      <c r="DL110" s="499"/>
      <c r="DM110" s="497">
        <f>DM12</f>
        <v>0</v>
      </c>
      <c r="DN110" s="498"/>
      <c r="DO110" s="499"/>
      <c r="DP110" s="499"/>
      <c r="DQ110" s="499"/>
      <c r="DR110" s="499"/>
      <c r="DS110" s="499"/>
      <c r="DT110" s="499"/>
      <c r="DU110" s="497">
        <f>DU12</f>
        <v>0</v>
      </c>
      <c r="DV110" s="498"/>
      <c r="DW110" s="499"/>
      <c r="DX110" s="499"/>
      <c r="DY110" s="499"/>
      <c r="DZ110" s="499"/>
      <c r="EA110" s="499"/>
      <c r="EB110" s="499"/>
      <c r="EC110" s="497">
        <f>EC12</f>
        <v>0</v>
      </c>
      <c r="ED110" s="499"/>
      <c r="EE110" s="499"/>
      <c r="EF110" s="499"/>
      <c r="EG110" s="499"/>
      <c r="EH110" s="499"/>
      <c r="EI110" s="499"/>
      <c r="EJ110" s="499"/>
      <c r="EK110" s="497">
        <f>EK12</f>
        <v>0</v>
      </c>
      <c r="EL110" s="499"/>
      <c r="EM110" s="499"/>
      <c r="EN110" s="499"/>
      <c r="EO110" s="499"/>
      <c r="EP110" s="499"/>
      <c r="EQ110" s="499"/>
      <c r="ER110" s="499"/>
      <c r="ES110" s="497">
        <f>ES12</f>
        <v>0</v>
      </c>
      <c r="ET110" s="499"/>
      <c r="EU110" s="499"/>
      <c r="EV110" s="499"/>
      <c r="EW110" s="499"/>
      <c r="EX110" s="499"/>
      <c r="EY110" s="499"/>
      <c r="EZ110" s="499"/>
      <c r="FA110" s="497">
        <f>FA12</f>
        <v>0</v>
      </c>
      <c r="FB110" s="499"/>
      <c r="FC110" s="499"/>
      <c r="FD110" s="499"/>
      <c r="FE110" s="499"/>
      <c r="FF110" s="499"/>
      <c r="FG110" s="499"/>
      <c r="FH110" s="499"/>
      <c r="FI110" s="500">
        <f>FI12</f>
        <v>0</v>
      </c>
    </row>
    <row r="111" spans="1:165" ht="15.75" outlineLevel="2" thickBot="1" x14ac:dyDescent="0.25">
      <c r="A111" s="501"/>
      <c r="B111" s="502" t="s">
        <v>229</v>
      </c>
      <c r="C111" s="502"/>
      <c r="D111" s="502"/>
      <c r="E111" s="503"/>
      <c r="F111" s="504"/>
      <c r="G111" s="504"/>
      <c r="H111" s="504"/>
      <c r="I111" s="504"/>
      <c r="J111" s="504"/>
      <c r="K111" s="504"/>
      <c r="L111" s="504"/>
      <c r="M111" s="565">
        <v>1.8333333333333333</v>
      </c>
      <c r="N111" s="504"/>
      <c r="O111" s="504"/>
      <c r="P111" s="504"/>
      <c r="Q111" s="504"/>
      <c r="R111" s="504"/>
      <c r="S111" s="504"/>
      <c r="T111" s="504"/>
      <c r="U111" s="565">
        <v>1.8333333333333333</v>
      </c>
      <c r="V111" s="505"/>
      <c r="W111" s="506"/>
      <c r="X111" s="506"/>
      <c r="Y111" s="506"/>
      <c r="Z111" s="506"/>
      <c r="AA111" s="506"/>
      <c r="AB111" s="506"/>
      <c r="AC111" s="565">
        <v>1.8333333333333333</v>
      </c>
      <c r="AD111" s="505"/>
      <c r="AE111" s="506"/>
      <c r="AF111" s="506"/>
      <c r="AG111" s="506"/>
      <c r="AH111" s="506"/>
      <c r="AI111" s="506"/>
      <c r="AJ111" s="506"/>
      <c r="AK111" s="565">
        <v>1.8333333333333333</v>
      </c>
      <c r="AL111" s="505"/>
      <c r="AM111" s="506"/>
      <c r="AN111" s="506"/>
      <c r="AO111" s="506"/>
      <c r="AP111" s="506"/>
      <c r="AQ111" s="506"/>
      <c r="AR111" s="506"/>
      <c r="AS111" s="565">
        <v>1.8333333333333333</v>
      </c>
      <c r="AT111" s="505"/>
      <c r="AU111" s="506"/>
      <c r="AV111" s="506"/>
      <c r="AW111" s="506"/>
      <c r="AX111" s="506"/>
      <c r="AY111" s="506"/>
      <c r="AZ111" s="506"/>
      <c r="BA111" s="565">
        <v>1.8333333333333333</v>
      </c>
      <c r="BB111" s="505"/>
      <c r="BC111" s="506"/>
      <c r="BD111" s="506"/>
      <c r="BE111" s="506"/>
      <c r="BF111" s="506"/>
      <c r="BG111" s="506"/>
      <c r="BH111" s="506"/>
      <c r="BI111" s="565">
        <v>1.8333333333333333</v>
      </c>
      <c r="BJ111" s="505"/>
      <c r="BK111" s="506"/>
      <c r="BL111" s="506"/>
      <c r="BM111" s="506"/>
      <c r="BN111" s="506"/>
      <c r="BO111" s="506"/>
      <c r="BP111" s="506"/>
      <c r="BQ111" s="565">
        <v>1.8333333333333333</v>
      </c>
      <c r="BR111" s="505"/>
      <c r="BS111" s="506"/>
      <c r="BT111" s="506"/>
      <c r="BU111" s="506"/>
      <c r="BV111" s="506"/>
      <c r="BW111" s="506"/>
      <c r="BX111" s="506"/>
      <c r="BY111" s="565">
        <v>1.8333333333333333</v>
      </c>
      <c r="BZ111" s="505"/>
      <c r="CA111" s="506"/>
      <c r="CB111" s="506"/>
      <c r="CC111" s="506"/>
      <c r="CD111" s="506"/>
      <c r="CE111" s="506"/>
      <c r="CF111" s="506"/>
      <c r="CG111" s="565">
        <v>1.8333333333333333</v>
      </c>
      <c r="CH111" s="505"/>
      <c r="CI111" s="506"/>
      <c r="CJ111" s="506"/>
      <c r="CK111" s="506"/>
      <c r="CL111" s="506"/>
      <c r="CM111" s="506"/>
      <c r="CN111" s="506"/>
      <c r="CO111" s="565">
        <v>1.8333333333333333</v>
      </c>
      <c r="CP111" s="505"/>
      <c r="CQ111" s="506"/>
      <c r="CR111" s="506"/>
      <c r="CS111" s="506"/>
      <c r="CT111" s="506"/>
      <c r="CU111" s="506"/>
      <c r="CV111" s="506"/>
      <c r="CW111" s="565">
        <v>1.8333333333333333</v>
      </c>
      <c r="CX111" s="505"/>
      <c r="CY111" s="506"/>
      <c r="CZ111" s="506"/>
      <c r="DA111" s="506"/>
      <c r="DB111" s="506"/>
      <c r="DC111" s="506"/>
      <c r="DD111" s="506"/>
      <c r="DE111" s="565">
        <v>1.8333333333333333</v>
      </c>
      <c r="DF111" s="505"/>
      <c r="DG111" s="506"/>
      <c r="DH111" s="506"/>
      <c r="DI111" s="506"/>
      <c r="DJ111" s="506"/>
      <c r="DK111" s="506"/>
      <c r="DL111" s="506"/>
      <c r="DM111" s="565">
        <v>1.8333333333333333</v>
      </c>
      <c r="DN111" s="505"/>
      <c r="DO111" s="506"/>
      <c r="DP111" s="506"/>
      <c r="DQ111" s="506"/>
      <c r="DR111" s="506"/>
      <c r="DS111" s="506"/>
      <c r="DT111" s="506"/>
      <c r="DU111" s="565">
        <v>1.8333333333333333</v>
      </c>
      <c r="DV111" s="505"/>
      <c r="DW111" s="506"/>
      <c r="DX111" s="506"/>
      <c r="DY111" s="506"/>
      <c r="DZ111" s="506"/>
      <c r="EA111" s="506"/>
      <c r="EB111" s="506"/>
      <c r="EC111" s="565">
        <v>1.8333333333333333</v>
      </c>
      <c r="ED111" s="506"/>
      <c r="EE111" s="506"/>
      <c r="EF111" s="506"/>
      <c r="EG111" s="506"/>
      <c r="EH111" s="506"/>
      <c r="EI111" s="506"/>
      <c r="EJ111" s="506"/>
      <c r="EK111" s="565">
        <v>1.8333333333333333</v>
      </c>
      <c r="EL111" s="506"/>
      <c r="EM111" s="506"/>
      <c r="EN111" s="506"/>
      <c r="EO111" s="506"/>
      <c r="EP111" s="506"/>
      <c r="EQ111" s="506"/>
      <c r="ER111" s="506"/>
      <c r="ES111" s="565">
        <v>1.8333333333333333</v>
      </c>
      <c r="ET111" s="506"/>
      <c r="EU111" s="506"/>
      <c r="EV111" s="506"/>
      <c r="EW111" s="506"/>
      <c r="EX111" s="506"/>
      <c r="EY111" s="506"/>
      <c r="EZ111" s="506"/>
      <c r="FA111" s="565">
        <v>1.8333333333333333</v>
      </c>
      <c r="FB111" s="506"/>
      <c r="FC111" s="506"/>
      <c r="FD111" s="506"/>
      <c r="FE111" s="506"/>
      <c r="FF111" s="506"/>
      <c r="FG111" s="506"/>
      <c r="FH111" s="506"/>
      <c r="FI111" s="566">
        <v>1.8333333333333333</v>
      </c>
    </row>
    <row r="112" spans="1:165" ht="16.5" outlineLevel="2" thickTop="1" x14ac:dyDescent="0.2">
      <c r="A112" s="507"/>
      <c r="B112" s="508" t="s">
        <v>230</v>
      </c>
      <c r="C112" s="509"/>
      <c r="D112" s="509"/>
      <c r="E112" s="510"/>
      <c r="F112" s="511"/>
      <c r="G112" s="511"/>
      <c r="H112" s="511"/>
      <c r="I112" s="511"/>
      <c r="J112" s="511"/>
      <c r="K112" s="511"/>
      <c r="L112" s="511"/>
      <c r="M112" s="512">
        <f>M110/M111</f>
        <v>0</v>
      </c>
      <c r="N112" s="511"/>
      <c r="O112" s="511"/>
      <c r="P112" s="511"/>
      <c r="Q112" s="511"/>
      <c r="R112" s="511"/>
      <c r="S112" s="511"/>
      <c r="T112" s="511"/>
      <c r="U112" s="512">
        <f>U110/U111</f>
        <v>0</v>
      </c>
      <c r="V112" s="513"/>
      <c r="W112" s="514"/>
      <c r="X112" s="514"/>
      <c r="Y112" s="514"/>
      <c r="Z112" s="514"/>
      <c r="AA112" s="514"/>
      <c r="AB112" s="514"/>
      <c r="AC112" s="512">
        <f>AC110/AC111</f>
        <v>0</v>
      </c>
      <c r="AD112" s="513"/>
      <c r="AE112" s="514"/>
      <c r="AF112" s="514"/>
      <c r="AG112" s="514"/>
      <c r="AH112" s="514"/>
      <c r="AI112" s="514"/>
      <c r="AJ112" s="514"/>
      <c r="AK112" s="512">
        <f>AK110/AK111</f>
        <v>0</v>
      </c>
      <c r="AL112" s="513"/>
      <c r="AM112" s="514"/>
      <c r="AN112" s="514"/>
      <c r="AO112" s="514"/>
      <c r="AP112" s="514"/>
      <c r="AQ112" s="514"/>
      <c r="AR112" s="514"/>
      <c r="AS112" s="512">
        <f>AS110/AS111</f>
        <v>0</v>
      </c>
      <c r="AT112" s="513"/>
      <c r="AU112" s="514"/>
      <c r="AV112" s="514"/>
      <c r="AW112" s="514"/>
      <c r="AX112" s="514"/>
      <c r="AY112" s="514"/>
      <c r="AZ112" s="514"/>
      <c r="BA112" s="512">
        <f>BA110/BA111</f>
        <v>0</v>
      </c>
      <c r="BB112" s="513"/>
      <c r="BC112" s="514"/>
      <c r="BD112" s="514"/>
      <c r="BE112" s="514"/>
      <c r="BF112" s="514"/>
      <c r="BG112" s="514"/>
      <c r="BH112" s="514"/>
      <c r="BI112" s="512">
        <f>BI110/BI111</f>
        <v>0</v>
      </c>
      <c r="BJ112" s="513"/>
      <c r="BK112" s="514"/>
      <c r="BL112" s="514"/>
      <c r="BM112" s="514"/>
      <c r="BN112" s="514"/>
      <c r="BO112" s="514"/>
      <c r="BP112" s="514"/>
      <c r="BQ112" s="512">
        <f>BQ110/BQ111</f>
        <v>0</v>
      </c>
      <c r="BR112" s="513"/>
      <c r="BS112" s="514"/>
      <c r="BT112" s="514"/>
      <c r="BU112" s="514"/>
      <c r="BV112" s="514"/>
      <c r="BW112" s="514"/>
      <c r="BX112" s="514"/>
      <c r="BY112" s="512">
        <f>BY110/BY111</f>
        <v>0</v>
      </c>
      <c r="BZ112" s="513"/>
      <c r="CA112" s="514"/>
      <c r="CB112" s="514"/>
      <c r="CC112" s="514"/>
      <c r="CD112" s="514"/>
      <c r="CE112" s="514"/>
      <c r="CF112" s="514"/>
      <c r="CG112" s="512">
        <f>CG110/CG111</f>
        <v>0</v>
      </c>
      <c r="CH112" s="513"/>
      <c r="CI112" s="514"/>
      <c r="CJ112" s="514"/>
      <c r="CK112" s="514"/>
      <c r="CL112" s="514"/>
      <c r="CM112" s="514"/>
      <c r="CN112" s="514"/>
      <c r="CO112" s="512">
        <f>CO110/CO111</f>
        <v>0</v>
      </c>
      <c r="CP112" s="513"/>
      <c r="CQ112" s="514"/>
      <c r="CR112" s="514"/>
      <c r="CS112" s="514"/>
      <c r="CT112" s="514"/>
      <c r="CU112" s="514"/>
      <c r="CV112" s="514"/>
      <c r="CW112" s="512">
        <f>CW110/CW111</f>
        <v>0</v>
      </c>
      <c r="CX112" s="513"/>
      <c r="CY112" s="514"/>
      <c r="CZ112" s="514"/>
      <c r="DA112" s="514"/>
      <c r="DB112" s="514"/>
      <c r="DC112" s="514"/>
      <c r="DD112" s="514"/>
      <c r="DE112" s="512">
        <f>DE110/DE111</f>
        <v>0</v>
      </c>
      <c r="DF112" s="513"/>
      <c r="DG112" s="514"/>
      <c r="DH112" s="514"/>
      <c r="DI112" s="514"/>
      <c r="DJ112" s="514"/>
      <c r="DK112" s="514"/>
      <c r="DL112" s="514"/>
      <c r="DM112" s="512">
        <f>DM110/DM111</f>
        <v>0</v>
      </c>
      <c r="DN112" s="513"/>
      <c r="DO112" s="514"/>
      <c r="DP112" s="514"/>
      <c r="DQ112" s="514"/>
      <c r="DR112" s="514"/>
      <c r="DS112" s="514"/>
      <c r="DT112" s="514"/>
      <c r="DU112" s="512">
        <f>DU110/DU111</f>
        <v>0</v>
      </c>
      <c r="DV112" s="513"/>
      <c r="DW112" s="514"/>
      <c r="DX112" s="514"/>
      <c r="DY112" s="514"/>
      <c r="DZ112" s="514"/>
      <c r="EA112" s="514"/>
      <c r="EB112" s="514"/>
      <c r="EC112" s="512">
        <f>EC110/EC111</f>
        <v>0</v>
      </c>
      <c r="ED112" s="514"/>
      <c r="EE112" s="514"/>
      <c r="EF112" s="514"/>
      <c r="EG112" s="514"/>
      <c r="EH112" s="514"/>
      <c r="EI112" s="514"/>
      <c r="EJ112" s="514"/>
      <c r="EK112" s="512">
        <f>EK110/EK111</f>
        <v>0</v>
      </c>
      <c r="EL112" s="514"/>
      <c r="EM112" s="514"/>
      <c r="EN112" s="514"/>
      <c r="EO112" s="514"/>
      <c r="EP112" s="514"/>
      <c r="EQ112" s="514"/>
      <c r="ER112" s="514"/>
      <c r="ES112" s="512">
        <f>ES110/ES111</f>
        <v>0</v>
      </c>
      <c r="ET112" s="514"/>
      <c r="EU112" s="514"/>
      <c r="EV112" s="514"/>
      <c r="EW112" s="514"/>
      <c r="EX112" s="514"/>
      <c r="EY112" s="514"/>
      <c r="EZ112" s="514"/>
      <c r="FA112" s="512">
        <f>FA110/FA111</f>
        <v>0</v>
      </c>
      <c r="FB112" s="514"/>
      <c r="FC112" s="514"/>
      <c r="FD112" s="514"/>
      <c r="FE112" s="514"/>
      <c r="FF112" s="514"/>
      <c r="FG112" s="514"/>
      <c r="FH112" s="514"/>
      <c r="FI112" s="515">
        <f>FI110/FI111</f>
        <v>0</v>
      </c>
    </row>
    <row r="113" spans="1:165" ht="16.5" outlineLevel="2" thickBot="1" x14ac:dyDescent="0.25">
      <c r="A113" s="516"/>
      <c r="B113" s="517" t="s">
        <v>231</v>
      </c>
      <c r="C113" s="517"/>
      <c r="D113" s="517"/>
      <c r="E113" s="518"/>
      <c r="F113" s="519"/>
      <c r="G113" s="519"/>
      <c r="H113" s="519"/>
      <c r="I113" s="519"/>
      <c r="J113" s="519"/>
      <c r="K113" s="519"/>
      <c r="L113" s="519"/>
      <c r="M113" s="520">
        <f>ROUNDUP(M112,0)</f>
        <v>0</v>
      </c>
      <c r="N113" s="519"/>
      <c r="O113" s="519"/>
      <c r="P113" s="519"/>
      <c r="Q113" s="519"/>
      <c r="R113" s="519"/>
      <c r="S113" s="519"/>
      <c r="T113" s="519"/>
      <c r="U113" s="520">
        <f>ROUNDUP(U112,0)</f>
        <v>0</v>
      </c>
      <c r="V113" s="521"/>
      <c r="W113" s="522"/>
      <c r="X113" s="522"/>
      <c r="Y113" s="522"/>
      <c r="Z113" s="522"/>
      <c r="AA113" s="522"/>
      <c r="AB113" s="522"/>
      <c r="AC113" s="520">
        <f>ROUNDUP(AC112,0)</f>
        <v>0</v>
      </c>
      <c r="AD113" s="521"/>
      <c r="AE113" s="522"/>
      <c r="AF113" s="522"/>
      <c r="AG113" s="522"/>
      <c r="AH113" s="522"/>
      <c r="AI113" s="522"/>
      <c r="AJ113" s="522"/>
      <c r="AK113" s="520">
        <f>ROUNDUP(AK112,0)</f>
        <v>0</v>
      </c>
      <c r="AL113" s="521"/>
      <c r="AM113" s="522"/>
      <c r="AN113" s="522"/>
      <c r="AO113" s="522"/>
      <c r="AP113" s="522"/>
      <c r="AQ113" s="522"/>
      <c r="AR113" s="522"/>
      <c r="AS113" s="520">
        <f>ROUNDUP(AS112,0)</f>
        <v>0</v>
      </c>
      <c r="AT113" s="521"/>
      <c r="AU113" s="522"/>
      <c r="AV113" s="522"/>
      <c r="AW113" s="522"/>
      <c r="AX113" s="522"/>
      <c r="AY113" s="522"/>
      <c r="AZ113" s="522"/>
      <c r="BA113" s="520">
        <f>ROUNDUP(BA112,0)</f>
        <v>0</v>
      </c>
      <c r="BB113" s="521"/>
      <c r="BC113" s="522"/>
      <c r="BD113" s="522"/>
      <c r="BE113" s="522"/>
      <c r="BF113" s="522"/>
      <c r="BG113" s="522"/>
      <c r="BH113" s="522"/>
      <c r="BI113" s="520">
        <f>ROUNDUP(BI112,0)</f>
        <v>0</v>
      </c>
      <c r="BJ113" s="521"/>
      <c r="BK113" s="522"/>
      <c r="BL113" s="522"/>
      <c r="BM113" s="522"/>
      <c r="BN113" s="522"/>
      <c r="BO113" s="522"/>
      <c r="BP113" s="522"/>
      <c r="BQ113" s="520">
        <f>ROUNDUP(BQ112,0)</f>
        <v>0</v>
      </c>
      <c r="BR113" s="521"/>
      <c r="BS113" s="522"/>
      <c r="BT113" s="522"/>
      <c r="BU113" s="522"/>
      <c r="BV113" s="522"/>
      <c r="BW113" s="522"/>
      <c r="BX113" s="522"/>
      <c r="BY113" s="520">
        <f>ROUNDUP(BY112,0)</f>
        <v>0</v>
      </c>
      <c r="BZ113" s="521"/>
      <c r="CA113" s="522"/>
      <c r="CB113" s="522"/>
      <c r="CC113" s="522"/>
      <c r="CD113" s="522"/>
      <c r="CE113" s="522"/>
      <c r="CF113" s="522"/>
      <c r="CG113" s="520">
        <f>ROUNDUP(CG112,0)</f>
        <v>0</v>
      </c>
      <c r="CH113" s="521"/>
      <c r="CI113" s="522"/>
      <c r="CJ113" s="522"/>
      <c r="CK113" s="522"/>
      <c r="CL113" s="522"/>
      <c r="CM113" s="522"/>
      <c r="CN113" s="522"/>
      <c r="CO113" s="520">
        <f>ROUNDUP(CO112,0)</f>
        <v>0</v>
      </c>
      <c r="CP113" s="521"/>
      <c r="CQ113" s="522"/>
      <c r="CR113" s="522"/>
      <c r="CS113" s="522"/>
      <c r="CT113" s="522"/>
      <c r="CU113" s="522"/>
      <c r="CV113" s="522"/>
      <c r="CW113" s="520">
        <f>ROUNDUP(CW112,0)</f>
        <v>0</v>
      </c>
      <c r="CX113" s="521"/>
      <c r="CY113" s="522"/>
      <c r="CZ113" s="522"/>
      <c r="DA113" s="522"/>
      <c r="DB113" s="522"/>
      <c r="DC113" s="522"/>
      <c r="DD113" s="522"/>
      <c r="DE113" s="520">
        <f>ROUNDUP(DE112,0)</f>
        <v>0</v>
      </c>
      <c r="DF113" s="521"/>
      <c r="DG113" s="522"/>
      <c r="DH113" s="522"/>
      <c r="DI113" s="522"/>
      <c r="DJ113" s="522"/>
      <c r="DK113" s="522"/>
      <c r="DL113" s="522"/>
      <c r="DM113" s="520">
        <f>ROUNDUP(DM112,0)</f>
        <v>0</v>
      </c>
      <c r="DN113" s="521"/>
      <c r="DO113" s="522"/>
      <c r="DP113" s="522"/>
      <c r="DQ113" s="522"/>
      <c r="DR113" s="522"/>
      <c r="DS113" s="522"/>
      <c r="DT113" s="522"/>
      <c r="DU113" s="520">
        <f>ROUNDUP(DU112,0)</f>
        <v>0</v>
      </c>
      <c r="DV113" s="521"/>
      <c r="DW113" s="522"/>
      <c r="DX113" s="522"/>
      <c r="DY113" s="522"/>
      <c r="DZ113" s="522"/>
      <c r="EA113" s="522"/>
      <c r="EB113" s="522"/>
      <c r="EC113" s="520">
        <f>ROUNDUP(EC112,0)</f>
        <v>0</v>
      </c>
      <c r="ED113" s="522"/>
      <c r="EE113" s="522"/>
      <c r="EF113" s="522"/>
      <c r="EG113" s="522"/>
      <c r="EH113" s="522"/>
      <c r="EI113" s="522"/>
      <c r="EJ113" s="522"/>
      <c r="EK113" s="520">
        <f>ROUNDUP(EK112,0)</f>
        <v>0</v>
      </c>
      <c r="EL113" s="522"/>
      <c r="EM113" s="522"/>
      <c r="EN113" s="522"/>
      <c r="EO113" s="522"/>
      <c r="EP113" s="522"/>
      <c r="EQ113" s="522"/>
      <c r="ER113" s="522"/>
      <c r="ES113" s="520">
        <f>ROUNDUP(ES112,0)</f>
        <v>0</v>
      </c>
      <c r="ET113" s="522"/>
      <c r="EU113" s="522"/>
      <c r="EV113" s="522"/>
      <c r="EW113" s="522"/>
      <c r="EX113" s="522"/>
      <c r="EY113" s="522"/>
      <c r="EZ113" s="522"/>
      <c r="FA113" s="520">
        <f>ROUNDUP(FA112,0)</f>
        <v>0</v>
      </c>
      <c r="FB113" s="522"/>
      <c r="FC113" s="522"/>
      <c r="FD113" s="522"/>
      <c r="FE113" s="522"/>
      <c r="FF113" s="522"/>
      <c r="FG113" s="522"/>
      <c r="FH113" s="522"/>
      <c r="FI113" s="523">
        <f>ROUNDUP(FI112,0)</f>
        <v>0</v>
      </c>
    </row>
    <row r="114" spans="1:165" ht="15.75" thickBot="1" x14ac:dyDescent="0.25">
      <c r="A114" s="524"/>
      <c r="B114" s="525"/>
      <c r="C114" s="525"/>
      <c r="D114" s="525"/>
      <c r="E114" s="525"/>
      <c r="F114" s="526"/>
      <c r="G114" s="526"/>
      <c r="H114" s="526"/>
      <c r="I114" s="526"/>
      <c r="J114" s="526"/>
      <c r="K114" s="526"/>
      <c r="L114" s="526"/>
      <c r="M114" s="527"/>
      <c r="N114" s="526"/>
      <c r="O114" s="526"/>
      <c r="P114" s="526"/>
      <c r="Q114" s="526"/>
      <c r="R114" s="526"/>
      <c r="S114" s="526"/>
      <c r="T114" s="526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27"/>
      <c r="AL114" s="527"/>
      <c r="AM114" s="527"/>
      <c r="AN114" s="527"/>
      <c r="AO114" s="527"/>
      <c r="AP114" s="527"/>
      <c r="AQ114" s="527"/>
      <c r="AR114" s="527"/>
      <c r="AS114" s="527"/>
      <c r="AT114" s="527"/>
      <c r="AU114" s="527"/>
      <c r="AV114" s="527"/>
      <c r="AW114" s="527"/>
      <c r="AX114" s="527"/>
      <c r="AY114" s="527"/>
      <c r="AZ114" s="527"/>
      <c r="BA114" s="527"/>
      <c r="BB114" s="527"/>
      <c r="BC114" s="527"/>
      <c r="BD114" s="527"/>
      <c r="BE114" s="527"/>
      <c r="BF114" s="527"/>
      <c r="BG114" s="527"/>
      <c r="BH114" s="527"/>
      <c r="BI114" s="527"/>
      <c r="BJ114" s="527"/>
      <c r="BK114" s="527"/>
      <c r="BL114" s="527"/>
      <c r="BM114" s="527"/>
      <c r="BN114" s="527"/>
      <c r="BO114" s="527"/>
      <c r="BP114" s="527"/>
      <c r="BQ114" s="527"/>
      <c r="BR114" s="527"/>
      <c r="BS114" s="527"/>
      <c r="BT114" s="527"/>
      <c r="BU114" s="527"/>
      <c r="BV114" s="527"/>
      <c r="BW114" s="527"/>
      <c r="BX114" s="527"/>
      <c r="BY114" s="527"/>
      <c r="BZ114" s="527"/>
      <c r="CA114" s="527"/>
      <c r="CB114" s="527"/>
      <c r="CC114" s="527"/>
      <c r="CD114" s="527"/>
      <c r="CE114" s="527"/>
      <c r="CF114" s="527"/>
      <c r="CG114" s="527"/>
      <c r="CH114" s="527"/>
      <c r="CI114" s="527"/>
      <c r="CJ114" s="527"/>
      <c r="CK114" s="527"/>
      <c r="CL114" s="527"/>
      <c r="CM114" s="527"/>
      <c r="CN114" s="527"/>
      <c r="CO114" s="527"/>
      <c r="CP114" s="527"/>
      <c r="CQ114" s="527"/>
      <c r="CR114" s="527"/>
      <c r="CS114" s="527"/>
      <c r="CT114" s="527"/>
      <c r="CU114" s="527"/>
      <c r="CV114" s="527"/>
      <c r="CW114" s="527"/>
      <c r="CX114" s="527"/>
      <c r="CY114" s="527"/>
      <c r="CZ114" s="527"/>
      <c r="DA114" s="527"/>
      <c r="DB114" s="527"/>
      <c r="DC114" s="527"/>
      <c r="DD114" s="527"/>
      <c r="DE114" s="527"/>
      <c r="DF114" s="527"/>
      <c r="DG114" s="527"/>
      <c r="DH114" s="527"/>
      <c r="DI114" s="527"/>
      <c r="DJ114" s="527"/>
      <c r="DK114" s="527"/>
      <c r="DL114" s="527"/>
      <c r="DM114" s="527"/>
      <c r="DN114" s="527"/>
      <c r="DO114" s="527"/>
      <c r="DP114" s="527"/>
      <c r="DQ114" s="527"/>
      <c r="DR114" s="527"/>
      <c r="DS114" s="527"/>
      <c r="DT114" s="527"/>
      <c r="DU114" s="527"/>
      <c r="DV114" s="527"/>
      <c r="DW114" s="527"/>
      <c r="DX114" s="527"/>
      <c r="DY114" s="527"/>
      <c r="DZ114" s="527"/>
      <c r="EA114" s="527"/>
      <c r="EB114" s="527"/>
      <c r="EC114" s="527"/>
      <c r="ED114" s="527"/>
      <c r="EE114" s="527"/>
      <c r="EF114" s="527"/>
      <c r="EG114" s="527"/>
      <c r="EH114" s="527"/>
      <c r="EI114" s="527"/>
      <c r="EJ114" s="527"/>
      <c r="EK114" s="527"/>
      <c r="EL114" s="527"/>
      <c r="EM114" s="527"/>
      <c r="EN114" s="527"/>
      <c r="EO114" s="527"/>
      <c r="EP114" s="527"/>
      <c r="EQ114" s="527"/>
      <c r="ER114" s="527"/>
      <c r="ES114" s="527"/>
      <c r="ET114" s="527"/>
      <c r="EU114" s="527"/>
      <c r="EV114" s="527"/>
      <c r="EW114" s="527"/>
      <c r="EX114" s="527"/>
      <c r="EY114" s="527"/>
      <c r="EZ114" s="527"/>
      <c r="FA114" s="527"/>
      <c r="FB114" s="527"/>
      <c r="FC114" s="527"/>
      <c r="FD114" s="527"/>
      <c r="FE114" s="527"/>
      <c r="FF114" s="527"/>
      <c r="FG114" s="527"/>
      <c r="FH114" s="527"/>
      <c r="FI114" s="527"/>
    </row>
    <row r="115" spans="1:165" s="17" customFormat="1" ht="15.75" x14ac:dyDescent="0.2">
      <c r="A115" s="728" t="s">
        <v>232</v>
      </c>
      <c r="B115" s="729"/>
      <c r="C115" s="729"/>
      <c r="D115" s="729"/>
      <c r="E115" s="729"/>
      <c r="F115" s="730"/>
      <c r="G115" s="730"/>
      <c r="H115" s="730"/>
      <c r="I115" s="730"/>
      <c r="J115" s="730"/>
      <c r="K115" s="730"/>
      <c r="L115" s="730"/>
      <c r="M115" s="730"/>
      <c r="N115" s="730"/>
      <c r="O115" s="730"/>
      <c r="P115" s="730"/>
      <c r="Q115" s="730"/>
      <c r="R115" s="730"/>
      <c r="S115" s="730"/>
      <c r="T115" s="730"/>
      <c r="U115" s="730"/>
      <c r="V115" s="730"/>
      <c r="W115" s="730"/>
      <c r="X115" s="730"/>
      <c r="Y115" s="730"/>
      <c r="Z115" s="730"/>
      <c r="AA115" s="730"/>
      <c r="AB115" s="730"/>
      <c r="AC115" s="730"/>
      <c r="AD115" s="730"/>
      <c r="AE115" s="730"/>
      <c r="AF115" s="730"/>
      <c r="AG115" s="730"/>
      <c r="AH115" s="730"/>
      <c r="AI115" s="730"/>
      <c r="AJ115" s="730"/>
      <c r="AK115" s="730"/>
      <c r="AL115" s="730"/>
      <c r="AM115" s="730"/>
      <c r="AN115" s="730"/>
      <c r="AO115" s="730"/>
      <c r="AP115" s="730"/>
      <c r="AQ115" s="730"/>
      <c r="AR115" s="730"/>
      <c r="AS115" s="730"/>
      <c r="AT115" s="730"/>
      <c r="AU115" s="730"/>
      <c r="AV115" s="730"/>
      <c r="AW115" s="730"/>
      <c r="AX115" s="730"/>
      <c r="AY115" s="730"/>
      <c r="AZ115" s="730"/>
      <c r="BA115" s="730"/>
      <c r="BB115" s="730"/>
      <c r="BC115" s="730"/>
      <c r="BD115" s="730"/>
      <c r="BE115" s="730"/>
      <c r="BF115" s="730"/>
      <c r="BG115" s="730"/>
      <c r="BH115" s="730"/>
      <c r="BI115" s="730"/>
      <c r="BJ115" s="730"/>
      <c r="BK115" s="730"/>
      <c r="BL115" s="730"/>
      <c r="BM115" s="730"/>
      <c r="BN115" s="730"/>
      <c r="BO115" s="730"/>
      <c r="BP115" s="730"/>
      <c r="BQ115" s="730"/>
      <c r="BR115" s="730"/>
      <c r="BS115" s="730"/>
      <c r="BT115" s="730"/>
      <c r="BU115" s="730"/>
      <c r="BV115" s="730"/>
      <c r="BW115" s="730"/>
      <c r="BX115" s="730"/>
      <c r="BY115" s="730"/>
      <c r="BZ115" s="730"/>
      <c r="CA115" s="730"/>
      <c r="CB115" s="730"/>
      <c r="CC115" s="730"/>
      <c r="CD115" s="730"/>
      <c r="CE115" s="730"/>
      <c r="CF115" s="730"/>
      <c r="CG115" s="730"/>
      <c r="CH115" s="730"/>
      <c r="CI115" s="730"/>
      <c r="CJ115" s="730"/>
      <c r="CK115" s="730"/>
      <c r="CL115" s="730"/>
      <c r="CM115" s="730"/>
      <c r="CN115" s="730"/>
      <c r="CO115" s="730"/>
      <c r="CP115" s="730"/>
      <c r="CQ115" s="730"/>
      <c r="CR115" s="730"/>
      <c r="CS115" s="730"/>
      <c r="CT115" s="730"/>
      <c r="CU115" s="730"/>
      <c r="CV115" s="730"/>
      <c r="CW115" s="730"/>
      <c r="CX115" s="730"/>
      <c r="CY115" s="730"/>
      <c r="CZ115" s="730"/>
      <c r="DA115" s="730"/>
      <c r="DB115" s="730"/>
      <c r="DC115" s="730"/>
      <c r="DD115" s="730"/>
      <c r="DE115" s="730"/>
      <c r="DF115" s="730"/>
      <c r="DG115" s="730"/>
      <c r="DH115" s="730"/>
      <c r="DI115" s="730"/>
      <c r="DJ115" s="730"/>
      <c r="DK115" s="730"/>
      <c r="DL115" s="730"/>
      <c r="DM115" s="730"/>
      <c r="DN115" s="730"/>
      <c r="DO115" s="730"/>
      <c r="DP115" s="730"/>
      <c r="DQ115" s="730"/>
      <c r="DR115" s="730"/>
      <c r="DS115" s="730"/>
      <c r="DT115" s="730"/>
      <c r="DU115" s="730"/>
      <c r="DV115" s="730"/>
      <c r="DW115" s="730"/>
      <c r="DX115" s="730"/>
      <c r="DY115" s="730"/>
      <c r="DZ115" s="730"/>
      <c r="EA115" s="730"/>
      <c r="EB115" s="730"/>
      <c r="EC115" s="730"/>
      <c r="ED115" s="730"/>
      <c r="EE115" s="730"/>
      <c r="EF115" s="730"/>
      <c r="EG115" s="730"/>
      <c r="EH115" s="730"/>
      <c r="EI115" s="730"/>
      <c r="EJ115" s="730"/>
      <c r="EK115" s="730"/>
      <c r="EL115" s="730"/>
      <c r="EM115" s="730"/>
      <c r="EN115" s="730"/>
      <c r="EO115" s="730"/>
      <c r="EP115" s="730"/>
      <c r="EQ115" s="730"/>
      <c r="ER115" s="730"/>
      <c r="ES115" s="730"/>
      <c r="ET115" s="730"/>
      <c r="EU115" s="730"/>
      <c r="EV115" s="730"/>
      <c r="EW115" s="730"/>
      <c r="EX115" s="730"/>
      <c r="EY115" s="730"/>
      <c r="EZ115" s="730"/>
      <c r="FA115" s="730"/>
      <c r="FB115" s="730"/>
      <c r="FC115" s="730"/>
      <c r="FD115" s="730"/>
      <c r="FE115" s="730"/>
      <c r="FF115" s="730"/>
      <c r="FG115" s="730"/>
      <c r="FH115" s="730"/>
      <c r="FI115" s="731"/>
    </row>
    <row r="116" spans="1:165" s="17" customFormat="1" ht="15.75" outlineLevel="1" collapsed="1" x14ac:dyDescent="0.2">
      <c r="A116" s="744" t="s">
        <v>233</v>
      </c>
      <c r="B116" s="741"/>
      <c r="C116" s="741"/>
      <c r="D116" s="741"/>
      <c r="E116" s="741"/>
      <c r="F116" s="742"/>
      <c r="G116" s="742"/>
      <c r="H116" s="742"/>
      <c r="I116" s="742"/>
      <c r="J116" s="742"/>
      <c r="K116" s="742"/>
      <c r="L116" s="742"/>
      <c r="M116" s="742"/>
      <c r="N116" s="742"/>
      <c r="O116" s="742"/>
      <c r="P116" s="742"/>
      <c r="Q116" s="742"/>
      <c r="R116" s="742"/>
      <c r="S116" s="742"/>
      <c r="T116" s="742"/>
      <c r="U116" s="742"/>
      <c r="V116" s="742"/>
      <c r="W116" s="742"/>
      <c r="X116" s="742"/>
      <c r="Y116" s="742"/>
      <c r="Z116" s="742"/>
      <c r="AA116" s="742"/>
      <c r="AB116" s="742"/>
      <c r="AC116" s="742"/>
      <c r="AD116" s="742"/>
      <c r="AE116" s="742"/>
      <c r="AF116" s="742"/>
      <c r="AG116" s="742"/>
      <c r="AH116" s="742"/>
      <c r="AI116" s="742"/>
      <c r="AJ116" s="742"/>
      <c r="AK116" s="742"/>
      <c r="AL116" s="742"/>
      <c r="AM116" s="742"/>
      <c r="AN116" s="742"/>
      <c r="AO116" s="742"/>
      <c r="AP116" s="742"/>
      <c r="AQ116" s="742"/>
      <c r="AR116" s="742"/>
      <c r="AS116" s="742"/>
      <c r="AT116" s="742"/>
      <c r="AU116" s="742"/>
      <c r="AV116" s="742"/>
      <c r="AW116" s="742"/>
      <c r="AX116" s="742"/>
      <c r="AY116" s="742"/>
      <c r="AZ116" s="742"/>
      <c r="BA116" s="742"/>
      <c r="BB116" s="742"/>
      <c r="BC116" s="742"/>
      <c r="BD116" s="742"/>
      <c r="BE116" s="742"/>
      <c r="BF116" s="742"/>
      <c r="BG116" s="742"/>
      <c r="BH116" s="742"/>
      <c r="BI116" s="742"/>
      <c r="BJ116" s="742"/>
      <c r="BK116" s="742"/>
      <c r="BL116" s="742"/>
      <c r="BM116" s="742"/>
      <c r="BN116" s="742"/>
      <c r="BO116" s="742"/>
      <c r="BP116" s="742"/>
      <c r="BQ116" s="742"/>
      <c r="BR116" s="742"/>
      <c r="BS116" s="742"/>
      <c r="BT116" s="742"/>
      <c r="BU116" s="742"/>
      <c r="BV116" s="742"/>
      <c r="BW116" s="742"/>
      <c r="BX116" s="742"/>
      <c r="BY116" s="742"/>
      <c r="BZ116" s="742"/>
      <c r="CA116" s="742"/>
      <c r="CB116" s="742"/>
      <c r="CC116" s="742"/>
      <c r="CD116" s="742"/>
      <c r="CE116" s="742"/>
      <c r="CF116" s="742"/>
      <c r="CG116" s="742"/>
      <c r="CH116" s="742"/>
      <c r="CI116" s="742"/>
      <c r="CJ116" s="742"/>
      <c r="CK116" s="742"/>
      <c r="CL116" s="742"/>
      <c r="CM116" s="742"/>
      <c r="CN116" s="742"/>
      <c r="CO116" s="742"/>
      <c r="CP116" s="742"/>
      <c r="CQ116" s="742"/>
      <c r="CR116" s="742"/>
      <c r="CS116" s="742"/>
      <c r="CT116" s="742"/>
      <c r="CU116" s="742"/>
      <c r="CV116" s="742"/>
      <c r="CW116" s="742"/>
      <c r="CX116" s="742"/>
      <c r="CY116" s="742"/>
      <c r="CZ116" s="742"/>
      <c r="DA116" s="742"/>
      <c r="DB116" s="742"/>
      <c r="DC116" s="742"/>
      <c r="DD116" s="742"/>
      <c r="DE116" s="742"/>
      <c r="DF116" s="742"/>
      <c r="DG116" s="742"/>
      <c r="DH116" s="742"/>
      <c r="DI116" s="742"/>
      <c r="DJ116" s="742"/>
      <c r="DK116" s="742"/>
      <c r="DL116" s="742"/>
      <c r="DM116" s="742"/>
      <c r="DN116" s="742"/>
      <c r="DO116" s="742"/>
      <c r="DP116" s="742"/>
      <c r="DQ116" s="742"/>
      <c r="DR116" s="742"/>
      <c r="DS116" s="742"/>
      <c r="DT116" s="742"/>
      <c r="DU116" s="742"/>
      <c r="DV116" s="742"/>
      <c r="DW116" s="742"/>
      <c r="DX116" s="742"/>
      <c r="DY116" s="742"/>
      <c r="DZ116" s="742"/>
      <c r="EA116" s="742"/>
      <c r="EB116" s="742"/>
      <c r="EC116" s="742"/>
      <c r="ED116" s="742"/>
      <c r="EE116" s="742"/>
      <c r="EF116" s="742"/>
      <c r="EG116" s="742"/>
      <c r="EH116" s="742"/>
      <c r="EI116" s="742"/>
      <c r="EJ116" s="742"/>
      <c r="EK116" s="742"/>
      <c r="EL116" s="742"/>
      <c r="EM116" s="742"/>
      <c r="EN116" s="742"/>
      <c r="EO116" s="742"/>
      <c r="EP116" s="742"/>
      <c r="EQ116" s="742"/>
      <c r="ER116" s="742"/>
      <c r="ES116" s="742"/>
      <c r="ET116" s="742"/>
      <c r="EU116" s="742"/>
      <c r="EV116" s="742"/>
      <c r="EW116" s="742"/>
      <c r="EX116" s="742"/>
      <c r="EY116" s="742"/>
      <c r="EZ116" s="742"/>
      <c r="FA116" s="742"/>
      <c r="FB116" s="742"/>
      <c r="FC116" s="742"/>
      <c r="FD116" s="742"/>
      <c r="FE116" s="742"/>
      <c r="FF116" s="742"/>
      <c r="FG116" s="742"/>
      <c r="FH116" s="742"/>
      <c r="FI116" s="743"/>
    </row>
    <row r="117" spans="1:165" ht="15" hidden="1" outlineLevel="2" x14ac:dyDescent="0.2">
      <c r="A117" s="732"/>
      <c r="B117" s="733" t="s">
        <v>234</v>
      </c>
      <c r="C117" s="734"/>
      <c r="D117" s="734"/>
      <c r="E117" s="735"/>
      <c r="F117" s="736"/>
      <c r="G117" s="736"/>
      <c r="H117" s="736"/>
      <c r="I117" s="736"/>
      <c r="J117" s="736"/>
      <c r="K117" s="736"/>
      <c r="L117" s="736"/>
      <c r="M117" s="737">
        <f>SUBTOTAL(9,M14:M36)</f>
        <v>0</v>
      </c>
      <c r="N117" s="736"/>
      <c r="O117" s="736"/>
      <c r="P117" s="736"/>
      <c r="Q117" s="736"/>
      <c r="R117" s="736"/>
      <c r="S117" s="736"/>
      <c r="T117" s="736"/>
      <c r="U117" s="737">
        <f>SUBTOTAL(9,U14:U36)</f>
        <v>0</v>
      </c>
      <c r="V117" s="738"/>
      <c r="W117" s="739"/>
      <c r="X117" s="739"/>
      <c r="Y117" s="739"/>
      <c r="Z117" s="739"/>
      <c r="AA117" s="739"/>
      <c r="AB117" s="739"/>
      <c r="AC117" s="737">
        <f>SUBTOTAL(9,AC14:AC36)</f>
        <v>0</v>
      </c>
      <c r="AD117" s="738"/>
      <c r="AE117" s="739"/>
      <c r="AF117" s="739"/>
      <c r="AG117" s="739"/>
      <c r="AH117" s="739"/>
      <c r="AI117" s="739"/>
      <c r="AJ117" s="739"/>
      <c r="AK117" s="737">
        <f>SUBTOTAL(9,AK14:AK36)</f>
        <v>0</v>
      </c>
      <c r="AL117" s="738"/>
      <c r="AM117" s="739"/>
      <c r="AN117" s="739"/>
      <c r="AO117" s="739"/>
      <c r="AP117" s="739"/>
      <c r="AQ117" s="739"/>
      <c r="AR117" s="739"/>
      <c r="AS117" s="737">
        <f>SUBTOTAL(9,AS14:AS36)</f>
        <v>0</v>
      </c>
      <c r="AT117" s="738"/>
      <c r="AU117" s="739"/>
      <c r="AV117" s="739"/>
      <c r="AW117" s="739"/>
      <c r="AX117" s="739"/>
      <c r="AY117" s="739"/>
      <c r="AZ117" s="739"/>
      <c r="BA117" s="737">
        <f>SUBTOTAL(9,BA14:BA36)</f>
        <v>0</v>
      </c>
      <c r="BB117" s="738"/>
      <c r="BC117" s="739"/>
      <c r="BD117" s="739"/>
      <c r="BE117" s="739"/>
      <c r="BF117" s="739"/>
      <c r="BG117" s="739"/>
      <c r="BH117" s="739"/>
      <c r="BI117" s="737">
        <f>SUBTOTAL(9,BI14:BI36)</f>
        <v>0</v>
      </c>
      <c r="BJ117" s="738"/>
      <c r="BK117" s="739"/>
      <c r="BL117" s="739"/>
      <c r="BM117" s="739"/>
      <c r="BN117" s="739"/>
      <c r="BO117" s="739"/>
      <c r="BP117" s="739"/>
      <c r="BQ117" s="737">
        <f>SUBTOTAL(9,BQ14:BQ36)</f>
        <v>0</v>
      </c>
      <c r="BR117" s="738"/>
      <c r="BS117" s="739"/>
      <c r="BT117" s="739"/>
      <c r="BU117" s="739"/>
      <c r="BV117" s="739"/>
      <c r="BW117" s="739"/>
      <c r="BX117" s="739"/>
      <c r="BY117" s="737">
        <f>SUBTOTAL(9,BY14:BY36)</f>
        <v>0</v>
      </c>
      <c r="BZ117" s="738"/>
      <c r="CA117" s="739"/>
      <c r="CB117" s="739"/>
      <c r="CC117" s="739"/>
      <c r="CD117" s="739"/>
      <c r="CE117" s="739"/>
      <c r="CF117" s="739"/>
      <c r="CG117" s="737">
        <f>SUBTOTAL(9,CG14:CG36)</f>
        <v>0</v>
      </c>
      <c r="CH117" s="738"/>
      <c r="CI117" s="739"/>
      <c r="CJ117" s="739"/>
      <c r="CK117" s="739"/>
      <c r="CL117" s="739"/>
      <c r="CM117" s="739"/>
      <c r="CN117" s="739"/>
      <c r="CO117" s="737">
        <f>SUBTOTAL(9,CO14:CO36)</f>
        <v>0</v>
      </c>
      <c r="CP117" s="738"/>
      <c r="CQ117" s="739"/>
      <c r="CR117" s="739"/>
      <c r="CS117" s="739"/>
      <c r="CT117" s="739"/>
      <c r="CU117" s="739"/>
      <c r="CV117" s="739"/>
      <c r="CW117" s="737">
        <f>SUBTOTAL(9,CW14:CW36)</f>
        <v>0</v>
      </c>
      <c r="CX117" s="738"/>
      <c r="CY117" s="739"/>
      <c r="CZ117" s="739"/>
      <c r="DA117" s="739"/>
      <c r="DB117" s="739"/>
      <c r="DC117" s="739"/>
      <c r="DD117" s="739"/>
      <c r="DE117" s="737">
        <f>SUBTOTAL(9,DE14:DE36)</f>
        <v>0</v>
      </c>
      <c r="DF117" s="738"/>
      <c r="DG117" s="739"/>
      <c r="DH117" s="739"/>
      <c r="DI117" s="739"/>
      <c r="DJ117" s="739"/>
      <c r="DK117" s="739"/>
      <c r="DL117" s="739"/>
      <c r="DM117" s="737">
        <f>SUBTOTAL(9,DM14:DM36)</f>
        <v>0</v>
      </c>
      <c r="DN117" s="738"/>
      <c r="DO117" s="739"/>
      <c r="DP117" s="739"/>
      <c r="DQ117" s="739"/>
      <c r="DR117" s="739"/>
      <c r="DS117" s="739"/>
      <c r="DT117" s="739"/>
      <c r="DU117" s="737">
        <f>SUBTOTAL(9,DU14:DU36)</f>
        <v>0</v>
      </c>
      <c r="DV117" s="738"/>
      <c r="DW117" s="739"/>
      <c r="DX117" s="739"/>
      <c r="DY117" s="739"/>
      <c r="DZ117" s="739"/>
      <c r="EA117" s="739"/>
      <c r="EB117" s="739"/>
      <c r="EC117" s="737">
        <f>SUBTOTAL(9,EC14:EC36)</f>
        <v>0</v>
      </c>
      <c r="ED117" s="739"/>
      <c r="EE117" s="739"/>
      <c r="EF117" s="739"/>
      <c r="EG117" s="739"/>
      <c r="EH117" s="739"/>
      <c r="EI117" s="739"/>
      <c r="EJ117" s="739"/>
      <c r="EK117" s="737">
        <f>SUBTOTAL(9,EK14:EK36)</f>
        <v>0</v>
      </c>
      <c r="EL117" s="739"/>
      <c r="EM117" s="739"/>
      <c r="EN117" s="739"/>
      <c r="EO117" s="739"/>
      <c r="EP117" s="739"/>
      <c r="EQ117" s="739"/>
      <c r="ER117" s="739"/>
      <c r="ES117" s="737">
        <f>SUBTOTAL(9,ES14:ES36)</f>
        <v>0</v>
      </c>
      <c r="ET117" s="739"/>
      <c r="EU117" s="739"/>
      <c r="EV117" s="739"/>
      <c r="EW117" s="739"/>
      <c r="EX117" s="739"/>
      <c r="EY117" s="739"/>
      <c r="EZ117" s="739"/>
      <c r="FA117" s="737">
        <f>SUBTOTAL(9,FA14:FA36)</f>
        <v>0</v>
      </c>
      <c r="FB117" s="739"/>
      <c r="FC117" s="739"/>
      <c r="FD117" s="739"/>
      <c r="FE117" s="739"/>
      <c r="FF117" s="739"/>
      <c r="FG117" s="739"/>
      <c r="FH117" s="739"/>
      <c r="FI117" s="740">
        <f>SUBTOTAL(9,FI14:FI36)</f>
        <v>0</v>
      </c>
    </row>
    <row r="118" spans="1:165" ht="15" hidden="1" outlineLevel="2" x14ac:dyDescent="0.2">
      <c r="A118" s="528"/>
      <c r="B118" s="529" t="s">
        <v>235</v>
      </c>
      <c r="C118" s="530"/>
      <c r="D118" s="530"/>
      <c r="E118" s="531"/>
      <c r="F118" s="532"/>
      <c r="G118" s="532"/>
      <c r="H118" s="532"/>
      <c r="I118" s="532"/>
      <c r="J118" s="532"/>
      <c r="K118" s="532"/>
      <c r="L118" s="532"/>
      <c r="M118" s="533">
        <f>SUMPRODUCT($C14:$C36,M14:M36)</f>
        <v>0</v>
      </c>
      <c r="N118" s="532"/>
      <c r="O118" s="532"/>
      <c r="P118" s="532"/>
      <c r="Q118" s="532"/>
      <c r="R118" s="532"/>
      <c r="S118" s="532"/>
      <c r="T118" s="532"/>
      <c r="U118" s="533">
        <f>SUMPRODUCT($C14:$C36,U14:U36)</f>
        <v>0</v>
      </c>
      <c r="V118" s="534"/>
      <c r="W118" s="532"/>
      <c r="X118" s="532"/>
      <c r="Y118" s="532"/>
      <c r="Z118" s="532"/>
      <c r="AA118" s="532"/>
      <c r="AB118" s="532"/>
      <c r="AC118" s="533">
        <f>SUMPRODUCT($C14:$C36,AC14:AC36)</f>
        <v>0</v>
      </c>
      <c r="AD118" s="534"/>
      <c r="AE118" s="532"/>
      <c r="AF118" s="532"/>
      <c r="AG118" s="532"/>
      <c r="AH118" s="532"/>
      <c r="AI118" s="532"/>
      <c r="AJ118" s="532"/>
      <c r="AK118" s="533">
        <f>SUMPRODUCT($C14:$C36,AK14:AK36)</f>
        <v>0</v>
      </c>
      <c r="AL118" s="534"/>
      <c r="AM118" s="532"/>
      <c r="AN118" s="532"/>
      <c r="AO118" s="532"/>
      <c r="AP118" s="532"/>
      <c r="AQ118" s="532"/>
      <c r="AR118" s="532"/>
      <c r="AS118" s="533">
        <f>SUMPRODUCT($C14:$C36,AS14:AS36)</f>
        <v>0</v>
      </c>
      <c r="AT118" s="534"/>
      <c r="AU118" s="532"/>
      <c r="AV118" s="532"/>
      <c r="AW118" s="532"/>
      <c r="AX118" s="532"/>
      <c r="AY118" s="532"/>
      <c r="AZ118" s="532"/>
      <c r="BA118" s="533">
        <f>SUMPRODUCT($C14:$C36,BA14:BA36)</f>
        <v>0</v>
      </c>
      <c r="BB118" s="534"/>
      <c r="BC118" s="532"/>
      <c r="BD118" s="532"/>
      <c r="BE118" s="532"/>
      <c r="BF118" s="532"/>
      <c r="BG118" s="532"/>
      <c r="BH118" s="532"/>
      <c r="BI118" s="533">
        <f>SUMPRODUCT($C14:$C36,BI14:BI36)</f>
        <v>0</v>
      </c>
      <c r="BJ118" s="534"/>
      <c r="BK118" s="532"/>
      <c r="BL118" s="532"/>
      <c r="BM118" s="532"/>
      <c r="BN118" s="532"/>
      <c r="BO118" s="532"/>
      <c r="BP118" s="532"/>
      <c r="BQ118" s="533">
        <f>SUMPRODUCT($C14:$C36,BQ14:BQ36)</f>
        <v>0</v>
      </c>
      <c r="BR118" s="534"/>
      <c r="BS118" s="532"/>
      <c r="BT118" s="532"/>
      <c r="BU118" s="532"/>
      <c r="BV118" s="532"/>
      <c r="BW118" s="532"/>
      <c r="BX118" s="532"/>
      <c r="BY118" s="533">
        <f>SUMPRODUCT($C14:$C36,BY14:BY36)</f>
        <v>0</v>
      </c>
      <c r="BZ118" s="534"/>
      <c r="CA118" s="532"/>
      <c r="CB118" s="532"/>
      <c r="CC118" s="532"/>
      <c r="CD118" s="532"/>
      <c r="CE118" s="532"/>
      <c r="CF118" s="532"/>
      <c r="CG118" s="533">
        <f>SUMPRODUCT($C14:$C36,CG14:CG36)</f>
        <v>0</v>
      </c>
      <c r="CH118" s="534"/>
      <c r="CI118" s="532"/>
      <c r="CJ118" s="532"/>
      <c r="CK118" s="532"/>
      <c r="CL118" s="532"/>
      <c r="CM118" s="532"/>
      <c r="CN118" s="532"/>
      <c r="CO118" s="533">
        <f>SUMPRODUCT($C14:$C36,CO14:CO36)</f>
        <v>0</v>
      </c>
      <c r="CP118" s="534"/>
      <c r="CQ118" s="532"/>
      <c r="CR118" s="532"/>
      <c r="CS118" s="532"/>
      <c r="CT118" s="532"/>
      <c r="CU118" s="532"/>
      <c r="CV118" s="532"/>
      <c r="CW118" s="533">
        <f>SUMPRODUCT($C14:$C36,CW14:CW36)</f>
        <v>0</v>
      </c>
      <c r="CX118" s="534"/>
      <c r="CY118" s="532"/>
      <c r="CZ118" s="532"/>
      <c r="DA118" s="532"/>
      <c r="DB118" s="532"/>
      <c r="DC118" s="532"/>
      <c r="DD118" s="532"/>
      <c r="DE118" s="533">
        <f>SUMPRODUCT($C14:$C36,DE14:DE36)</f>
        <v>0</v>
      </c>
      <c r="DF118" s="534"/>
      <c r="DG118" s="532"/>
      <c r="DH118" s="532"/>
      <c r="DI118" s="532"/>
      <c r="DJ118" s="532"/>
      <c r="DK118" s="532"/>
      <c r="DL118" s="532"/>
      <c r="DM118" s="533">
        <f>SUMPRODUCT($C14:$C36,DM14:DM36)</f>
        <v>0</v>
      </c>
      <c r="DN118" s="534"/>
      <c r="DO118" s="532"/>
      <c r="DP118" s="532"/>
      <c r="DQ118" s="532"/>
      <c r="DR118" s="532"/>
      <c r="DS118" s="532"/>
      <c r="DT118" s="532"/>
      <c r="DU118" s="533">
        <f>SUMPRODUCT($C14:$C36,DU14:DU36)</f>
        <v>0</v>
      </c>
      <c r="DV118" s="534"/>
      <c r="DW118" s="532"/>
      <c r="DX118" s="532"/>
      <c r="DY118" s="532"/>
      <c r="DZ118" s="532"/>
      <c r="EA118" s="532"/>
      <c r="EB118" s="532"/>
      <c r="EC118" s="533">
        <f>SUMPRODUCT($C14:$C36,EC14:EC36)</f>
        <v>0</v>
      </c>
      <c r="ED118" s="532"/>
      <c r="EE118" s="532"/>
      <c r="EF118" s="532"/>
      <c r="EG118" s="532"/>
      <c r="EH118" s="532"/>
      <c r="EI118" s="532"/>
      <c r="EJ118" s="532"/>
      <c r="EK118" s="533">
        <f>SUMPRODUCT($C14:$C36,EK14:EK36)</f>
        <v>0</v>
      </c>
      <c r="EL118" s="532"/>
      <c r="EM118" s="532"/>
      <c r="EN118" s="532"/>
      <c r="EO118" s="532"/>
      <c r="EP118" s="532"/>
      <c r="EQ118" s="532"/>
      <c r="ER118" s="532"/>
      <c r="ES118" s="533">
        <f>SUMPRODUCT($C14:$C36,ES14:ES36)</f>
        <v>0</v>
      </c>
      <c r="ET118" s="532"/>
      <c r="EU118" s="532"/>
      <c r="EV118" s="532"/>
      <c r="EW118" s="532"/>
      <c r="EX118" s="532"/>
      <c r="EY118" s="532"/>
      <c r="EZ118" s="532"/>
      <c r="FA118" s="533">
        <f>SUMPRODUCT($C14:$C36,FA14:FA36)</f>
        <v>0</v>
      </c>
      <c r="FB118" s="532"/>
      <c r="FC118" s="532"/>
      <c r="FD118" s="532"/>
      <c r="FE118" s="532"/>
      <c r="FF118" s="532"/>
      <c r="FG118" s="532"/>
      <c r="FH118" s="532"/>
      <c r="FI118" s="535">
        <f>SUMPRODUCT($C14:$C36,FI14:FI36)</f>
        <v>0</v>
      </c>
    </row>
    <row r="119" spans="1:165" ht="15" hidden="1" outlineLevel="2" x14ac:dyDescent="0.2">
      <c r="A119" s="536"/>
      <c r="B119" s="537" t="s">
        <v>236</v>
      </c>
      <c r="C119" s="538"/>
      <c r="D119" s="538"/>
      <c r="E119" s="539"/>
      <c r="F119" s="540"/>
      <c r="G119" s="540"/>
      <c r="H119" s="540"/>
      <c r="I119" s="540"/>
      <c r="J119" s="540"/>
      <c r="K119" s="540"/>
      <c r="L119" s="540"/>
      <c r="M119" s="541">
        <f>SUMPRODUCT($C14:$C36,$E14:$E36,M14:M36)</f>
        <v>0</v>
      </c>
      <c r="N119" s="540"/>
      <c r="O119" s="540"/>
      <c r="P119" s="540"/>
      <c r="Q119" s="540"/>
      <c r="R119" s="540"/>
      <c r="S119" s="540"/>
      <c r="T119" s="540"/>
      <c r="U119" s="541">
        <f>SUMPRODUCT($C14:$C36,$E14:$E36,U14:U36)</f>
        <v>0</v>
      </c>
      <c r="V119" s="542"/>
      <c r="W119" s="540"/>
      <c r="X119" s="540"/>
      <c r="Y119" s="540"/>
      <c r="Z119" s="540"/>
      <c r="AA119" s="540"/>
      <c r="AB119" s="540"/>
      <c r="AC119" s="541">
        <f>SUMPRODUCT($C14:$C36,$E14:$E36,AC14:AC36)</f>
        <v>0</v>
      </c>
      <c r="AD119" s="542"/>
      <c r="AE119" s="540"/>
      <c r="AF119" s="540"/>
      <c r="AG119" s="540"/>
      <c r="AH119" s="540"/>
      <c r="AI119" s="540"/>
      <c r="AJ119" s="540"/>
      <c r="AK119" s="541">
        <f>SUMPRODUCT($C14:$C36,$E14:$E36,AK14:AK36)</f>
        <v>0</v>
      </c>
      <c r="AL119" s="542"/>
      <c r="AM119" s="540"/>
      <c r="AN119" s="540"/>
      <c r="AO119" s="540"/>
      <c r="AP119" s="540"/>
      <c r="AQ119" s="540"/>
      <c r="AR119" s="540"/>
      <c r="AS119" s="541">
        <f>SUMPRODUCT($C14:$C36,$E14:$E36,AS14:AS36)</f>
        <v>0</v>
      </c>
      <c r="AT119" s="542"/>
      <c r="AU119" s="540"/>
      <c r="AV119" s="540"/>
      <c r="AW119" s="540"/>
      <c r="AX119" s="540"/>
      <c r="AY119" s="540"/>
      <c r="AZ119" s="540"/>
      <c r="BA119" s="541">
        <f>SUMPRODUCT($C14:$C36,$E14:$E36,BA14:BA36)</f>
        <v>0</v>
      </c>
      <c r="BB119" s="542"/>
      <c r="BC119" s="540"/>
      <c r="BD119" s="540"/>
      <c r="BE119" s="540"/>
      <c r="BF119" s="540"/>
      <c r="BG119" s="540"/>
      <c r="BH119" s="540"/>
      <c r="BI119" s="541">
        <f>SUMPRODUCT($C14:$C36,$E14:$E36,BI14:BI36)</f>
        <v>0</v>
      </c>
      <c r="BJ119" s="542"/>
      <c r="BK119" s="540"/>
      <c r="BL119" s="540"/>
      <c r="BM119" s="540"/>
      <c r="BN119" s="540"/>
      <c r="BO119" s="540"/>
      <c r="BP119" s="540"/>
      <c r="BQ119" s="541">
        <f>SUMPRODUCT($C14:$C36,$E14:$E36,BQ14:BQ36)</f>
        <v>0</v>
      </c>
      <c r="BR119" s="542"/>
      <c r="BS119" s="540"/>
      <c r="BT119" s="540"/>
      <c r="BU119" s="540"/>
      <c r="BV119" s="540"/>
      <c r="BW119" s="540"/>
      <c r="BX119" s="540"/>
      <c r="BY119" s="541">
        <f>SUMPRODUCT($C14:$C36,$E14:$E36,BY14:BY36)</f>
        <v>0</v>
      </c>
      <c r="BZ119" s="542"/>
      <c r="CA119" s="540"/>
      <c r="CB119" s="540"/>
      <c r="CC119" s="540"/>
      <c r="CD119" s="540"/>
      <c r="CE119" s="540"/>
      <c r="CF119" s="540"/>
      <c r="CG119" s="541">
        <f>SUMPRODUCT($C14:$C36,$E14:$E36,CG14:CG36)</f>
        <v>0</v>
      </c>
      <c r="CH119" s="542"/>
      <c r="CI119" s="540"/>
      <c r="CJ119" s="540"/>
      <c r="CK119" s="540"/>
      <c r="CL119" s="540"/>
      <c r="CM119" s="540"/>
      <c r="CN119" s="540"/>
      <c r="CO119" s="541">
        <f>SUMPRODUCT($C14:$C36,$E14:$E36,CO14:CO36)</f>
        <v>0</v>
      </c>
      <c r="CP119" s="542"/>
      <c r="CQ119" s="540"/>
      <c r="CR119" s="540"/>
      <c r="CS119" s="540"/>
      <c r="CT119" s="540"/>
      <c r="CU119" s="540"/>
      <c r="CV119" s="540"/>
      <c r="CW119" s="541">
        <f>SUMPRODUCT($C14:$C36,$E14:$E36,CW14:CW36)</f>
        <v>0</v>
      </c>
      <c r="CX119" s="542"/>
      <c r="CY119" s="540"/>
      <c r="CZ119" s="540"/>
      <c r="DA119" s="540"/>
      <c r="DB119" s="540"/>
      <c r="DC119" s="540"/>
      <c r="DD119" s="540"/>
      <c r="DE119" s="541">
        <f>SUMPRODUCT($C14:$C36,$E14:$E36,DE14:DE36)</f>
        <v>0</v>
      </c>
      <c r="DF119" s="542"/>
      <c r="DG119" s="540"/>
      <c r="DH119" s="540"/>
      <c r="DI119" s="540"/>
      <c r="DJ119" s="540"/>
      <c r="DK119" s="540"/>
      <c r="DL119" s="540"/>
      <c r="DM119" s="541">
        <f>SUMPRODUCT($C14:$C36,$E14:$E36,DM14:DM36)</f>
        <v>0</v>
      </c>
      <c r="DN119" s="542"/>
      <c r="DO119" s="540"/>
      <c r="DP119" s="540"/>
      <c r="DQ119" s="540"/>
      <c r="DR119" s="540"/>
      <c r="DS119" s="540"/>
      <c r="DT119" s="540"/>
      <c r="DU119" s="541">
        <f>SUMPRODUCT($C14:$C36,$E14:$E36,DU14:DU36)</f>
        <v>0</v>
      </c>
      <c r="DV119" s="542"/>
      <c r="DW119" s="540"/>
      <c r="DX119" s="540"/>
      <c r="DY119" s="540"/>
      <c r="DZ119" s="540"/>
      <c r="EA119" s="540"/>
      <c r="EB119" s="540"/>
      <c r="EC119" s="541">
        <f>SUMPRODUCT($C14:$C36,$E14:$E36,EC14:EC36)</f>
        <v>0</v>
      </c>
      <c r="ED119" s="540"/>
      <c r="EE119" s="540"/>
      <c r="EF119" s="540"/>
      <c r="EG119" s="540"/>
      <c r="EH119" s="540"/>
      <c r="EI119" s="540"/>
      <c r="EJ119" s="540"/>
      <c r="EK119" s="541">
        <f>SUMPRODUCT($C14:$C36,$E14:$E36,EK14:EK36)</f>
        <v>0</v>
      </c>
      <c r="EL119" s="540"/>
      <c r="EM119" s="540"/>
      <c r="EN119" s="540"/>
      <c r="EO119" s="540"/>
      <c r="EP119" s="540"/>
      <c r="EQ119" s="540"/>
      <c r="ER119" s="540"/>
      <c r="ES119" s="541">
        <f>SUMPRODUCT($C14:$C36,$E14:$E36,ES14:ES36)</f>
        <v>0</v>
      </c>
      <c r="ET119" s="540"/>
      <c r="EU119" s="540"/>
      <c r="EV119" s="540"/>
      <c r="EW119" s="540"/>
      <c r="EX119" s="540"/>
      <c r="EY119" s="540"/>
      <c r="EZ119" s="540"/>
      <c r="FA119" s="541">
        <f>SUMPRODUCT($C14:$C36,$E14:$E36,FA14:FA36)</f>
        <v>0</v>
      </c>
      <c r="FB119" s="540"/>
      <c r="FC119" s="540"/>
      <c r="FD119" s="540"/>
      <c r="FE119" s="540"/>
      <c r="FF119" s="540"/>
      <c r="FG119" s="540"/>
      <c r="FH119" s="540"/>
      <c r="FI119" s="543">
        <f>SUMPRODUCT($C14:$C36,$E14:$E36,FI14:FI36)</f>
        <v>0</v>
      </c>
    </row>
    <row r="120" spans="1:165" ht="15" hidden="1" outlineLevel="2" x14ac:dyDescent="0.2">
      <c r="A120" s="544" t="s">
        <v>237</v>
      </c>
      <c r="B120" s="545"/>
      <c r="C120" s="545"/>
      <c r="D120" s="545"/>
      <c r="E120" s="546"/>
      <c r="F120" s="547"/>
      <c r="G120" s="547"/>
      <c r="H120" s="547"/>
      <c r="I120" s="547"/>
      <c r="J120" s="547"/>
      <c r="K120" s="547"/>
      <c r="L120" s="547"/>
      <c r="M120" s="548">
        <f>SUM(M118:M119)</f>
        <v>0</v>
      </c>
      <c r="N120" s="547"/>
      <c r="O120" s="547"/>
      <c r="P120" s="547"/>
      <c r="Q120" s="547"/>
      <c r="R120" s="547"/>
      <c r="S120" s="547"/>
      <c r="T120" s="547"/>
      <c r="U120" s="548">
        <f>SUM(U118:U119)</f>
        <v>0</v>
      </c>
      <c r="V120" s="549"/>
      <c r="W120" s="550"/>
      <c r="X120" s="550"/>
      <c r="Y120" s="550"/>
      <c r="Z120" s="550"/>
      <c r="AA120" s="550"/>
      <c r="AB120" s="550"/>
      <c r="AC120" s="548">
        <f>SUM(AC118:AC119)</f>
        <v>0</v>
      </c>
      <c r="AD120" s="549"/>
      <c r="AE120" s="550"/>
      <c r="AF120" s="550"/>
      <c r="AG120" s="550"/>
      <c r="AH120" s="550"/>
      <c r="AI120" s="550"/>
      <c r="AJ120" s="550"/>
      <c r="AK120" s="548">
        <f>SUM(AK118:AK119)</f>
        <v>0</v>
      </c>
      <c r="AL120" s="549"/>
      <c r="AM120" s="550"/>
      <c r="AN120" s="550"/>
      <c r="AO120" s="550"/>
      <c r="AP120" s="550"/>
      <c r="AQ120" s="550"/>
      <c r="AR120" s="550"/>
      <c r="AS120" s="548">
        <f>SUM(AS118:AS119)</f>
        <v>0</v>
      </c>
      <c r="AT120" s="549"/>
      <c r="AU120" s="550"/>
      <c r="AV120" s="550"/>
      <c r="AW120" s="550"/>
      <c r="AX120" s="550"/>
      <c r="AY120" s="550"/>
      <c r="AZ120" s="550"/>
      <c r="BA120" s="548">
        <f>SUM(BA118:BA119)</f>
        <v>0</v>
      </c>
      <c r="BB120" s="549"/>
      <c r="BC120" s="550"/>
      <c r="BD120" s="550"/>
      <c r="BE120" s="550"/>
      <c r="BF120" s="550"/>
      <c r="BG120" s="550"/>
      <c r="BH120" s="550"/>
      <c r="BI120" s="548">
        <f>SUM(BI118:BI119)</f>
        <v>0</v>
      </c>
      <c r="BJ120" s="549"/>
      <c r="BK120" s="550"/>
      <c r="BL120" s="550"/>
      <c r="BM120" s="550"/>
      <c r="BN120" s="550"/>
      <c r="BO120" s="550"/>
      <c r="BP120" s="550"/>
      <c r="BQ120" s="548">
        <f>SUM(BQ118:BQ119)</f>
        <v>0</v>
      </c>
      <c r="BR120" s="549"/>
      <c r="BS120" s="550"/>
      <c r="BT120" s="550"/>
      <c r="BU120" s="550"/>
      <c r="BV120" s="550"/>
      <c r="BW120" s="550"/>
      <c r="BX120" s="550"/>
      <c r="BY120" s="548">
        <f>SUM(BY118:BY119)</f>
        <v>0</v>
      </c>
      <c r="BZ120" s="549"/>
      <c r="CA120" s="550"/>
      <c r="CB120" s="550"/>
      <c r="CC120" s="550"/>
      <c r="CD120" s="550"/>
      <c r="CE120" s="550"/>
      <c r="CF120" s="550"/>
      <c r="CG120" s="548">
        <f>SUM(CG118:CG119)</f>
        <v>0</v>
      </c>
      <c r="CH120" s="549"/>
      <c r="CI120" s="550"/>
      <c r="CJ120" s="550"/>
      <c r="CK120" s="550"/>
      <c r="CL120" s="550"/>
      <c r="CM120" s="550"/>
      <c r="CN120" s="550"/>
      <c r="CO120" s="548">
        <f>SUM(CO118:CO119)</f>
        <v>0</v>
      </c>
      <c r="CP120" s="549"/>
      <c r="CQ120" s="550"/>
      <c r="CR120" s="550"/>
      <c r="CS120" s="550"/>
      <c r="CT120" s="550"/>
      <c r="CU120" s="550"/>
      <c r="CV120" s="550"/>
      <c r="CW120" s="548">
        <f>SUM(CW118:CW119)</f>
        <v>0</v>
      </c>
      <c r="CX120" s="549"/>
      <c r="CY120" s="550"/>
      <c r="CZ120" s="550"/>
      <c r="DA120" s="550"/>
      <c r="DB120" s="550"/>
      <c r="DC120" s="550"/>
      <c r="DD120" s="550"/>
      <c r="DE120" s="548">
        <f>SUM(DE118:DE119)</f>
        <v>0</v>
      </c>
      <c r="DF120" s="549"/>
      <c r="DG120" s="550"/>
      <c r="DH120" s="550"/>
      <c r="DI120" s="550"/>
      <c r="DJ120" s="550"/>
      <c r="DK120" s="550"/>
      <c r="DL120" s="550"/>
      <c r="DM120" s="548">
        <f>SUM(DM118:DM119)</f>
        <v>0</v>
      </c>
      <c r="DN120" s="549"/>
      <c r="DO120" s="550"/>
      <c r="DP120" s="550"/>
      <c r="DQ120" s="550"/>
      <c r="DR120" s="550"/>
      <c r="DS120" s="550"/>
      <c r="DT120" s="550"/>
      <c r="DU120" s="548">
        <f>SUM(DU118:DU119)</f>
        <v>0</v>
      </c>
      <c r="DV120" s="549"/>
      <c r="DW120" s="550"/>
      <c r="DX120" s="550"/>
      <c r="DY120" s="550"/>
      <c r="DZ120" s="550"/>
      <c r="EA120" s="550"/>
      <c r="EB120" s="550"/>
      <c r="EC120" s="548">
        <f>SUM(EC118:EC119)</f>
        <v>0</v>
      </c>
      <c r="ED120" s="550"/>
      <c r="EE120" s="550"/>
      <c r="EF120" s="550"/>
      <c r="EG120" s="550"/>
      <c r="EH120" s="550"/>
      <c r="EI120" s="550"/>
      <c r="EJ120" s="550"/>
      <c r="EK120" s="548">
        <f>SUM(EK118:EK119)</f>
        <v>0</v>
      </c>
      <c r="EL120" s="550"/>
      <c r="EM120" s="550"/>
      <c r="EN120" s="550"/>
      <c r="EO120" s="550"/>
      <c r="EP120" s="550"/>
      <c r="EQ120" s="550"/>
      <c r="ER120" s="550"/>
      <c r="ES120" s="548">
        <f>SUM(ES118:ES119)</f>
        <v>0</v>
      </c>
      <c r="ET120" s="550"/>
      <c r="EU120" s="550"/>
      <c r="EV120" s="550"/>
      <c r="EW120" s="550"/>
      <c r="EX120" s="550"/>
      <c r="EY120" s="550"/>
      <c r="EZ120" s="550"/>
      <c r="FA120" s="548">
        <f>SUM(FA118:FA119)</f>
        <v>0</v>
      </c>
      <c r="FB120" s="550"/>
      <c r="FC120" s="550"/>
      <c r="FD120" s="550"/>
      <c r="FE120" s="550"/>
      <c r="FF120" s="550"/>
      <c r="FG120" s="550"/>
      <c r="FH120" s="550"/>
      <c r="FI120" s="551">
        <f>SUM(FI118:FI119)</f>
        <v>0</v>
      </c>
    </row>
    <row r="121" spans="1:165" s="17" customFormat="1" ht="15.75" outlineLevel="1" collapsed="1" x14ac:dyDescent="0.2">
      <c r="A121" s="744" t="s">
        <v>238</v>
      </c>
      <c r="B121" s="741"/>
      <c r="C121" s="741"/>
      <c r="D121" s="741"/>
      <c r="E121" s="741"/>
      <c r="F121" s="742"/>
      <c r="G121" s="742"/>
      <c r="H121" s="742"/>
      <c r="I121" s="742"/>
      <c r="J121" s="742"/>
      <c r="K121" s="742"/>
      <c r="L121" s="742"/>
      <c r="M121" s="742"/>
      <c r="N121" s="742"/>
      <c r="O121" s="742"/>
      <c r="P121" s="742"/>
      <c r="Q121" s="742"/>
      <c r="R121" s="742"/>
      <c r="S121" s="742"/>
      <c r="T121" s="742"/>
      <c r="U121" s="742"/>
      <c r="V121" s="742"/>
      <c r="W121" s="742"/>
      <c r="X121" s="742"/>
      <c r="Y121" s="742"/>
      <c r="Z121" s="742"/>
      <c r="AA121" s="742"/>
      <c r="AB121" s="742"/>
      <c r="AC121" s="742"/>
      <c r="AD121" s="742"/>
      <c r="AE121" s="742"/>
      <c r="AF121" s="742"/>
      <c r="AG121" s="742"/>
      <c r="AH121" s="742"/>
      <c r="AI121" s="742"/>
      <c r="AJ121" s="742"/>
      <c r="AK121" s="742"/>
      <c r="AL121" s="742"/>
      <c r="AM121" s="742"/>
      <c r="AN121" s="742"/>
      <c r="AO121" s="742"/>
      <c r="AP121" s="742"/>
      <c r="AQ121" s="742"/>
      <c r="AR121" s="742"/>
      <c r="AS121" s="742"/>
      <c r="AT121" s="742"/>
      <c r="AU121" s="742"/>
      <c r="AV121" s="742"/>
      <c r="AW121" s="742"/>
      <c r="AX121" s="742"/>
      <c r="AY121" s="742"/>
      <c r="AZ121" s="742"/>
      <c r="BA121" s="742"/>
      <c r="BB121" s="742"/>
      <c r="BC121" s="742"/>
      <c r="BD121" s="742"/>
      <c r="BE121" s="742"/>
      <c r="BF121" s="742"/>
      <c r="BG121" s="742"/>
      <c r="BH121" s="742"/>
      <c r="BI121" s="742"/>
      <c r="BJ121" s="742"/>
      <c r="BK121" s="742"/>
      <c r="BL121" s="742"/>
      <c r="BM121" s="742"/>
      <c r="BN121" s="742"/>
      <c r="BO121" s="742"/>
      <c r="BP121" s="742"/>
      <c r="BQ121" s="742"/>
      <c r="BR121" s="742"/>
      <c r="BS121" s="742"/>
      <c r="BT121" s="742"/>
      <c r="BU121" s="742"/>
      <c r="BV121" s="742"/>
      <c r="BW121" s="742"/>
      <c r="BX121" s="742"/>
      <c r="BY121" s="742"/>
      <c r="BZ121" s="742"/>
      <c r="CA121" s="742"/>
      <c r="CB121" s="742"/>
      <c r="CC121" s="742"/>
      <c r="CD121" s="742"/>
      <c r="CE121" s="742"/>
      <c r="CF121" s="742"/>
      <c r="CG121" s="742"/>
      <c r="CH121" s="742"/>
      <c r="CI121" s="742"/>
      <c r="CJ121" s="742"/>
      <c r="CK121" s="742"/>
      <c r="CL121" s="742"/>
      <c r="CM121" s="742"/>
      <c r="CN121" s="742"/>
      <c r="CO121" s="742"/>
      <c r="CP121" s="742"/>
      <c r="CQ121" s="742"/>
      <c r="CR121" s="742"/>
      <c r="CS121" s="742"/>
      <c r="CT121" s="742"/>
      <c r="CU121" s="742"/>
      <c r="CV121" s="742"/>
      <c r="CW121" s="742"/>
      <c r="CX121" s="742"/>
      <c r="CY121" s="742"/>
      <c r="CZ121" s="742"/>
      <c r="DA121" s="742"/>
      <c r="DB121" s="742"/>
      <c r="DC121" s="742"/>
      <c r="DD121" s="742"/>
      <c r="DE121" s="742"/>
      <c r="DF121" s="742"/>
      <c r="DG121" s="742"/>
      <c r="DH121" s="742"/>
      <c r="DI121" s="742"/>
      <c r="DJ121" s="742"/>
      <c r="DK121" s="742"/>
      <c r="DL121" s="742"/>
      <c r="DM121" s="742"/>
      <c r="DN121" s="742"/>
      <c r="DO121" s="742"/>
      <c r="DP121" s="742"/>
      <c r="DQ121" s="742"/>
      <c r="DR121" s="742"/>
      <c r="DS121" s="742"/>
      <c r="DT121" s="742"/>
      <c r="DU121" s="742"/>
      <c r="DV121" s="742"/>
      <c r="DW121" s="742"/>
      <c r="DX121" s="742"/>
      <c r="DY121" s="742"/>
      <c r="DZ121" s="742"/>
      <c r="EA121" s="742"/>
      <c r="EB121" s="742"/>
      <c r="EC121" s="742"/>
      <c r="ED121" s="742"/>
      <c r="EE121" s="742"/>
      <c r="EF121" s="742"/>
      <c r="EG121" s="742"/>
      <c r="EH121" s="742"/>
      <c r="EI121" s="742"/>
      <c r="EJ121" s="742"/>
      <c r="EK121" s="742"/>
      <c r="EL121" s="742"/>
      <c r="EM121" s="742"/>
      <c r="EN121" s="742"/>
      <c r="EO121" s="742"/>
      <c r="EP121" s="742"/>
      <c r="EQ121" s="742"/>
      <c r="ER121" s="742"/>
      <c r="ES121" s="742"/>
      <c r="ET121" s="742"/>
      <c r="EU121" s="742"/>
      <c r="EV121" s="742"/>
      <c r="EW121" s="742"/>
      <c r="EX121" s="742"/>
      <c r="EY121" s="742"/>
      <c r="EZ121" s="742"/>
      <c r="FA121" s="742"/>
      <c r="FB121" s="742"/>
      <c r="FC121" s="742"/>
      <c r="FD121" s="742"/>
      <c r="FE121" s="742"/>
      <c r="FF121" s="742"/>
      <c r="FG121" s="742"/>
      <c r="FH121" s="742"/>
      <c r="FI121" s="743"/>
    </row>
    <row r="122" spans="1:165" ht="15" hidden="1" outlineLevel="2" x14ac:dyDescent="0.2">
      <c r="A122" s="732"/>
      <c r="B122" s="733" t="s">
        <v>234</v>
      </c>
      <c r="C122" s="734"/>
      <c r="D122" s="734"/>
      <c r="E122" s="735"/>
      <c r="F122" s="736"/>
      <c r="G122" s="736"/>
      <c r="H122" s="736"/>
      <c r="I122" s="736"/>
      <c r="J122" s="736"/>
      <c r="K122" s="736"/>
      <c r="L122" s="736"/>
      <c r="M122" s="737">
        <f>SUBTOTAL(9,M38:M41)</f>
        <v>0</v>
      </c>
      <c r="N122" s="736"/>
      <c r="O122" s="736"/>
      <c r="P122" s="736"/>
      <c r="Q122" s="736"/>
      <c r="R122" s="736"/>
      <c r="S122" s="736"/>
      <c r="T122" s="736"/>
      <c r="U122" s="737">
        <f>SUBTOTAL(9,U38:U41)</f>
        <v>0</v>
      </c>
      <c r="V122" s="738"/>
      <c r="W122" s="739"/>
      <c r="X122" s="739"/>
      <c r="Y122" s="739"/>
      <c r="Z122" s="739"/>
      <c r="AA122" s="739"/>
      <c r="AB122" s="739"/>
      <c r="AC122" s="737">
        <f>SUBTOTAL(9,AC38:AC41)</f>
        <v>0</v>
      </c>
      <c r="AD122" s="738"/>
      <c r="AE122" s="739"/>
      <c r="AF122" s="739"/>
      <c r="AG122" s="739"/>
      <c r="AH122" s="739"/>
      <c r="AI122" s="739"/>
      <c r="AJ122" s="739"/>
      <c r="AK122" s="737">
        <f>SUBTOTAL(9,AK38:AK41)</f>
        <v>0</v>
      </c>
      <c r="AL122" s="738"/>
      <c r="AM122" s="739"/>
      <c r="AN122" s="739"/>
      <c r="AO122" s="739"/>
      <c r="AP122" s="739"/>
      <c r="AQ122" s="739"/>
      <c r="AR122" s="739"/>
      <c r="AS122" s="737">
        <f>SUBTOTAL(9,AS38:AS41)</f>
        <v>0</v>
      </c>
      <c r="AT122" s="738"/>
      <c r="AU122" s="739"/>
      <c r="AV122" s="739"/>
      <c r="AW122" s="739"/>
      <c r="AX122" s="739"/>
      <c r="AY122" s="739"/>
      <c r="AZ122" s="739"/>
      <c r="BA122" s="737">
        <f>SUBTOTAL(9,BA38:BA41)</f>
        <v>0</v>
      </c>
      <c r="BB122" s="738"/>
      <c r="BC122" s="739"/>
      <c r="BD122" s="739"/>
      <c r="BE122" s="739"/>
      <c r="BF122" s="739"/>
      <c r="BG122" s="739"/>
      <c r="BH122" s="739"/>
      <c r="BI122" s="737">
        <f>SUBTOTAL(9,BI38:BI41)</f>
        <v>0</v>
      </c>
      <c r="BJ122" s="738"/>
      <c r="BK122" s="739"/>
      <c r="BL122" s="739"/>
      <c r="BM122" s="739"/>
      <c r="BN122" s="739"/>
      <c r="BO122" s="739"/>
      <c r="BP122" s="739"/>
      <c r="BQ122" s="737">
        <f>SUBTOTAL(9,BQ38:BQ41)</f>
        <v>0</v>
      </c>
      <c r="BR122" s="738"/>
      <c r="BS122" s="739"/>
      <c r="BT122" s="739"/>
      <c r="BU122" s="739"/>
      <c r="BV122" s="739"/>
      <c r="BW122" s="739"/>
      <c r="BX122" s="739"/>
      <c r="BY122" s="737">
        <f>SUBTOTAL(9,BY38:BY41)</f>
        <v>0</v>
      </c>
      <c r="BZ122" s="738"/>
      <c r="CA122" s="739"/>
      <c r="CB122" s="739"/>
      <c r="CC122" s="739"/>
      <c r="CD122" s="739"/>
      <c r="CE122" s="739"/>
      <c r="CF122" s="739"/>
      <c r="CG122" s="737">
        <f>SUBTOTAL(9,CG38:CG41)</f>
        <v>0</v>
      </c>
      <c r="CH122" s="738"/>
      <c r="CI122" s="739"/>
      <c r="CJ122" s="739"/>
      <c r="CK122" s="739"/>
      <c r="CL122" s="739"/>
      <c r="CM122" s="739"/>
      <c r="CN122" s="739"/>
      <c r="CO122" s="737">
        <f>SUBTOTAL(9,CO38:CO41)</f>
        <v>0</v>
      </c>
      <c r="CP122" s="738"/>
      <c r="CQ122" s="739"/>
      <c r="CR122" s="739"/>
      <c r="CS122" s="739"/>
      <c r="CT122" s="739"/>
      <c r="CU122" s="739"/>
      <c r="CV122" s="739"/>
      <c r="CW122" s="737">
        <f>SUBTOTAL(9,CW38:CW41)</f>
        <v>0</v>
      </c>
      <c r="CX122" s="738"/>
      <c r="CY122" s="739"/>
      <c r="CZ122" s="739"/>
      <c r="DA122" s="739"/>
      <c r="DB122" s="739"/>
      <c r="DC122" s="739"/>
      <c r="DD122" s="739"/>
      <c r="DE122" s="737">
        <f>SUBTOTAL(9,DE38:DE41)</f>
        <v>0</v>
      </c>
      <c r="DF122" s="738"/>
      <c r="DG122" s="739"/>
      <c r="DH122" s="739"/>
      <c r="DI122" s="739"/>
      <c r="DJ122" s="739"/>
      <c r="DK122" s="739"/>
      <c r="DL122" s="739"/>
      <c r="DM122" s="737">
        <f>SUBTOTAL(9,DM38:DM41)</f>
        <v>0</v>
      </c>
      <c r="DN122" s="738"/>
      <c r="DO122" s="739"/>
      <c r="DP122" s="739"/>
      <c r="DQ122" s="739"/>
      <c r="DR122" s="739"/>
      <c r="DS122" s="739"/>
      <c r="DT122" s="739"/>
      <c r="DU122" s="737">
        <f>SUBTOTAL(9,DU38:DU41)</f>
        <v>0</v>
      </c>
      <c r="DV122" s="738"/>
      <c r="DW122" s="739"/>
      <c r="DX122" s="739"/>
      <c r="DY122" s="739"/>
      <c r="DZ122" s="739"/>
      <c r="EA122" s="739"/>
      <c r="EB122" s="739"/>
      <c r="EC122" s="737">
        <f>SUBTOTAL(9,EC38:EC41)</f>
        <v>0</v>
      </c>
      <c r="ED122" s="739"/>
      <c r="EE122" s="739"/>
      <c r="EF122" s="739"/>
      <c r="EG122" s="739"/>
      <c r="EH122" s="739"/>
      <c r="EI122" s="739"/>
      <c r="EJ122" s="739"/>
      <c r="EK122" s="737">
        <f>SUBTOTAL(9,EK38:EK41)</f>
        <v>0</v>
      </c>
      <c r="EL122" s="739"/>
      <c r="EM122" s="739"/>
      <c r="EN122" s="739"/>
      <c r="EO122" s="739"/>
      <c r="EP122" s="739"/>
      <c r="EQ122" s="739"/>
      <c r="ER122" s="739"/>
      <c r="ES122" s="737">
        <f>SUBTOTAL(9,ES38:ES41)</f>
        <v>0</v>
      </c>
      <c r="ET122" s="739"/>
      <c r="EU122" s="739"/>
      <c r="EV122" s="739"/>
      <c r="EW122" s="739"/>
      <c r="EX122" s="739"/>
      <c r="EY122" s="739"/>
      <c r="EZ122" s="739"/>
      <c r="FA122" s="737">
        <f>SUBTOTAL(9,FA38:FA41)</f>
        <v>0</v>
      </c>
      <c r="FB122" s="739"/>
      <c r="FC122" s="739"/>
      <c r="FD122" s="739"/>
      <c r="FE122" s="739"/>
      <c r="FF122" s="739"/>
      <c r="FG122" s="739"/>
      <c r="FH122" s="739"/>
      <c r="FI122" s="740">
        <f>SUBTOTAL(9,FI38:FI41)</f>
        <v>0</v>
      </c>
    </row>
    <row r="123" spans="1:165" ht="15" hidden="1" outlineLevel="2" x14ac:dyDescent="0.2">
      <c r="A123" s="528"/>
      <c r="B123" s="529" t="s">
        <v>235</v>
      </c>
      <c r="C123" s="530"/>
      <c r="D123" s="530"/>
      <c r="E123" s="531"/>
      <c r="F123" s="532"/>
      <c r="G123" s="532"/>
      <c r="H123" s="532"/>
      <c r="I123" s="532"/>
      <c r="J123" s="532"/>
      <c r="K123" s="532"/>
      <c r="L123" s="532"/>
      <c r="M123" s="533">
        <f>SUMPRODUCT($C38:$C41,M38:M41)</f>
        <v>0</v>
      </c>
      <c r="N123" s="532"/>
      <c r="O123" s="532"/>
      <c r="P123" s="532"/>
      <c r="Q123" s="532"/>
      <c r="R123" s="532"/>
      <c r="S123" s="532"/>
      <c r="T123" s="532"/>
      <c r="U123" s="533">
        <f>SUMPRODUCT($C38:$C41,U38:U41)</f>
        <v>0</v>
      </c>
      <c r="V123" s="534"/>
      <c r="W123" s="532"/>
      <c r="X123" s="532"/>
      <c r="Y123" s="532"/>
      <c r="Z123" s="532"/>
      <c r="AA123" s="532"/>
      <c r="AB123" s="532"/>
      <c r="AC123" s="533">
        <f>SUMPRODUCT($C38:$C41,AC38:AC41)</f>
        <v>0</v>
      </c>
      <c r="AD123" s="534"/>
      <c r="AE123" s="532"/>
      <c r="AF123" s="532"/>
      <c r="AG123" s="532"/>
      <c r="AH123" s="532"/>
      <c r="AI123" s="532"/>
      <c r="AJ123" s="532"/>
      <c r="AK123" s="533">
        <f>SUMPRODUCT($C38:$C41,AK38:AK41)</f>
        <v>0</v>
      </c>
      <c r="AL123" s="534"/>
      <c r="AM123" s="532"/>
      <c r="AN123" s="532"/>
      <c r="AO123" s="532"/>
      <c r="AP123" s="532"/>
      <c r="AQ123" s="532"/>
      <c r="AR123" s="532"/>
      <c r="AS123" s="533">
        <f>SUMPRODUCT($C38:$C41,AS38:AS41)</f>
        <v>0</v>
      </c>
      <c r="AT123" s="534"/>
      <c r="AU123" s="532"/>
      <c r="AV123" s="532"/>
      <c r="AW123" s="532"/>
      <c r="AX123" s="532"/>
      <c r="AY123" s="532"/>
      <c r="AZ123" s="532"/>
      <c r="BA123" s="533">
        <f>SUMPRODUCT($C38:$C41,BA38:BA41)</f>
        <v>0</v>
      </c>
      <c r="BB123" s="534"/>
      <c r="BC123" s="532"/>
      <c r="BD123" s="532"/>
      <c r="BE123" s="532"/>
      <c r="BF123" s="532"/>
      <c r="BG123" s="532"/>
      <c r="BH123" s="532"/>
      <c r="BI123" s="533">
        <f>SUMPRODUCT($C38:$C41,BI38:BI41)</f>
        <v>0</v>
      </c>
      <c r="BJ123" s="534"/>
      <c r="BK123" s="532"/>
      <c r="BL123" s="532"/>
      <c r="BM123" s="532"/>
      <c r="BN123" s="532"/>
      <c r="BO123" s="532"/>
      <c r="BP123" s="532"/>
      <c r="BQ123" s="533">
        <f>SUMPRODUCT($C38:$C41,BQ38:BQ41)</f>
        <v>0</v>
      </c>
      <c r="BR123" s="534"/>
      <c r="BS123" s="532"/>
      <c r="BT123" s="532"/>
      <c r="BU123" s="532"/>
      <c r="BV123" s="532"/>
      <c r="BW123" s="532"/>
      <c r="BX123" s="532"/>
      <c r="BY123" s="533">
        <f>SUMPRODUCT($C38:$C41,BY38:BY41)</f>
        <v>0</v>
      </c>
      <c r="BZ123" s="534"/>
      <c r="CA123" s="532"/>
      <c r="CB123" s="532"/>
      <c r="CC123" s="532"/>
      <c r="CD123" s="532"/>
      <c r="CE123" s="532"/>
      <c r="CF123" s="532"/>
      <c r="CG123" s="533">
        <f>SUMPRODUCT($C38:$C41,CG38:CG41)</f>
        <v>0</v>
      </c>
      <c r="CH123" s="534"/>
      <c r="CI123" s="532"/>
      <c r="CJ123" s="532"/>
      <c r="CK123" s="532"/>
      <c r="CL123" s="532"/>
      <c r="CM123" s="532"/>
      <c r="CN123" s="532"/>
      <c r="CO123" s="533">
        <f>SUMPRODUCT($C38:$C41,CO38:CO41)</f>
        <v>0</v>
      </c>
      <c r="CP123" s="534"/>
      <c r="CQ123" s="532"/>
      <c r="CR123" s="532"/>
      <c r="CS123" s="532"/>
      <c r="CT123" s="532"/>
      <c r="CU123" s="532"/>
      <c r="CV123" s="532"/>
      <c r="CW123" s="533">
        <f>SUMPRODUCT($C38:$C41,CW38:CW41)</f>
        <v>0</v>
      </c>
      <c r="CX123" s="534"/>
      <c r="CY123" s="532"/>
      <c r="CZ123" s="532"/>
      <c r="DA123" s="532"/>
      <c r="DB123" s="532"/>
      <c r="DC123" s="532"/>
      <c r="DD123" s="532"/>
      <c r="DE123" s="533">
        <f>SUMPRODUCT($C38:$C41,DE38:DE41)</f>
        <v>0</v>
      </c>
      <c r="DF123" s="534"/>
      <c r="DG123" s="532"/>
      <c r="DH123" s="532"/>
      <c r="DI123" s="532"/>
      <c r="DJ123" s="532"/>
      <c r="DK123" s="532"/>
      <c r="DL123" s="532"/>
      <c r="DM123" s="533">
        <f>SUMPRODUCT($C38:$C41,DM38:DM41)</f>
        <v>0</v>
      </c>
      <c r="DN123" s="534"/>
      <c r="DO123" s="532"/>
      <c r="DP123" s="532"/>
      <c r="DQ123" s="532"/>
      <c r="DR123" s="532"/>
      <c r="DS123" s="532"/>
      <c r="DT123" s="532"/>
      <c r="DU123" s="533">
        <f>SUMPRODUCT($C38:$C41,DU38:DU41)</f>
        <v>0</v>
      </c>
      <c r="DV123" s="534"/>
      <c r="DW123" s="532"/>
      <c r="DX123" s="532"/>
      <c r="DY123" s="532"/>
      <c r="DZ123" s="532"/>
      <c r="EA123" s="532"/>
      <c r="EB123" s="532"/>
      <c r="EC123" s="533">
        <f>SUMPRODUCT($C38:$C41,EC38:EC41)</f>
        <v>0</v>
      </c>
      <c r="ED123" s="532"/>
      <c r="EE123" s="532"/>
      <c r="EF123" s="532"/>
      <c r="EG123" s="532"/>
      <c r="EH123" s="532"/>
      <c r="EI123" s="532"/>
      <c r="EJ123" s="532"/>
      <c r="EK123" s="533">
        <f>SUMPRODUCT($C38:$C41,EK38:EK41)</f>
        <v>0</v>
      </c>
      <c r="EL123" s="532"/>
      <c r="EM123" s="532"/>
      <c r="EN123" s="532"/>
      <c r="EO123" s="532"/>
      <c r="EP123" s="532"/>
      <c r="EQ123" s="532"/>
      <c r="ER123" s="532"/>
      <c r="ES123" s="533">
        <f>SUMPRODUCT($C38:$C41,ES38:ES41)</f>
        <v>0</v>
      </c>
      <c r="ET123" s="532"/>
      <c r="EU123" s="532"/>
      <c r="EV123" s="532"/>
      <c r="EW123" s="532"/>
      <c r="EX123" s="532"/>
      <c r="EY123" s="532"/>
      <c r="EZ123" s="532"/>
      <c r="FA123" s="533">
        <f>SUMPRODUCT($C38:$C41,FA38:FA41)</f>
        <v>0</v>
      </c>
      <c r="FB123" s="532"/>
      <c r="FC123" s="532"/>
      <c r="FD123" s="532"/>
      <c r="FE123" s="532"/>
      <c r="FF123" s="532"/>
      <c r="FG123" s="532"/>
      <c r="FH123" s="532"/>
      <c r="FI123" s="535">
        <f>SUMPRODUCT($C38:$C41,FI38:FI41)</f>
        <v>0</v>
      </c>
    </row>
    <row r="124" spans="1:165" ht="15" hidden="1" outlineLevel="2" x14ac:dyDescent="0.2">
      <c r="A124" s="536"/>
      <c r="B124" s="537" t="s">
        <v>236</v>
      </c>
      <c r="C124" s="538"/>
      <c r="D124" s="538"/>
      <c r="E124" s="539"/>
      <c r="F124" s="540"/>
      <c r="G124" s="540"/>
      <c r="H124" s="540"/>
      <c r="I124" s="540"/>
      <c r="J124" s="540"/>
      <c r="K124" s="540"/>
      <c r="L124" s="540"/>
      <c r="M124" s="541">
        <f>SUMPRODUCT($C38:$C41,$E38:$E41,M38:M41)</f>
        <v>0</v>
      </c>
      <c r="N124" s="540"/>
      <c r="O124" s="540"/>
      <c r="P124" s="540"/>
      <c r="Q124" s="540"/>
      <c r="R124" s="540"/>
      <c r="S124" s="540"/>
      <c r="T124" s="540"/>
      <c r="U124" s="541">
        <f>SUMPRODUCT($C38:$C41,$E38:$E41,U38:U41)</f>
        <v>0</v>
      </c>
      <c r="V124" s="542"/>
      <c r="W124" s="540"/>
      <c r="X124" s="540"/>
      <c r="Y124" s="540"/>
      <c r="Z124" s="540"/>
      <c r="AA124" s="540"/>
      <c r="AB124" s="540"/>
      <c r="AC124" s="541">
        <f>SUMPRODUCT($C38:$C41,$E38:$E41,AC38:AC41)</f>
        <v>0</v>
      </c>
      <c r="AD124" s="542"/>
      <c r="AE124" s="540"/>
      <c r="AF124" s="540"/>
      <c r="AG124" s="540"/>
      <c r="AH124" s="540"/>
      <c r="AI124" s="540"/>
      <c r="AJ124" s="540"/>
      <c r="AK124" s="541">
        <f>SUMPRODUCT($C38:$C41,$E38:$E41,AK38:AK41)</f>
        <v>0</v>
      </c>
      <c r="AL124" s="542"/>
      <c r="AM124" s="540"/>
      <c r="AN124" s="540"/>
      <c r="AO124" s="540"/>
      <c r="AP124" s="540"/>
      <c r="AQ124" s="540"/>
      <c r="AR124" s="540"/>
      <c r="AS124" s="541">
        <f>SUMPRODUCT($C38:$C41,$E38:$E41,AS38:AS41)</f>
        <v>0</v>
      </c>
      <c r="AT124" s="542"/>
      <c r="AU124" s="540"/>
      <c r="AV124" s="540"/>
      <c r="AW124" s="540"/>
      <c r="AX124" s="540"/>
      <c r="AY124" s="540"/>
      <c r="AZ124" s="540"/>
      <c r="BA124" s="541">
        <f>SUMPRODUCT($C38:$C41,$E38:$E41,BA38:BA41)</f>
        <v>0</v>
      </c>
      <c r="BB124" s="542"/>
      <c r="BC124" s="540"/>
      <c r="BD124" s="540"/>
      <c r="BE124" s="540"/>
      <c r="BF124" s="540"/>
      <c r="BG124" s="540"/>
      <c r="BH124" s="540"/>
      <c r="BI124" s="541">
        <f>SUMPRODUCT($C38:$C41,$E38:$E41,BI38:BI41)</f>
        <v>0</v>
      </c>
      <c r="BJ124" s="542"/>
      <c r="BK124" s="540"/>
      <c r="BL124" s="540"/>
      <c r="BM124" s="540"/>
      <c r="BN124" s="540"/>
      <c r="BO124" s="540"/>
      <c r="BP124" s="540"/>
      <c r="BQ124" s="541">
        <f>SUMPRODUCT($C38:$C41,$E38:$E41,BQ38:BQ41)</f>
        <v>0</v>
      </c>
      <c r="BR124" s="542"/>
      <c r="BS124" s="540"/>
      <c r="BT124" s="540"/>
      <c r="BU124" s="540"/>
      <c r="BV124" s="540"/>
      <c r="BW124" s="540"/>
      <c r="BX124" s="540"/>
      <c r="BY124" s="541">
        <f>SUMPRODUCT($C38:$C41,$E38:$E41,BY38:BY41)</f>
        <v>0</v>
      </c>
      <c r="BZ124" s="542"/>
      <c r="CA124" s="540"/>
      <c r="CB124" s="540"/>
      <c r="CC124" s="540"/>
      <c r="CD124" s="540"/>
      <c r="CE124" s="540"/>
      <c r="CF124" s="540"/>
      <c r="CG124" s="541">
        <f>SUMPRODUCT($C38:$C41,$E38:$E41,CG38:CG41)</f>
        <v>0</v>
      </c>
      <c r="CH124" s="542"/>
      <c r="CI124" s="540"/>
      <c r="CJ124" s="540"/>
      <c r="CK124" s="540"/>
      <c r="CL124" s="540"/>
      <c r="CM124" s="540"/>
      <c r="CN124" s="540"/>
      <c r="CO124" s="541">
        <f>SUMPRODUCT($C38:$C41,$E38:$E41,CO38:CO41)</f>
        <v>0</v>
      </c>
      <c r="CP124" s="542"/>
      <c r="CQ124" s="540"/>
      <c r="CR124" s="540"/>
      <c r="CS124" s="540"/>
      <c r="CT124" s="540"/>
      <c r="CU124" s="540"/>
      <c r="CV124" s="540"/>
      <c r="CW124" s="541">
        <f>SUMPRODUCT($C38:$C41,$E38:$E41,CW38:CW41)</f>
        <v>0</v>
      </c>
      <c r="CX124" s="542"/>
      <c r="CY124" s="540"/>
      <c r="CZ124" s="540"/>
      <c r="DA124" s="540"/>
      <c r="DB124" s="540"/>
      <c r="DC124" s="540"/>
      <c r="DD124" s="540"/>
      <c r="DE124" s="541">
        <f>SUMPRODUCT($C38:$C41,$E38:$E41,DE38:DE41)</f>
        <v>0</v>
      </c>
      <c r="DF124" s="542"/>
      <c r="DG124" s="540"/>
      <c r="DH124" s="540"/>
      <c r="DI124" s="540"/>
      <c r="DJ124" s="540"/>
      <c r="DK124" s="540"/>
      <c r="DL124" s="540"/>
      <c r="DM124" s="541">
        <f>SUMPRODUCT($C38:$C41,$E38:$E41,DM38:DM41)</f>
        <v>0</v>
      </c>
      <c r="DN124" s="542"/>
      <c r="DO124" s="540"/>
      <c r="DP124" s="540"/>
      <c r="DQ124" s="540"/>
      <c r="DR124" s="540"/>
      <c r="DS124" s="540"/>
      <c r="DT124" s="540"/>
      <c r="DU124" s="541">
        <f>SUMPRODUCT($C38:$C41,$E38:$E41,DU38:DU41)</f>
        <v>0</v>
      </c>
      <c r="DV124" s="542"/>
      <c r="DW124" s="540"/>
      <c r="DX124" s="540"/>
      <c r="DY124" s="540"/>
      <c r="DZ124" s="540"/>
      <c r="EA124" s="540"/>
      <c r="EB124" s="540"/>
      <c r="EC124" s="541">
        <f>SUMPRODUCT($C38:$C41,$E38:$E41,EC38:EC41)</f>
        <v>0</v>
      </c>
      <c r="ED124" s="540"/>
      <c r="EE124" s="540"/>
      <c r="EF124" s="540"/>
      <c r="EG124" s="540"/>
      <c r="EH124" s="540"/>
      <c r="EI124" s="540"/>
      <c r="EJ124" s="540"/>
      <c r="EK124" s="541">
        <f>SUMPRODUCT($C38:$C41,$E38:$E41,EK38:EK41)</f>
        <v>0</v>
      </c>
      <c r="EL124" s="540"/>
      <c r="EM124" s="540"/>
      <c r="EN124" s="540"/>
      <c r="EO124" s="540"/>
      <c r="EP124" s="540"/>
      <c r="EQ124" s="540"/>
      <c r="ER124" s="540"/>
      <c r="ES124" s="541">
        <f>SUMPRODUCT($C38:$C41,$E38:$E41,ES38:ES41)</f>
        <v>0</v>
      </c>
      <c r="ET124" s="540"/>
      <c r="EU124" s="540"/>
      <c r="EV124" s="540"/>
      <c r="EW124" s="540"/>
      <c r="EX124" s="540"/>
      <c r="EY124" s="540"/>
      <c r="EZ124" s="540"/>
      <c r="FA124" s="541">
        <f>SUMPRODUCT($C38:$C41,$E38:$E41,FA38:FA41)</f>
        <v>0</v>
      </c>
      <c r="FB124" s="540"/>
      <c r="FC124" s="540"/>
      <c r="FD124" s="540"/>
      <c r="FE124" s="540"/>
      <c r="FF124" s="540"/>
      <c r="FG124" s="540"/>
      <c r="FH124" s="540"/>
      <c r="FI124" s="543">
        <f>SUMPRODUCT($C38:$C41,$E38:$E41,FI38:FI41)</f>
        <v>0</v>
      </c>
    </row>
    <row r="125" spans="1:165" ht="15" hidden="1" outlineLevel="2" x14ac:dyDescent="0.2">
      <c r="A125" s="544" t="s">
        <v>237</v>
      </c>
      <c r="B125" s="545"/>
      <c r="C125" s="545"/>
      <c r="D125" s="545"/>
      <c r="E125" s="546"/>
      <c r="F125" s="547"/>
      <c r="G125" s="547"/>
      <c r="H125" s="547"/>
      <c r="I125" s="547"/>
      <c r="J125" s="547"/>
      <c r="K125" s="547"/>
      <c r="L125" s="547"/>
      <c r="M125" s="548">
        <f>SUM(M123:M124)</f>
        <v>0</v>
      </c>
      <c r="N125" s="547"/>
      <c r="O125" s="547"/>
      <c r="P125" s="547"/>
      <c r="Q125" s="547"/>
      <c r="R125" s="547"/>
      <c r="S125" s="547"/>
      <c r="T125" s="547"/>
      <c r="U125" s="548">
        <f>SUM(U123:U124)</f>
        <v>0</v>
      </c>
      <c r="V125" s="549"/>
      <c r="W125" s="550"/>
      <c r="X125" s="550"/>
      <c r="Y125" s="550"/>
      <c r="Z125" s="550"/>
      <c r="AA125" s="550"/>
      <c r="AB125" s="550"/>
      <c r="AC125" s="548">
        <f>SUM(AC123:AC124)</f>
        <v>0</v>
      </c>
      <c r="AD125" s="549"/>
      <c r="AE125" s="550"/>
      <c r="AF125" s="550"/>
      <c r="AG125" s="550"/>
      <c r="AH125" s="550"/>
      <c r="AI125" s="550"/>
      <c r="AJ125" s="550"/>
      <c r="AK125" s="548">
        <f>SUM(AK123:AK124)</f>
        <v>0</v>
      </c>
      <c r="AL125" s="549"/>
      <c r="AM125" s="550"/>
      <c r="AN125" s="550"/>
      <c r="AO125" s="550"/>
      <c r="AP125" s="550"/>
      <c r="AQ125" s="550"/>
      <c r="AR125" s="550"/>
      <c r="AS125" s="548">
        <f>SUM(AS123:AS124)</f>
        <v>0</v>
      </c>
      <c r="AT125" s="549"/>
      <c r="AU125" s="550"/>
      <c r="AV125" s="550"/>
      <c r="AW125" s="550"/>
      <c r="AX125" s="550"/>
      <c r="AY125" s="550"/>
      <c r="AZ125" s="550"/>
      <c r="BA125" s="548">
        <f>SUM(BA123:BA124)</f>
        <v>0</v>
      </c>
      <c r="BB125" s="549"/>
      <c r="BC125" s="550"/>
      <c r="BD125" s="550"/>
      <c r="BE125" s="550"/>
      <c r="BF125" s="550"/>
      <c r="BG125" s="550"/>
      <c r="BH125" s="550"/>
      <c r="BI125" s="548">
        <f>SUM(BI123:BI124)</f>
        <v>0</v>
      </c>
      <c r="BJ125" s="549"/>
      <c r="BK125" s="550"/>
      <c r="BL125" s="550"/>
      <c r="BM125" s="550"/>
      <c r="BN125" s="550"/>
      <c r="BO125" s="550"/>
      <c r="BP125" s="550"/>
      <c r="BQ125" s="548">
        <f>SUM(BQ123:BQ124)</f>
        <v>0</v>
      </c>
      <c r="BR125" s="549"/>
      <c r="BS125" s="550"/>
      <c r="BT125" s="550"/>
      <c r="BU125" s="550"/>
      <c r="BV125" s="550"/>
      <c r="BW125" s="550"/>
      <c r="BX125" s="550"/>
      <c r="BY125" s="548">
        <f>SUM(BY123:BY124)</f>
        <v>0</v>
      </c>
      <c r="BZ125" s="549"/>
      <c r="CA125" s="550"/>
      <c r="CB125" s="550"/>
      <c r="CC125" s="550"/>
      <c r="CD125" s="550"/>
      <c r="CE125" s="550"/>
      <c r="CF125" s="550"/>
      <c r="CG125" s="548">
        <f>SUM(CG123:CG124)</f>
        <v>0</v>
      </c>
      <c r="CH125" s="549"/>
      <c r="CI125" s="550"/>
      <c r="CJ125" s="550"/>
      <c r="CK125" s="550"/>
      <c r="CL125" s="550"/>
      <c r="CM125" s="550"/>
      <c r="CN125" s="550"/>
      <c r="CO125" s="548">
        <f>SUM(CO123:CO124)</f>
        <v>0</v>
      </c>
      <c r="CP125" s="549"/>
      <c r="CQ125" s="550"/>
      <c r="CR125" s="550"/>
      <c r="CS125" s="550"/>
      <c r="CT125" s="550"/>
      <c r="CU125" s="550"/>
      <c r="CV125" s="550"/>
      <c r="CW125" s="548">
        <f>SUM(CW123:CW124)</f>
        <v>0</v>
      </c>
      <c r="CX125" s="549"/>
      <c r="CY125" s="550"/>
      <c r="CZ125" s="550"/>
      <c r="DA125" s="550"/>
      <c r="DB125" s="550"/>
      <c r="DC125" s="550"/>
      <c r="DD125" s="550"/>
      <c r="DE125" s="548">
        <f>SUM(DE123:DE124)</f>
        <v>0</v>
      </c>
      <c r="DF125" s="549"/>
      <c r="DG125" s="550"/>
      <c r="DH125" s="550"/>
      <c r="DI125" s="550"/>
      <c r="DJ125" s="550"/>
      <c r="DK125" s="550"/>
      <c r="DL125" s="550"/>
      <c r="DM125" s="548">
        <f>SUM(DM123:DM124)</f>
        <v>0</v>
      </c>
      <c r="DN125" s="549"/>
      <c r="DO125" s="550"/>
      <c r="DP125" s="550"/>
      <c r="DQ125" s="550"/>
      <c r="DR125" s="550"/>
      <c r="DS125" s="550"/>
      <c r="DT125" s="550"/>
      <c r="DU125" s="548">
        <f>SUM(DU123:DU124)</f>
        <v>0</v>
      </c>
      <c r="DV125" s="549"/>
      <c r="DW125" s="550"/>
      <c r="DX125" s="550"/>
      <c r="DY125" s="550"/>
      <c r="DZ125" s="550"/>
      <c r="EA125" s="550"/>
      <c r="EB125" s="550"/>
      <c r="EC125" s="548">
        <f>SUM(EC123:EC124)</f>
        <v>0</v>
      </c>
      <c r="ED125" s="550"/>
      <c r="EE125" s="550"/>
      <c r="EF125" s="550"/>
      <c r="EG125" s="550"/>
      <c r="EH125" s="550"/>
      <c r="EI125" s="550"/>
      <c r="EJ125" s="550"/>
      <c r="EK125" s="548">
        <f>SUM(EK123:EK124)</f>
        <v>0</v>
      </c>
      <c r="EL125" s="550"/>
      <c r="EM125" s="550"/>
      <c r="EN125" s="550"/>
      <c r="EO125" s="550"/>
      <c r="EP125" s="550"/>
      <c r="EQ125" s="550"/>
      <c r="ER125" s="550"/>
      <c r="ES125" s="548">
        <f>SUM(ES123:ES124)</f>
        <v>0</v>
      </c>
      <c r="ET125" s="550"/>
      <c r="EU125" s="550"/>
      <c r="EV125" s="550"/>
      <c r="EW125" s="550"/>
      <c r="EX125" s="550"/>
      <c r="EY125" s="550"/>
      <c r="EZ125" s="550"/>
      <c r="FA125" s="548">
        <f>SUM(FA123:FA124)</f>
        <v>0</v>
      </c>
      <c r="FB125" s="550"/>
      <c r="FC125" s="550"/>
      <c r="FD125" s="550"/>
      <c r="FE125" s="550"/>
      <c r="FF125" s="550"/>
      <c r="FG125" s="550"/>
      <c r="FH125" s="550"/>
      <c r="FI125" s="551">
        <f>SUM(FI123:FI124)</f>
        <v>0</v>
      </c>
    </row>
    <row r="126" spans="1:165" s="17" customFormat="1" ht="15.75" outlineLevel="1" collapsed="1" x14ac:dyDescent="0.2">
      <c r="A126" s="744" t="s">
        <v>239</v>
      </c>
      <c r="B126" s="741"/>
      <c r="C126" s="741"/>
      <c r="D126" s="741"/>
      <c r="E126" s="741"/>
      <c r="F126" s="742"/>
      <c r="G126" s="742"/>
      <c r="H126" s="742"/>
      <c r="I126" s="742"/>
      <c r="J126" s="742"/>
      <c r="K126" s="742"/>
      <c r="L126" s="742"/>
      <c r="M126" s="742"/>
      <c r="N126" s="742"/>
      <c r="O126" s="742"/>
      <c r="P126" s="742"/>
      <c r="Q126" s="742"/>
      <c r="R126" s="742"/>
      <c r="S126" s="742"/>
      <c r="T126" s="742"/>
      <c r="U126" s="742"/>
      <c r="V126" s="742"/>
      <c r="W126" s="742"/>
      <c r="X126" s="742"/>
      <c r="Y126" s="742"/>
      <c r="Z126" s="742"/>
      <c r="AA126" s="742"/>
      <c r="AB126" s="742"/>
      <c r="AC126" s="742"/>
      <c r="AD126" s="742"/>
      <c r="AE126" s="742"/>
      <c r="AF126" s="742"/>
      <c r="AG126" s="742"/>
      <c r="AH126" s="742"/>
      <c r="AI126" s="742"/>
      <c r="AJ126" s="742"/>
      <c r="AK126" s="742"/>
      <c r="AL126" s="742"/>
      <c r="AM126" s="742"/>
      <c r="AN126" s="742"/>
      <c r="AO126" s="742"/>
      <c r="AP126" s="742"/>
      <c r="AQ126" s="742"/>
      <c r="AR126" s="742"/>
      <c r="AS126" s="742"/>
      <c r="AT126" s="742"/>
      <c r="AU126" s="742"/>
      <c r="AV126" s="742"/>
      <c r="AW126" s="742"/>
      <c r="AX126" s="742"/>
      <c r="AY126" s="742"/>
      <c r="AZ126" s="742"/>
      <c r="BA126" s="742"/>
      <c r="BB126" s="742"/>
      <c r="BC126" s="742"/>
      <c r="BD126" s="742"/>
      <c r="BE126" s="742"/>
      <c r="BF126" s="742"/>
      <c r="BG126" s="742"/>
      <c r="BH126" s="742"/>
      <c r="BI126" s="742"/>
      <c r="BJ126" s="742"/>
      <c r="BK126" s="742"/>
      <c r="BL126" s="742"/>
      <c r="BM126" s="742"/>
      <c r="BN126" s="742"/>
      <c r="BO126" s="742"/>
      <c r="BP126" s="742"/>
      <c r="BQ126" s="742"/>
      <c r="BR126" s="742"/>
      <c r="BS126" s="742"/>
      <c r="BT126" s="742"/>
      <c r="BU126" s="742"/>
      <c r="BV126" s="742"/>
      <c r="BW126" s="742"/>
      <c r="BX126" s="742"/>
      <c r="BY126" s="742"/>
      <c r="BZ126" s="742"/>
      <c r="CA126" s="742"/>
      <c r="CB126" s="742"/>
      <c r="CC126" s="742"/>
      <c r="CD126" s="742"/>
      <c r="CE126" s="742"/>
      <c r="CF126" s="742"/>
      <c r="CG126" s="742"/>
      <c r="CH126" s="742"/>
      <c r="CI126" s="742"/>
      <c r="CJ126" s="742"/>
      <c r="CK126" s="742"/>
      <c r="CL126" s="742"/>
      <c r="CM126" s="742"/>
      <c r="CN126" s="742"/>
      <c r="CO126" s="742"/>
      <c r="CP126" s="742"/>
      <c r="CQ126" s="742"/>
      <c r="CR126" s="742"/>
      <c r="CS126" s="742"/>
      <c r="CT126" s="742"/>
      <c r="CU126" s="742"/>
      <c r="CV126" s="742"/>
      <c r="CW126" s="742"/>
      <c r="CX126" s="742"/>
      <c r="CY126" s="742"/>
      <c r="CZ126" s="742"/>
      <c r="DA126" s="742"/>
      <c r="DB126" s="742"/>
      <c r="DC126" s="742"/>
      <c r="DD126" s="742"/>
      <c r="DE126" s="742"/>
      <c r="DF126" s="742"/>
      <c r="DG126" s="742"/>
      <c r="DH126" s="742"/>
      <c r="DI126" s="742"/>
      <c r="DJ126" s="742"/>
      <c r="DK126" s="742"/>
      <c r="DL126" s="742"/>
      <c r="DM126" s="742"/>
      <c r="DN126" s="742"/>
      <c r="DO126" s="742"/>
      <c r="DP126" s="742"/>
      <c r="DQ126" s="742"/>
      <c r="DR126" s="742"/>
      <c r="DS126" s="742"/>
      <c r="DT126" s="742"/>
      <c r="DU126" s="742"/>
      <c r="DV126" s="742"/>
      <c r="DW126" s="742"/>
      <c r="DX126" s="742"/>
      <c r="DY126" s="742"/>
      <c r="DZ126" s="742"/>
      <c r="EA126" s="742"/>
      <c r="EB126" s="742"/>
      <c r="EC126" s="742"/>
      <c r="ED126" s="742"/>
      <c r="EE126" s="742"/>
      <c r="EF126" s="742"/>
      <c r="EG126" s="742"/>
      <c r="EH126" s="742"/>
      <c r="EI126" s="742"/>
      <c r="EJ126" s="742"/>
      <c r="EK126" s="742"/>
      <c r="EL126" s="742"/>
      <c r="EM126" s="742"/>
      <c r="EN126" s="742"/>
      <c r="EO126" s="742"/>
      <c r="EP126" s="742"/>
      <c r="EQ126" s="742"/>
      <c r="ER126" s="742"/>
      <c r="ES126" s="742"/>
      <c r="ET126" s="742"/>
      <c r="EU126" s="742"/>
      <c r="EV126" s="742"/>
      <c r="EW126" s="742"/>
      <c r="EX126" s="742"/>
      <c r="EY126" s="742"/>
      <c r="EZ126" s="742"/>
      <c r="FA126" s="742"/>
      <c r="FB126" s="742"/>
      <c r="FC126" s="742"/>
      <c r="FD126" s="742"/>
      <c r="FE126" s="742"/>
      <c r="FF126" s="742"/>
      <c r="FG126" s="742"/>
      <c r="FH126" s="742"/>
      <c r="FI126" s="743"/>
    </row>
    <row r="127" spans="1:165" ht="15" hidden="1" outlineLevel="2" x14ac:dyDescent="0.2">
      <c r="A127" s="732"/>
      <c r="B127" s="733" t="s">
        <v>234</v>
      </c>
      <c r="C127" s="734"/>
      <c r="D127" s="734"/>
      <c r="E127" s="735"/>
      <c r="F127" s="736"/>
      <c r="G127" s="736"/>
      <c r="H127" s="736"/>
      <c r="I127" s="736"/>
      <c r="J127" s="736"/>
      <c r="K127" s="736"/>
      <c r="L127" s="736"/>
      <c r="M127" s="737">
        <f>SUBTOTAL(9,M43:M64)</f>
        <v>0</v>
      </c>
      <c r="N127" s="736"/>
      <c r="O127" s="736"/>
      <c r="P127" s="736"/>
      <c r="Q127" s="736"/>
      <c r="R127" s="736"/>
      <c r="S127" s="736"/>
      <c r="T127" s="736"/>
      <c r="U127" s="737">
        <f>SUBTOTAL(9,U43:U64)</f>
        <v>0</v>
      </c>
      <c r="V127" s="738"/>
      <c r="W127" s="739"/>
      <c r="X127" s="739"/>
      <c r="Y127" s="739"/>
      <c r="Z127" s="739"/>
      <c r="AA127" s="739"/>
      <c r="AB127" s="739"/>
      <c r="AC127" s="737">
        <f>SUBTOTAL(9,AC43:AC64)</f>
        <v>0</v>
      </c>
      <c r="AD127" s="738"/>
      <c r="AE127" s="739"/>
      <c r="AF127" s="739"/>
      <c r="AG127" s="739"/>
      <c r="AH127" s="739"/>
      <c r="AI127" s="739"/>
      <c r="AJ127" s="739"/>
      <c r="AK127" s="737">
        <f>SUBTOTAL(9,AK43:AK64)</f>
        <v>0</v>
      </c>
      <c r="AL127" s="738"/>
      <c r="AM127" s="739"/>
      <c r="AN127" s="739"/>
      <c r="AO127" s="739"/>
      <c r="AP127" s="739"/>
      <c r="AQ127" s="739"/>
      <c r="AR127" s="739"/>
      <c r="AS127" s="737">
        <f>SUBTOTAL(9,AS43:AS64)</f>
        <v>0</v>
      </c>
      <c r="AT127" s="738"/>
      <c r="AU127" s="739"/>
      <c r="AV127" s="739"/>
      <c r="AW127" s="739"/>
      <c r="AX127" s="739"/>
      <c r="AY127" s="739"/>
      <c r="AZ127" s="739"/>
      <c r="BA127" s="737">
        <f>SUBTOTAL(9,BA43:BA64)</f>
        <v>0</v>
      </c>
      <c r="BB127" s="738"/>
      <c r="BC127" s="739"/>
      <c r="BD127" s="739"/>
      <c r="BE127" s="739"/>
      <c r="BF127" s="739"/>
      <c r="BG127" s="739"/>
      <c r="BH127" s="739"/>
      <c r="BI127" s="737">
        <f>SUBTOTAL(9,BI43:BI64)</f>
        <v>0</v>
      </c>
      <c r="BJ127" s="738"/>
      <c r="BK127" s="739"/>
      <c r="BL127" s="739"/>
      <c r="BM127" s="739"/>
      <c r="BN127" s="739"/>
      <c r="BO127" s="739"/>
      <c r="BP127" s="739"/>
      <c r="BQ127" s="737">
        <f>SUBTOTAL(9,BQ43:BQ64)</f>
        <v>0</v>
      </c>
      <c r="BR127" s="738"/>
      <c r="BS127" s="739"/>
      <c r="BT127" s="739"/>
      <c r="BU127" s="739"/>
      <c r="BV127" s="739"/>
      <c r="BW127" s="739"/>
      <c r="BX127" s="739"/>
      <c r="BY127" s="737">
        <f>SUBTOTAL(9,BY43:BY64)</f>
        <v>0</v>
      </c>
      <c r="BZ127" s="738"/>
      <c r="CA127" s="739"/>
      <c r="CB127" s="739"/>
      <c r="CC127" s="739"/>
      <c r="CD127" s="739"/>
      <c r="CE127" s="739"/>
      <c r="CF127" s="739"/>
      <c r="CG127" s="737">
        <f>SUBTOTAL(9,CG43:CG64)</f>
        <v>0</v>
      </c>
      <c r="CH127" s="738"/>
      <c r="CI127" s="739"/>
      <c r="CJ127" s="739"/>
      <c r="CK127" s="739"/>
      <c r="CL127" s="739"/>
      <c r="CM127" s="739"/>
      <c r="CN127" s="739"/>
      <c r="CO127" s="737">
        <f>SUBTOTAL(9,CO43:CO64)</f>
        <v>0</v>
      </c>
      <c r="CP127" s="738"/>
      <c r="CQ127" s="739"/>
      <c r="CR127" s="739"/>
      <c r="CS127" s="739"/>
      <c r="CT127" s="739"/>
      <c r="CU127" s="739"/>
      <c r="CV127" s="739"/>
      <c r="CW127" s="737">
        <f>SUBTOTAL(9,CW43:CW64)</f>
        <v>0</v>
      </c>
      <c r="CX127" s="738"/>
      <c r="CY127" s="739"/>
      <c r="CZ127" s="739"/>
      <c r="DA127" s="739"/>
      <c r="DB127" s="739"/>
      <c r="DC127" s="739"/>
      <c r="DD127" s="739"/>
      <c r="DE127" s="737">
        <f>SUBTOTAL(9,DE43:DE64)</f>
        <v>0</v>
      </c>
      <c r="DF127" s="738"/>
      <c r="DG127" s="739"/>
      <c r="DH127" s="739"/>
      <c r="DI127" s="739"/>
      <c r="DJ127" s="739"/>
      <c r="DK127" s="739"/>
      <c r="DL127" s="739"/>
      <c r="DM127" s="737">
        <f>SUBTOTAL(9,DM43:DM64)</f>
        <v>0</v>
      </c>
      <c r="DN127" s="738"/>
      <c r="DO127" s="739"/>
      <c r="DP127" s="739"/>
      <c r="DQ127" s="739"/>
      <c r="DR127" s="739"/>
      <c r="DS127" s="739"/>
      <c r="DT127" s="739"/>
      <c r="DU127" s="737">
        <f>SUBTOTAL(9,DU43:DU64)</f>
        <v>0</v>
      </c>
      <c r="DV127" s="738"/>
      <c r="DW127" s="739"/>
      <c r="DX127" s="739"/>
      <c r="DY127" s="739"/>
      <c r="DZ127" s="739"/>
      <c r="EA127" s="739"/>
      <c r="EB127" s="739"/>
      <c r="EC127" s="737">
        <f>SUBTOTAL(9,EC43:EC64)</f>
        <v>0</v>
      </c>
      <c r="ED127" s="739"/>
      <c r="EE127" s="739"/>
      <c r="EF127" s="739"/>
      <c r="EG127" s="739"/>
      <c r="EH127" s="739"/>
      <c r="EI127" s="739"/>
      <c r="EJ127" s="739"/>
      <c r="EK127" s="737">
        <f>SUBTOTAL(9,EK43:EK64)</f>
        <v>0</v>
      </c>
      <c r="EL127" s="739"/>
      <c r="EM127" s="739"/>
      <c r="EN127" s="739"/>
      <c r="EO127" s="739"/>
      <c r="EP127" s="739"/>
      <c r="EQ127" s="739"/>
      <c r="ER127" s="739"/>
      <c r="ES127" s="737">
        <f>SUBTOTAL(9,ES43:ES64)</f>
        <v>0</v>
      </c>
      <c r="ET127" s="739"/>
      <c r="EU127" s="739"/>
      <c r="EV127" s="739"/>
      <c r="EW127" s="739"/>
      <c r="EX127" s="739"/>
      <c r="EY127" s="739"/>
      <c r="EZ127" s="739"/>
      <c r="FA127" s="737">
        <f>SUBTOTAL(9,FA43:FA64)</f>
        <v>0</v>
      </c>
      <c r="FB127" s="739"/>
      <c r="FC127" s="739"/>
      <c r="FD127" s="739"/>
      <c r="FE127" s="739"/>
      <c r="FF127" s="739"/>
      <c r="FG127" s="739"/>
      <c r="FH127" s="739"/>
      <c r="FI127" s="740">
        <f>SUBTOTAL(9,FI43:FI64)</f>
        <v>0</v>
      </c>
    </row>
    <row r="128" spans="1:165" ht="15" hidden="1" outlineLevel="2" x14ac:dyDescent="0.2">
      <c r="A128" s="528"/>
      <c r="B128" s="529" t="s">
        <v>235</v>
      </c>
      <c r="C128" s="530"/>
      <c r="D128" s="530"/>
      <c r="E128" s="531"/>
      <c r="F128" s="532"/>
      <c r="G128" s="532"/>
      <c r="H128" s="532"/>
      <c r="I128" s="532"/>
      <c r="J128" s="532"/>
      <c r="K128" s="532"/>
      <c r="L128" s="532"/>
      <c r="M128" s="533">
        <f>SUMPRODUCT($C43:$C64,M43:M64)</f>
        <v>0</v>
      </c>
      <c r="N128" s="532"/>
      <c r="O128" s="532"/>
      <c r="P128" s="532"/>
      <c r="Q128" s="532"/>
      <c r="R128" s="532"/>
      <c r="S128" s="532"/>
      <c r="T128" s="532"/>
      <c r="U128" s="533">
        <f>SUMPRODUCT($C43:$C64,U43:U64)</f>
        <v>0</v>
      </c>
      <c r="V128" s="534"/>
      <c r="W128" s="532"/>
      <c r="X128" s="532"/>
      <c r="Y128" s="532"/>
      <c r="Z128" s="532"/>
      <c r="AA128" s="532"/>
      <c r="AB128" s="532"/>
      <c r="AC128" s="533">
        <f>SUMPRODUCT($C43:$C64,AC43:AC64)</f>
        <v>0</v>
      </c>
      <c r="AD128" s="534"/>
      <c r="AE128" s="532"/>
      <c r="AF128" s="532"/>
      <c r="AG128" s="532"/>
      <c r="AH128" s="532"/>
      <c r="AI128" s="532"/>
      <c r="AJ128" s="532"/>
      <c r="AK128" s="533">
        <f>SUMPRODUCT($C43:$C64,AK43:AK64)</f>
        <v>0</v>
      </c>
      <c r="AL128" s="534"/>
      <c r="AM128" s="532"/>
      <c r="AN128" s="532"/>
      <c r="AO128" s="532"/>
      <c r="AP128" s="532"/>
      <c r="AQ128" s="532"/>
      <c r="AR128" s="532"/>
      <c r="AS128" s="533">
        <f>SUMPRODUCT($C43:$C64,AS43:AS64)</f>
        <v>0</v>
      </c>
      <c r="AT128" s="534"/>
      <c r="AU128" s="532"/>
      <c r="AV128" s="532"/>
      <c r="AW128" s="532"/>
      <c r="AX128" s="532"/>
      <c r="AY128" s="532"/>
      <c r="AZ128" s="532"/>
      <c r="BA128" s="533">
        <f>SUMPRODUCT($C43:$C64,BA43:BA64)</f>
        <v>0</v>
      </c>
      <c r="BB128" s="534"/>
      <c r="BC128" s="532"/>
      <c r="BD128" s="532"/>
      <c r="BE128" s="532"/>
      <c r="BF128" s="532"/>
      <c r="BG128" s="532"/>
      <c r="BH128" s="532"/>
      <c r="BI128" s="533">
        <f>SUMPRODUCT($C43:$C64,BI43:BI64)</f>
        <v>0</v>
      </c>
      <c r="BJ128" s="534"/>
      <c r="BK128" s="532"/>
      <c r="BL128" s="532"/>
      <c r="BM128" s="532"/>
      <c r="BN128" s="532"/>
      <c r="BO128" s="532"/>
      <c r="BP128" s="532"/>
      <c r="BQ128" s="533">
        <f>SUMPRODUCT($C43:$C64,BQ43:BQ64)</f>
        <v>0</v>
      </c>
      <c r="BR128" s="534"/>
      <c r="BS128" s="532"/>
      <c r="BT128" s="532"/>
      <c r="BU128" s="532"/>
      <c r="BV128" s="532"/>
      <c r="BW128" s="532"/>
      <c r="BX128" s="532"/>
      <c r="BY128" s="533">
        <f>SUMPRODUCT($C43:$C64,BY43:BY64)</f>
        <v>0</v>
      </c>
      <c r="BZ128" s="534"/>
      <c r="CA128" s="532"/>
      <c r="CB128" s="532"/>
      <c r="CC128" s="532"/>
      <c r="CD128" s="532"/>
      <c r="CE128" s="532"/>
      <c r="CF128" s="532"/>
      <c r="CG128" s="533">
        <f>SUMPRODUCT($C43:$C64,CG43:CG64)</f>
        <v>0</v>
      </c>
      <c r="CH128" s="534"/>
      <c r="CI128" s="532"/>
      <c r="CJ128" s="532"/>
      <c r="CK128" s="532"/>
      <c r="CL128" s="532"/>
      <c r="CM128" s="532"/>
      <c r="CN128" s="532"/>
      <c r="CO128" s="533">
        <f>SUMPRODUCT($C43:$C64,CO43:CO64)</f>
        <v>0</v>
      </c>
      <c r="CP128" s="534"/>
      <c r="CQ128" s="532"/>
      <c r="CR128" s="532"/>
      <c r="CS128" s="532"/>
      <c r="CT128" s="532"/>
      <c r="CU128" s="532"/>
      <c r="CV128" s="532"/>
      <c r="CW128" s="533">
        <f>SUMPRODUCT($C43:$C64,CW43:CW64)</f>
        <v>0</v>
      </c>
      <c r="CX128" s="534"/>
      <c r="CY128" s="532"/>
      <c r="CZ128" s="532"/>
      <c r="DA128" s="532"/>
      <c r="DB128" s="532"/>
      <c r="DC128" s="532"/>
      <c r="DD128" s="532"/>
      <c r="DE128" s="533">
        <f>SUMPRODUCT($C43:$C64,DE43:DE64)</f>
        <v>0</v>
      </c>
      <c r="DF128" s="534"/>
      <c r="DG128" s="532"/>
      <c r="DH128" s="532"/>
      <c r="DI128" s="532"/>
      <c r="DJ128" s="532"/>
      <c r="DK128" s="532"/>
      <c r="DL128" s="532"/>
      <c r="DM128" s="533">
        <f>SUMPRODUCT($C43:$C64,DM43:DM64)</f>
        <v>0</v>
      </c>
      <c r="DN128" s="534"/>
      <c r="DO128" s="532"/>
      <c r="DP128" s="532"/>
      <c r="DQ128" s="532"/>
      <c r="DR128" s="532"/>
      <c r="DS128" s="532"/>
      <c r="DT128" s="532"/>
      <c r="DU128" s="533">
        <f>SUMPRODUCT($C43:$C64,DU43:DU64)</f>
        <v>0</v>
      </c>
      <c r="DV128" s="534"/>
      <c r="DW128" s="532"/>
      <c r="DX128" s="532"/>
      <c r="DY128" s="532"/>
      <c r="DZ128" s="532"/>
      <c r="EA128" s="532"/>
      <c r="EB128" s="532"/>
      <c r="EC128" s="533">
        <f>SUMPRODUCT($C43:$C64,EC43:EC64)</f>
        <v>0</v>
      </c>
      <c r="ED128" s="532"/>
      <c r="EE128" s="532"/>
      <c r="EF128" s="532"/>
      <c r="EG128" s="532"/>
      <c r="EH128" s="532"/>
      <c r="EI128" s="532"/>
      <c r="EJ128" s="532"/>
      <c r="EK128" s="533">
        <f>SUMPRODUCT($C43:$C64,EK43:EK64)</f>
        <v>0</v>
      </c>
      <c r="EL128" s="532"/>
      <c r="EM128" s="532"/>
      <c r="EN128" s="532"/>
      <c r="EO128" s="532"/>
      <c r="EP128" s="532"/>
      <c r="EQ128" s="532"/>
      <c r="ER128" s="532"/>
      <c r="ES128" s="533">
        <f>SUMPRODUCT($C43:$C64,ES43:ES64)</f>
        <v>0</v>
      </c>
      <c r="ET128" s="532"/>
      <c r="EU128" s="532"/>
      <c r="EV128" s="532"/>
      <c r="EW128" s="532"/>
      <c r="EX128" s="532"/>
      <c r="EY128" s="532"/>
      <c r="EZ128" s="532"/>
      <c r="FA128" s="533">
        <f>SUMPRODUCT($C43:$C64,FA43:FA64)</f>
        <v>0</v>
      </c>
      <c r="FB128" s="532"/>
      <c r="FC128" s="532"/>
      <c r="FD128" s="532"/>
      <c r="FE128" s="532"/>
      <c r="FF128" s="532"/>
      <c r="FG128" s="532"/>
      <c r="FH128" s="532"/>
      <c r="FI128" s="535">
        <f>SUMPRODUCT($C43:$C64,FI43:FI64)</f>
        <v>0</v>
      </c>
    </row>
    <row r="129" spans="1:165" ht="15" hidden="1" outlineLevel="2" x14ac:dyDescent="0.2">
      <c r="A129" s="536"/>
      <c r="B129" s="537" t="s">
        <v>236</v>
      </c>
      <c r="C129" s="538"/>
      <c r="D129" s="538"/>
      <c r="E129" s="539"/>
      <c r="F129" s="540"/>
      <c r="G129" s="540"/>
      <c r="H129" s="540"/>
      <c r="I129" s="540"/>
      <c r="J129" s="540"/>
      <c r="K129" s="540"/>
      <c r="L129" s="540"/>
      <c r="M129" s="541">
        <f>SUMPRODUCT($C43:$C64,$E43:$E64,M43:M64)</f>
        <v>0</v>
      </c>
      <c r="N129" s="540"/>
      <c r="O129" s="540"/>
      <c r="P129" s="540"/>
      <c r="Q129" s="540"/>
      <c r="R129" s="540"/>
      <c r="S129" s="540"/>
      <c r="T129" s="540"/>
      <c r="U129" s="541">
        <f>SUMPRODUCT($C43:$C64,$E43:$E64,U43:U64)</f>
        <v>0</v>
      </c>
      <c r="V129" s="542"/>
      <c r="W129" s="540"/>
      <c r="X129" s="540"/>
      <c r="Y129" s="540"/>
      <c r="Z129" s="540"/>
      <c r="AA129" s="540"/>
      <c r="AB129" s="540"/>
      <c r="AC129" s="541">
        <f>SUMPRODUCT($C43:$C64,$E43:$E64,AC43:AC64)</f>
        <v>0</v>
      </c>
      <c r="AD129" s="542"/>
      <c r="AE129" s="540"/>
      <c r="AF129" s="540"/>
      <c r="AG129" s="540"/>
      <c r="AH129" s="540"/>
      <c r="AI129" s="540"/>
      <c r="AJ129" s="540"/>
      <c r="AK129" s="541">
        <f>SUMPRODUCT($C43:$C64,$E43:$E64,AK43:AK64)</f>
        <v>0</v>
      </c>
      <c r="AL129" s="542"/>
      <c r="AM129" s="540"/>
      <c r="AN129" s="540"/>
      <c r="AO129" s="540"/>
      <c r="AP129" s="540"/>
      <c r="AQ129" s="540"/>
      <c r="AR129" s="540"/>
      <c r="AS129" s="541">
        <f>SUMPRODUCT($C43:$C64,$E43:$E64,AS43:AS64)</f>
        <v>0</v>
      </c>
      <c r="AT129" s="542"/>
      <c r="AU129" s="540"/>
      <c r="AV129" s="540"/>
      <c r="AW129" s="540"/>
      <c r="AX129" s="540"/>
      <c r="AY129" s="540"/>
      <c r="AZ129" s="540"/>
      <c r="BA129" s="541">
        <f>SUMPRODUCT($C43:$C64,$E43:$E64,BA43:BA64)</f>
        <v>0</v>
      </c>
      <c r="BB129" s="542"/>
      <c r="BC129" s="540"/>
      <c r="BD129" s="540"/>
      <c r="BE129" s="540"/>
      <c r="BF129" s="540"/>
      <c r="BG129" s="540"/>
      <c r="BH129" s="540"/>
      <c r="BI129" s="541">
        <f>SUMPRODUCT($C43:$C64,$E43:$E64,BI43:BI64)</f>
        <v>0</v>
      </c>
      <c r="BJ129" s="542"/>
      <c r="BK129" s="540"/>
      <c r="BL129" s="540"/>
      <c r="BM129" s="540"/>
      <c r="BN129" s="540"/>
      <c r="BO129" s="540"/>
      <c r="BP129" s="540"/>
      <c r="BQ129" s="541">
        <f>SUMPRODUCT($C43:$C64,$E43:$E64,BQ43:BQ64)</f>
        <v>0</v>
      </c>
      <c r="BR129" s="542"/>
      <c r="BS129" s="540"/>
      <c r="BT129" s="540"/>
      <c r="BU129" s="540"/>
      <c r="BV129" s="540"/>
      <c r="BW129" s="540"/>
      <c r="BX129" s="540"/>
      <c r="BY129" s="541">
        <f>SUMPRODUCT($C43:$C64,$E43:$E64,BY43:BY64)</f>
        <v>0</v>
      </c>
      <c r="BZ129" s="542"/>
      <c r="CA129" s="540"/>
      <c r="CB129" s="540"/>
      <c r="CC129" s="540"/>
      <c r="CD129" s="540"/>
      <c r="CE129" s="540"/>
      <c r="CF129" s="540"/>
      <c r="CG129" s="541">
        <f>SUMPRODUCT($C43:$C64,$E43:$E64,CG43:CG64)</f>
        <v>0</v>
      </c>
      <c r="CH129" s="542"/>
      <c r="CI129" s="540"/>
      <c r="CJ129" s="540"/>
      <c r="CK129" s="540"/>
      <c r="CL129" s="540"/>
      <c r="CM129" s="540"/>
      <c r="CN129" s="540"/>
      <c r="CO129" s="541">
        <f>SUMPRODUCT($C43:$C64,$E43:$E64,CO43:CO64)</f>
        <v>0</v>
      </c>
      <c r="CP129" s="542"/>
      <c r="CQ129" s="540"/>
      <c r="CR129" s="540"/>
      <c r="CS129" s="540"/>
      <c r="CT129" s="540"/>
      <c r="CU129" s="540"/>
      <c r="CV129" s="540"/>
      <c r="CW129" s="541">
        <f>SUMPRODUCT($C43:$C64,$E43:$E64,CW43:CW64)</f>
        <v>0</v>
      </c>
      <c r="CX129" s="542"/>
      <c r="CY129" s="540"/>
      <c r="CZ129" s="540"/>
      <c r="DA129" s="540"/>
      <c r="DB129" s="540"/>
      <c r="DC129" s="540"/>
      <c r="DD129" s="540"/>
      <c r="DE129" s="541">
        <f>SUMPRODUCT($C43:$C64,$E43:$E64,DE43:DE64)</f>
        <v>0</v>
      </c>
      <c r="DF129" s="542"/>
      <c r="DG129" s="540"/>
      <c r="DH129" s="540"/>
      <c r="DI129" s="540"/>
      <c r="DJ129" s="540"/>
      <c r="DK129" s="540"/>
      <c r="DL129" s="540"/>
      <c r="DM129" s="541">
        <f>SUMPRODUCT($C43:$C64,$E43:$E64,DM43:DM64)</f>
        <v>0</v>
      </c>
      <c r="DN129" s="542"/>
      <c r="DO129" s="540"/>
      <c r="DP129" s="540"/>
      <c r="DQ129" s="540"/>
      <c r="DR129" s="540"/>
      <c r="DS129" s="540"/>
      <c r="DT129" s="540"/>
      <c r="DU129" s="541">
        <f>SUMPRODUCT($C43:$C64,$E43:$E64,DU43:DU64)</f>
        <v>0</v>
      </c>
      <c r="DV129" s="542"/>
      <c r="DW129" s="540"/>
      <c r="DX129" s="540"/>
      <c r="DY129" s="540"/>
      <c r="DZ129" s="540"/>
      <c r="EA129" s="540"/>
      <c r="EB129" s="540"/>
      <c r="EC129" s="541">
        <f>SUMPRODUCT($C43:$C64,$E43:$E64,EC43:EC64)</f>
        <v>0</v>
      </c>
      <c r="ED129" s="540"/>
      <c r="EE129" s="540"/>
      <c r="EF129" s="540"/>
      <c r="EG129" s="540"/>
      <c r="EH129" s="540"/>
      <c r="EI129" s="540"/>
      <c r="EJ129" s="540"/>
      <c r="EK129" s="541">
        <f>SUMPRODUCT($C43:$C64,$E43:$E64,EK43:EK64)</f>
        <v>0</v>
      </c>
      <c r="EL129" s="540"/>
      <c r="EM129" s="540"/>
      <c r="EN129" s="540"/>
      <c r="EO129" s="540"/>
      <c r="EP129" s="540"/>
      <c r="EQ129" s="540"/>
      <c r="ER129" s="540"/>
      <c r="ES129" s="541">
        <f>SUMPRODUCT($C43:$C64,$E43:$E64,ES43:ES64)</f>
        <v>0</v>
      </c>
      <c r="ET129" s="540"/>
      <c r="EU129" s="540"/>
      <c r="EV129" s="540"/>
      <c r="EW129" s="540"/>
      <c r="EX129" s="540"/>
      <c r="EY129" s="540"/>
      <c r="EZ129" s="540"/>
      <c r="FA129" s="541">
        <f>SUMPRODUCT($C43:$C64,$E43:$E64,FA43:FA64)</f>
        <v>0</v>
      </c>
      <c r="FB129" s="540"/>
      <c r="FC129" s="540"/>
      <c r="FD129" s="540"/>
      <c r="FE129" s="540"/>
      <c r="FF129" s="540"/>
      <c r="FG129" s="540"/>
      <c r="FH129" s="540"/>
      <c r="FI129" s="543">
        <f>SUMPRODUCT($C43:$C64,$E43:$E64,FI43:FI64)</f>
        <v>0</v>
      </c>
    </row>
    <row r="130" spans="1:165" ht="15" hidden="1" outlineLevel="2" x14ac:dyDescent="0.2">
      <c r="A130" s="544" t="s">
        <v>237</v>
      </c>
      <c r="B130" s="545"/>
      <c r="C130" s="545"/>
      <c r="D130" s="545"/>
      <c r="E130" s="546"/>
      <c r="F130" s="547"/>
      <c r="G130" s="547"/>
      <c r="H130" s="547"/>
      <c r="I130" s="547"/>
      <c r="J130" s="547"/>
      <c r="K130" s="547"/>
      <c r="L130" s="547"/>
      <c r="M130" s="548">
        <f>SUM(M128:M129)</f>
        <v>0</v>
      </c>
      <c r="N130" s="547"/>
      <c r="O130" s="547"/>
      <c r="P130" s="547"/>
      <c r="Q130" s="547"/>
      <c r="R130" s="547"/>
      <c r="S130" s="547"/>
      <c r="T130" s="547"/>
      <c r="U130" s="548">
        <f>SUM(U128:U129)</f>
        <v>0</v>
      </c>
      <c r="V130" s="549"/>
      <c r="W130" s="550"/>
      <c r="X130" s="550"/>
      <c r="Y130" s="550"/>
      <c r="Z130" s="550"/>
      <c r="AA130" s="550"/>
      <c r="AB130" s="550"/>
      <c r="AC130" s="548">
        <f>SUM(AC128:AC129)</f>
        <v>0</v>
      </c>
      <c r="AD130" s="549"/>
      <c r="AE130" s="550"/>
      <c r="AF130" s="550"/>
      <c r="AG130" s="550"/>
      <c r="AH130" s="550"/>
      <c r="AI130" s="550"/>
      <c r="AJ130" s="550"/>
      <c r="AK130" s="548">
        <f>SUM(AK128:AK129)</f>
        <v>0</v>
      </c>
      <c r="AL130" s="549"/>
      <c r="AM130" s="550"/>
      <c r="AN130" s="550"/>
      <c r="AO130" s="550"/>
      <c r="AP130" s="550"/>
      <c r="AQ130" s="550"/>
      <c r="AR130" s="550"/>
      <c r="AS130" s="548">
        <f>SUM(AS128:AS129)</f>
        <v>0</v>
      </c>
      <c r="AT130" s="549"/>
      <c r="AU130" s="550"/>
      <c r="AV130" s="550"/>
      <c r="AW130" s="550"/>
      <c r="AX130" s="550"/>
      <c r="AY130" s="550"/>
      <c r="AZ130" s="550"/>
      <c r="BA130" s="548">
        <f>SUM(BA128:BA129)</f>
        <v>0</v>
      </c>
      <c r="BB130" s="549"/>
      <c r="BC130" s="550"/>
      <c r="BD130" s="550"/>
      <c r="BE130" s="550"/>
      <c r="BF130" s="550"/>
      <c r="BG130" s="550"/>
      <c r="BH130" s="550"/>
      <c r="BI130" s="548">
        <f>SUM(BI128:BI129)</f>
        <v>0</v>
      </c>
      <c r="BJ130" s="549"/>
      <c r="BK130" s="550"/>
      <c r="BL130" s="550"/>
      <c r="BM130" s="550"/>
      <c r="BN130" s="550"/>
      <c r="BO130" s="550"/>
      <c r="BP130" s="550"/>
      <c r="BQ130" s="548">
        <f>SUM(BQ128:BQ129)</f>
        <v>0</v>
      </c>
      <c r="BR130" s="549"/>
      <c r="BS130" s="550"/>
      <c r="BT130" s="550"/>
      <c r="BU130" s="550"/>
      <c r="BV130" s="550"/>
      <c r="BW130" s="550"/>
      <c r="BX130" s="550"/>
      <c r="BY130" s="548">
        <f>SUM(BY128:BY129)</f>
        <v>0</v>
      </c>
      <c r="BZ130" s="549"/>
      <c r="CA130" s="550"/>
      <c r="CB130" s="550"/>
      <c r="CC130" s="550"/>
      <c r="CD130" s="550"/>
      <c r="CE130" s="550"/>
      <c r="CF130" s="550"/>
      <c r="CG130" s="548">
        <f>SUM(CG128:CG129)</f>
        <v>0</v>
      </c>
      <c r="CH130" s="549"/>
      <c r="CI130" s="550"/>
      <c r="CJ130" s="550"/>
      <c r="CK130" s="550"/>
      <c r="CL130" s="550"/>
      <c r="CM130" s="550"/>
      <c r="CN130" s="550"/>
      <c r="CO130" s="548">
        <f>SUM(CO128:CO129)</f>
        <v>0</v>
      </c>
      <c r="CP130" s="549"/>
      <c r="CQ130" s="550"/>
      <c r="CR130" s="550"/>
      <c r="CS130" s="550"/>
      <c r="CT130" s="550"/>
      <c r="CU130" s="550"/>
      <c r="CV130" s="550"/>
      <c r="CW130" s="548">
        <f>SUM(CW128:CW129)</f>
        <v>0</v>
      </c>
      <c r="CX130" s="549"/>
      <c r="CY130" s="550"/>
      <c r="CZ130" s="550"/>
      <c r="DA130" s="550"/>
      <c r="DB130" s="550"/>
      <c r="DC130" s="550"/>
      <c r="DD130" s="550"/>
      <c r="DE130" s="548">
        <f>SUM(DE128:DE129)</f>
        <v>0</v>
      </c>
      <c r="DF130" s="549"/>
      <c r="DG130" s="550"/>
      <c r="DH130" s="550"/>
      <c r="DI130" s="550"/>
      <c r="DJ130" s="550"/>
      <c r="DK130" s="550"/>
      <c r="DL130" s="550"/>
      <c r="DM130" s="548">
        <f>SUM(DM128:DM129)</f>
        <v>0</v>
      </c>
      <c r="DN130" s="549"/>
      <c r="DO130" s="550"/>
      <c r="DP130" s="550"/>
      <c r="DQ130" s="550"/>
      <c r="DR130" s="550"/>
      <c r="DS130" s="550"/>
      <c r="DT130" s="550"/>
      <c r="DU130" s="548">
        <f>SUM(DU128:DU129)</f>
        <v>0</v>
      </c>
      <c r="DV130" s="549"/>
      <c r="DW130" s="550"/>
      <c r="DX130" s="550"/>
      <c r="DY130" s="550"/>
      <c r="DZ130" s="550"/>
      <c r="EA130" s="550"/>
      <c r="EB130" s="550"/>
      <c r="EC130" s="548">
        <f>SUM(EC128:EC129)</f>
        <v>0</v>
      </c>
      <c r="ED130" s="550"/>
      <c r="EE130" s="550"/>
      <c r="EF130" s="550"/>
      <c r="EG130" s="550"/>
      <c r="EH130" s="550"/>
      <c r="EI130" s="550"/>
      <c r="EJ130" s="550"/>
      <c r="EK130" s="548">
        <f>SUM(EK128:EK129)</f>
        <v>0</v>
      </c>
      <c r="EL130" s="550"/>
      <c r="EM130" s="550"/>
      <c r="EN130" s="550"/>
      <c r="EO130" s="550"/>
      <c r="EP130" s="550"/>
      <c r="EQ130" s="550"/>
      <c r="ER130" s="550"/>
      <c r="ES130" s="548">
        <f>SUM(ES128:ES129)</f>
        <v>0</v>
      </c>
      <c r="ET130" s="550"/>
      <c r="EU130" s="550"/>
      <c r="EV130" s="550"/>
      <c r="EW130" s="550"/>
      <c r="EX130" s="550"/>
      <c r="EY130" s="550"/>
      <c r="EZ130" s="550"/>
      <c r="FA130" s="548">
        <f>SUM(FA128:FA129)</f>
        <v>0</v>
      </c>
      <c r="FB130" s="550"/>
      <c r="FC130" s="550"/>
      <c r="FD130" s="550"/>
      <c r="FE130" s="550"/>
      <c r="FF130" s="550"/>
      <c r="FG130" s="550"/>
      <c r="FH130" s="550"/>
      <c r="FI130" s="551">
        <f>SUM(FI128:FI129)</f>
        <v>0</v>
      </c>
    </row>
    <row r="131" spans="1:165" s="17" customFormat="1" ht="15.75" outlineLevel="1" collapsed="1" x14ac:dyDescent="0.2">
      <c r="A131" s="744" t="s">
        <v>240</v>
      </c>
      <c r="B131" s="741"/>
      <c r="C131" s="741"/>
      <c r="D131" s="741"/>
      <c r="E131" s="741"/>
      <c r="F131" s="742"/>
      <c r="G131" s="742"/>
      <c r="H131" s="742"/>
      <c r="I131" s="742"/>
      <c r="J131" s="742"/>
      <c r="K131" s="742"/>
      <c r="L131" s="742"/>
      <c r="M131" s="742"/>
      <c r="N131" s="742"/>
      <c r="O131" s="742"/>
      <c r="P131" s="742"/>
      <c r="Q131" s="742"/>
      <c r="R131" s="742"/>
      <c r="S131" s="742"/>
      <c r="T131" s="742"/>
      <c r="U131" s="742"/>
      <c r="V131" s="742"/>
      <c r="W131" s="742"/>
      <c r="X131" s="742"/>
      <c r="Y131" s="742"/>
      <c r="Z131" s="742"/>
      <c r="AA131" s="742"/>
      <c r="AB131" s="742"/>
      <c r="AC131" s="742"/>
      <c r="AD131" s="742"/>
      <c r="AE131" s="742"/>
      <c r="AF131" s="742"/>
      <c r="AG131" s="742"/>
      <c r="AH131" s="742"/>
      <c r="AI131" s="742"/>
      <c r="AJ131" s="742"/>
      <c r="AK131" s="742"/>
      <c r="AL131" s="742"/>
      <c r="AM131" s="742"/>
      <c r="AN131" s="742"/>
      <c r="AO131" s="742"/>
      <c r="AP131" s="742"/>
      <c r="AQ131" s="742"/>
      <c r="AR131" s="742"/>
      <c r="AS131" s="742"/>
      <c r="AT131" s="742"/>
      <c r="AU131" s="742"/>
      <c r="AV131" s="742"/>
      <c r="AW131" s="742"/>
      <c r="AX131" s="742"/>
      <c r="AY131" s="742"/>
      <c r="AZ131" s="742"/>
      <c r="BA131" s="742"/>
      <c r="BB131" s="742"/>
      <c r="BC131" s="742"/>
      <c r="BD131" s="742"/>
      <c r="BE131" s="742"/>
      <c r="BF131" s="742"/>
      <c r="BG131" s="742"/>
      <c r="BH131" s="742"/>
      <c r="BI131" s="742"/>
      <c r="BJ131" s="742"/>
      <c r="BK131" s="742"/>
      <c r="BL131" s="742"/>
      <c r="BM131" s="742"/>
      <c r="BN131" s="742"/>
      <c r="BO131" s="742"/>
      <c r="BP131" s="742"/>
      <c r="BQ131" s="742"/>
      <c r="BR131" s="742"/>
      <c r="BS131" s="742"/>
      <c r="BT131" s="742"/>
      <c r="BU131" s="742"/>
      <c r="BV131" s="742"/>
      <c r="BW131" s="742"/>
      <c r="BX131" s="742"/>
      <c r="BY131" s="742"/>
      <c r="BZ131" s="742"/>
      <c r="CA131" s="742"/>
      <c r="CB131" s="742"/>
      <c r="CC131" s="742"/>
      <c r="CD131" s="742"/>
      <c r="CE131" s="742"/>
      <c r="CF131" s="742"/>
      <c r="CG131" s="742"/>
      <c r="CH131" s="742"/>
      <c r="CI131" s="742"/>
      <c r="CJ131" s="742"/>
      <c r="CK131" s="742"/>
      <c r="CL131" s="742"/>
      <c r="CM131" s="742"/>
      <c r="CN131" s="742"/>
      <c r="CO131" s="742"/>
      <c r="CP131" s="742"/>
      <c r="CQ131" s="742"/>
      <c r="CR131" s="742"/>
      <c r="CS131" s="742"/>
      <c r="CT131" s="742"/>
      <c r="CU131" s="742"/>
      <c r="CV131" s="742"/>
      <c r="CW131" s="742"/>
      <c r="CX131" s="742"/>
      <c r="CY131" s="742"/>
      <c r="CZ131" s="742"/>
      <c r="DA131" s="742"/>
      <c r="DB131" s="742"/>
      <c r="DC131" s="742"/>
      <c r="DD131" s="742"/>
      <c r="DE131" s="742"/>
      <c r="DF131" s="742"/>
      <c r="DG131" s="742"/>
      <c r="DH131" s="742"/>
      <c r="DI131" s="742"/>
      <c r="DJ131" s="742"/>
      <c r="DK131" s="742"/>
      <c r="DL131" s="742"/>
      <c r="DM131" s="742"/>
      <c r="DN131" s="742"/>
      <c r="DO131" s="742"/>
      <c r="DP131" s="742"/>
      <c r="DQ131" s="742"/>
      <c r="DR131" s="742"/>
      <c r="DS131" s="742"/>
      <c r="DT131" s="742"/>
      <c r="DU131" s="742"/>
      <c r="DV131" s="742"/>
      <c r="DW131" s="742"/>
      <c r="DX131" s="742"/>
      <c r="DY131" s="742"/>
      <c r="DZ131" s="742"/>
      <c r="EA131" s="742"/>
      <c r="EB131" s="742"/>
      <c r="EC131" s="742"/>
      <c r="ED131" s="742"/>
      <c r="EE131" s="742"/>
      <c r="EF131" s="742"/>
      <c r="EG131" s="742"/>
      <c r="EH131" s="742"/>
      <c r="EI131" s="742"/>
      <c r="EJ131" s="742"/>
      <c r="EK131" s="742"/>
      <c r="EL131" s="742"/>
      <c r="EM131" s="742"/>
      <c r="EN131" s="742"/>
      <c r="EO131" s="742"/>
      <c r="EP131" s="742"/>
      <c r="EQ131" s="742"/>
      <c r="ER131" s="742"/>
      <c r="ES131" s="742"/>
      <c r="ET131" s="742"/>
      <c r="EU131" s="742"/>
      <c r="EV131" s="742"/>
      <c r="EW131" s="742"/>
      <c r="EX131" s="742"/>
      <c r="EY131" s="742"/>
      <c r="EZ131" s="742"/>
      <c r="FA131" s="742"/>
      <c r="FB131" s="742"/>
      <c r="FC131" s="742"/>
      <c r="FD131" s="742"/>
      <c r="FE131" s="742"/>
      <c r="FF131" s="742"/>
      <c r="FG131" s="742"/>
      <c r="FH131" s="742"/>
      <c r="FI131" s="743"/>
    </row>
    <row r="132" spans="1:165" ht="15" hidden="1" outlineLevel="2" x14ac:dyDescent="0.2">
      <c r="A132" s="732"/>
      <c r="B132" s="733" t="s">
        <v>234</v>
      </c>
      <c r="C132" s="734"/>
      <c r="D132" s="734"/>
      <c r="E132" s="735"/>
      <c r="F132" s="736"/>
      <c r="G132" s="736"/>
      <c r="H132" s="736"/>
      <c r="I132" s="736"/>
      <c r="J132" s="736"/>
      <c r="K132" s="736"/>
      <c r="L132" s="736"/>
      <c r="M132" s="737">
        <f>SUBTOTAL(9,M66:M72)</f>
        <v>0</v>
      </c>
      <c r="N132" s="736"/>
      <c r="O132" s="736"/>
      <c r="P132" s="736"/>
      <c r="Q132" s="736"/>
      <c r="R132" s="736"/>
      <c r="S132" s="736"/>
      <c r="T132" s="736"/>
      <c r="U132" s="737">
        <f>SUBTOTAL(9,U66:U72)</f>
        <v>0</v>
      </c>
      <c r="V132" s="738"/>
      <c r="W132" s="739"/>
      <c r="X132" s="739"/>
      <c r="Y132" s="739"/>
      <c r="Z132" s="739"/>
      <c r="AA132" s="739"/>
      <c r="AB132" s="739"/>
      <c r="AC132" s="737">
        <f>SUBTOTAL(9,AC66:AC72)</f>
        <v>0</v>
      </c>
      <c r="AD132" s="738"/>
      <c r="AE132" s="739"/>
      <c r="AF132" s="739"/>
      <c r="AG132" s="739"/>
      <c r="AH132" s="739"/>
      <c r="AI132" s="739"/>
      <c r="AJ132" s="739"/>
      <c r="AK132" s="737">
        <f>SUBTOTAL(9,AK66:AK72)</f>
        <v>0</v>
      </c>
      <c r="AL132" s="738"/>
      <c r="AM132" s="739"/>
      <c r="AN132" s="739"/>
      <c r="AO132" s="739"/>
      <c r="AP132" s="739"/>
      <c r="AQ132" s="739"/>
      <c r="AR132" s="739"/>
      <c r="AS132" s="737">
        <f>SUBTOTAL(9,AS66:AS72)</f>
        <v>0</v>
      </c>
      <c r="AT132" s="738"/>
      <c r="AU132" s="739"/>
      <c r="AV132" s="739"/>
      <c r="AW132" s="739"/>
      <c r="AX132" s="739"/>
      <c r="AY132" s="739"/>
      <c r="AZ132" s="739"/>
      <c r="BA132" s="737">
        <f>SUBTOTAL(9,BA66:BA72)</f>
        <v>0</v>
      </c>
      <c r="BB132" s="738"/>
      <c r="BC132" s="739"/>
      <c r="BD132" s="739"/>
      <c r="BE132" s="739"/>
      <c r="BF132" s="739"/>
      <c r="BG132" s="739"/>
      <c r="BH132" s="739"/>
      <c r="BI132" s="737">
        <f>SUBTOTAL(9,BI66:BI72)</f>
        <v>0</v>
      </c>
      <c r="BJ132" s="738"/>
      <c r="BK132" s="739"/>
      <c r="BL132" s="739"/>
      <c r="BM132" s="739"/>
      <c r="BN132" s="739"/>
      <c r="BO132" s="739"/>
      <c r="BP132" s="739"/>
      <c r="BQ132" s="737">
        <f>SUBTOTAL(9,BQ66:BQ72)</f>
        <v>0</v>
      </c>
      <c r="BR132" s="738"/>
      <c r="BS132" s="739"/>
      <c r="BT132" s="739"/>
      <c r="BU132" s="739"/>
      <c r="BV132" s="739"/>
      <c r="BW132" s="739"/>
      <c r="BX132" s="739"/>
      <c r="BY132" s="737">
        <f>SUBTOTAL(9,BY66:BY72)</f>
        <v>0</v>
      </c>
      <c r="BZ132" s="738"/>
      <c r="CA132" s="739"/>
      <c r="CB132" s="739"/>
      <c r="CC132" s="739"/>
      <c r="CD132" s="739"/>
      <c r="CE132" s="739"/>
      <c r="CF132" s="739"/>
      <c r="CG132" s="737">
        <f>SUBTOTAL(9,CG66:CG72)</f>
        <v>0</v>
      </c>
      <c r="CH132" s="738"/>
      <c r="CI132" s="739"/>
      <c r="CJ132" s="739"/>
      <c r="CK132" s="739"/>
      <c r="CL132" s="739"/>
      <c r="CM132" s="739"/>
      <c r="CN132" s="739"/>
      <c r="CO132" s="737">
        <f>SUBTOTAL(9,CO66:CO72)</f>
        <v>0</v>
      </c>
      <c r="CP132" s="738"/>
      <c r="CQ132" s="739"/>
      <c r="CR132" s="739"/>
      <c r="CS132" s="739"/>
      <c r="CT132" s="739"/>
      <c r="CU132" s="739"/>
      <c r="CV132" s="739"/>
      <c r="CW132" s="737">
        <f>SUBTOTAL(9,CW66:CW72)</f>
        <v>0</v>
      </c>
      <c r="CX132" s="738"/>
      <c r="CY132" s="739"/>
      <c r="CZ132" s="739"/>
      <c r="DA132" s="739"/>
      <c r="DB132" s="739"/>
      <c r="DC132" s="739"/>
      <c r="DD132" s="739"/>
      <c r="DE132" s="737">
        <f>SUBTOTAL(9,DE66:DE72)</f>
        <v>0</v>
      </c>
      <c r="DF132" s="738"/>
      <c r="DG132" s="739"/>
      <c r="DH132" s="739"/>
      <c r="DI132" s="739"/>
      <c r="DJ132" s="739"/>
      <c r="DK132" s="739"/>
      <c r="DL132" s="739"/>
      <c r="DM132" s="737">
        <f>SUBTOTAL(9,DM66:DM72)</f>
        <v>0</v>
      </c>
      <c r="DN132" s="738"/>
      <c r="DO132" s="739"/>
      <c r="DP132" s="739"/>
      <c r="DQ132" s="739"/>
      <c r="DR132" s="739"/>
      <c r="DS132" s="739"/>
      <c r="DT132" s="739"/>
      <c r="DU132" s="737">
        <f>SUBTOTAL(9,DU66:DU72)</f>
        <v>0</v>
      </c>
      <c r="DV132" s="738"/>
      <c r="DW132" s="739"/>
      <c r="DX132" s="739"/>
      <c r="DY132" s="739"/>
      <c r="DZ132" s="739"/>
      <c r="EA132" s="739"/>
      <c r="EB132" s="739"/>
      <c r="EC132" s="737">
        <f>SUBTOTAL(9,EC66:EC72)</f>
        <v>0</v>
      </c>
      <c r="ED132" s="739"/>
      <c r="EE132" s="739"/>
      <c r="EF132" s="739"/>
      <c r="EG132" s="739"/>
      <c r="EH132" s="739"/>
      <c r="EI132" s="739"/>
      <c r="EJ132" s="739"/>
      <c r="EK132" s="737">
        <f>SUBTOTAL(9,EK66:EK72)</f>
        <v>0</v>
      </c>
      <c r="EL132" s="739"/>
      <c r="EM132" s="739"/>
      <c r="EN132" s="739"/>
      <c r="EO132" s="739"/>
      <c r="EP132" s="739"/>
      <c r="EQ132" s="739"/>
      <c r="ER132" s="739"/>
      <c r="ES132" s="737">
        <f>SUBTOTAL(9,ES66:ES72)</f>
        <v>0</v>
      </c>
      <c r="ET132" s="739"/>
      <c r="EU132" s="739"/>
      <c r="EV132" s="739"/>
      <c r="EW132" s="739"/>
      <c r="EX132" s="739"/>
      <c r="EY132" s="739"/>
      <c r="EZ132" s="739"/>
      <c r="FA132" s="737">
        <f>SUBTOTAL(9,FA66:FA72)</f>
        <v>0</v>
      </c>
      <c r="FB132" s="739"/>
      <c r="FC132" s="739"/>
      <c r="FD132" s="739"/>
      <c r="FE132" s="739"/>
      <c r="FF132" s="739"/>
      <c r="FG132" s="739"/>
      <c r="FH132" s="739"/>
      <c r="FI132" s="740">
        <f>SUBTOTAL(9,FI66:FI72)</f>
        <v>0</v>
      </c>
    </row>
    <row r="133" spans="1:165" ht="15" hidden="1" outlineLevel="2" x14ac:dyDescent="0.2">
      <c r="A133" s="528"/>
      <c r="B133" s="529" t="s">
        <v>235</v>
      </c>
      <c r="C133" s="530"/>
      <c r="D133" s="530"/>
      <c r="E133" s="531"/>
      <c r="F133" s="532"/>
      <c r="G133" s="532"/>
      <c r="H133" s="532"/>
      <c r="I133" s="532"/>
      <c r="J133" s="532"/>
      <c r="K133" s="532"/>
      <c r="L133" s="532"/>
      <c r="M133" s="533">
        <f>SUMPRODUCT($C66:$C72,M66:M72)</f>
        <v>0</v>
      </c>
      <c r="N133" s="532"/>
      <c r="O133" s="532"/>
      <c r="P133" s="532"/>
      <c r="Q133" s="532"/>
      <c r="R133" s="532"/>
      <c r="S133" s="532"/>
      <c r="T133" s="532"/>
      <c r="U133" s="533">
        <f>SUMPRODUCT($C66:$C72,U66:U72)</f>
        <v>0</v>
      </c>
      <c r="V133" s="534"/>
      <c r="W133" s="532"/>
      <c r="X133" s="532"/>
      <c r="Y133" s="532"/>
      <c r="Z133" s="532"/>
      <c r="AA133" s="532"/>
      <c r="AB133" s="532"/>
      <c r="AC133" s="533">
        <f>SUMPRODUCT($C66:$C72,AC66:AC72)</f>
        <v>0</v>
      </c>
      <c r="AD133" s="534"/>
      <c r="AE133" s="532"/>
      <c r="AF133" s="532"/>
      <c r="AG133" s="532"/>
      <c r="AH133" s="532"/>
      <c r="AI133" s="532"/>
      <c r="AJ133" s="532"/>
      <c r="AK133" s="533">
        <f>SUMPRODUCT($C66:$C72,AK66:AK72)</f>
        <v>0</v>
      </c>
      <c r="AL133" s="534"/>
      <c r="AM133" s="532"/>
      <c r="AN133" s="532"/>
      <c r="AO133" s="532"/>
      <c r="AP133" s="532"/>
      <c r="AQ133" s="532"/>
      <c r="AR133" s="532"/>
      <c r="AS133" s="533">
        <f>SUMPRODUCT($C66:$C72,AS66:AS72)</f>
        <v>0</v>
      </c>
      <c r="AT133" s="534"/>
      <c r="AU133" s="532"/>
      <c r="AV133" s="532"/>
      <c r="AW133" s="532"/>
      <c r="AX133" s="532"/>
      <c r="AY133" s="532"/>
      <c r="AZ133" s="532"/>
      <c r="BA133" s="533">
        <f>SUMPRODUCT($C66:$C72,BA66:BA72)</f>
        <v>0</v>
      </c>
      <c r="BB133" s="534"/>
      <c r="BC133" s="532"/>
      <c r="BD133" s="532"/>
      <c r="BE133" s="532"/>
      <c r="BF133" s="532"/>
      <c r="BG133" s="532"/>
      <c r="BH133" s="532"/>
      <c r="BI133" s="533">
        <f>SUMPRODUCT($C66:$C72,BI66:BI72)</f>
        <v>0</v>
      </c>
      <c r="BJ133" s="534"/>
      <c r="BK133" s="532"/>
      <c r="BL133" s="532"/>
      <c r="BM133" s="532"/>
      <c r="BN133" s="532"/>
      <c r="BO133" s="532"/>
      <c r="BP133" s="532"/>
      <c r="BQ133" s="533">
        <f>SUMPRODUCT($C66:$C72,BQ66:BQ72)</f>
        <v>0</v>
      </c>
      <c r="BR133" s="534"/>
      <c r="BS133" s="532"/>
      <c r="BT133" s="532"/>
      <c r="BU133" s="532"/>
      <c r="BV133" s="532"/>
      <c r="BW133" s="532"/>
      <c r="BX133" s="532"/>
      <c r="BY133" s="533">
        <f>SUMPRODUCT($C66:$C72,BY66:BY72)</f>
        <v>0</v>
      </c>
      <c r="BZ133" s="534"/>
      <c r="CA133" s="532"/>
      <c r="CB133" s="532"/>
      <c r="CC133" s="532"/>
      <c r="CD133" s="532"/>
      <c r="CE133" s="532"/>
      <c r="CF133" s="532"/>
      <c r="CG133" s="533">
        <f>SUMPRODUCT($C66:$C72,CG66:CG72)</f>
        <v>0</v>
      </c>
      <c r="CH133" s="534"/>
      <c r="CI133" s="532"/>
      <c r="CJ133" s="532"/>
      <c r="CK133" s="532"/>
      <c r="CL133" s="532"/>
      <c r="CM133" s="532"/>
      <c r="CN133" s="532"/>
      <c r="CO133" s="533">
        <f>SUMPRODUCT($C66:$C72,CO66:CO72)</f>
        <v>0</v>
      </c>
      <c r="CP133" s="534"/>
      <c r="CQ133" s="532"/>
      <c r="CR133" s="532"/>
      <c r="CS133" s="532"/>
      <c r="CT133" s="532"/>
      <c r="CU133" s="532"/>
      <c r="CV133" s="532"/>
      <c r="CW133" s="533">
        <f>SUMPRODUCT($C66:$C72,CW66:CW72)</f>
        <v>0</v>
      </c>
      <c r="CX133" s="534"/>
      <c r="CY133" s="532"/>
      <c r="CZ133" s="532"/>
      <c r="DA133" s="532"/>
      <c r="DB133" s="532"/>
      <c r="DC133" s="532"/>
      <c r="DD133" s="532"/>
      <c r="DE133" s="533">
        <f>SUMPRODUCT($C66:$C72,DE66:DE72)</f>
        <v>0</v>
      </c>
      <c r="DF133" s="534"/>
      <c r="DG133" s="532"/>
      <c r="DH133" s="532"/>
      <c r="DI133" s="532"/>
      <c r="DJ133" s="532"/>
      <c r="DK133" s="532"/>
      <c r="DL133" s="532"/>
      <c r="DM133" s="533">
        <f>SUMPRODUCT($C66:$C72,DM66:DM72)</f>
        <v>0</v>
      </c>
      <c r="DN133" s="534"/>
      <c r="DO133" s="532"/>
      <c r="DP133" s="532"/>
      <c r="DQ133" s="532"/>
      <c r="DR133" s="532"/>
      <c r="DS133" s="532"/>
      <c r="DT133" s="532"/>
      <c r="DU133" s="533">
        <f>SUMPRODUCT($C66:$C72,DU66:DU72)</f>
        <v>0</v>
      </c>
      <c r="DV133" s="534"/>
      <c r="DW133" s="532"/>
      <c r="DX133" s="532"/>
      <c r="DY133" s="532"/>
      <c r="DZ133" s="532"/>
      <c r="EA133" s="532"/>
      <c r="EB133" s="532"/>
      <c r="EC133" s="533">
        <f>SUMPRODUCT($C66:$C72,EC66:EC72)</f>
        <v>0</v>
      </c>
      <c r="ED133" s="532"/>
      <c r="EE133" s="532"/>
      <c r="EF133" s="532"/>
      <c r="EG133" s="532"/>
      <c r="EH133" s="532"/>
      <c r="EI133" s="532"/>
      <c r="EJ133" s="532"/>
      <c r="EK133" s="533">
        <f>SUMPRODUCT($C66:$C72,EK66:EK72)</f>
        <v>0</v>
      </c>
      <c r="EL133" s="532"/>
      <c r="EM133" s="532"/>
      <c r="EN133" s="532"/>
      <c r="EO133" s="532"/>
      <c r="EP133" s="532"/>
      <c r="EQ133" s="532"/>
      <c r="ER133" s="532"/>
      <c r="ES133" s="533">
        <f>SUMPRODUCT($C66:$C72,ES66:ES72)</f>
        <v>0</v>
      </c>
      <c r="ET133" s="532"/>
      <c r="EU133" s="532"/>
      <c r="EV133" s="532"/>
      <c r="EW133" s="532"/>
      <c r="EX133" s="532"/>
      <c r="EY133" s="532"/>
      <c r="EZ133" s="532"/>
      <c r="FA133" s="533">
        <f>SUMPRODUCT($C66:$C72,FA66:FA72)</f>
        <v>0</v>
      </c>
      <c r="FB133" s="532"/>
      <c r="FC133" s="532"/>
      <c r="FD133" s="532"/>
      <c r="FE133" s="532"/>
      <c r="FF133" s="532"/>
      <c r="FG133" s="532"/>
      <c r="FH133" s="532"/>
      <c r="FI133" s="535">
        <f>SUMPRODUCT($C66:$C72,FI66:FI72)</f>
        <v>0</v>
      </c>
    </row>
    <row r="134" spans="1:165" ht="15" hidden="1" outlineLevel="2" x14ac:dyDescent="0.2">
      <c r="A134" s="536"/>
      <c r="B134" s="537" t="s">
        <v>236</v>
      </c>
      <c r="C134" s="538"/>
      <c r="D134" s="538"/>
      <c r="E134" s="539"/>
      <c r="F134" s="540"/>
      <c r="G134" s="540"/>
      <c r="H134" s="540"/>
      <c r="I134" s="540"/>
      <c r="J134" s="540"/>
      <c r="K134" s="540"/>
      <c r="L134" s="540"/>
      <c r="M134" s="541">
        <f>SUMPRODUCT($C66:$C72,$E66:$E72,M66:M72)</f>
        <v>0</v>
      </c>
      <c r="N134" s="540"/>
      <c r="O134" s="540"/>
      <c r="P134" s="540"/>
      <c r="Q134" s="540"/>
      <c r="R134" s="540"/>
      <c r="S134" s="540"/>
      <c r="T134" s="540"/>
      <c r="U134" s="541">
        <f>SUMPRODUCT($C66:$C72,$E66:$E72,U66:U72)</f>
        <v>0</v>
      </c>
      <c r="V134" s="542"/>
      <c r="W134" s="540"/>
      <c r="X134" s="540"/>
      <c r="Y134" s="540"/>
      <c r="Z134" s="540"/>
      <c r="AA134" s="540"/>
      <c r="AB134" s="540"/>
      <c r="AC134" s="541">
        <f>SUMPRODUCT($C66:$C72,$E66:$E72,AC66:AC72)</f>
        <v>0</v>
      </c>
      <c r="AD134" s="542"/>
      <c r="AE134" s="540"/>
      <c r="AF134" s="540"/>
      <c r="AG134" s="540"/>
      <c r="AH134" s="540"/>
      <c r="AI134" s="540"/>
      <c r="AJ134" s="540"/>
      <c r="AK134" s="541">
        <f>SUMPRODUCT($C66:$C72,$E66:$E72,AK66:AK72)</f>
        <v>0</v>
      </c>
      <c r="AL134" s="542"/>
      <c r="AM134" s="540"/>
      <c r="AN134" s="540"/>
      <c r="AO134" s="540"/>
      <c r="AP134" s="540"/>
      <c r="AQ134" s="540"/>
      <c r="AR134" s="540"/>
      <c r="AS134" s="541">
        <f>SUMPRODUCT($C66:$C72,$E66:$E72,AS66:AS72)</f>
        <v>0</v>
      </c>
      <c r="AT134" s="542"/>
      <c r="AU134" s="540"/>
      <c r="AV134" s="540"/>
      <c r="AW134" s="540"/>
      <c r="AX134" s="540"/>
      <c r="AY134" s="540"/>
      <c r="AZ134" s="540"/>
      <c r="BA134" s="541">
        <f>SUMPRODUCT($C66:$C72,$E66:$E72,BA66:BA72)</f>
        <v>0</v>
      </c>
      <c r="BB134" s="542"/>
      <c r="BC134" s="540"/>
      <c r="BD134" s="540"/>
      <c r="BE134" s="540"/>
      <c r="BF134" s="540"/>
      <c r="BG134" s="540"/>
      <c r="BH134" s="540"/>
      <c r="BI134" s="541">
        <f>SUMPRODUCT($C66:$C72,$E66:$E72,BI66:BI72)</f>
        <v>0</v>
      </c>
      <c r="BJ134" s="542"/>
      <c r="BK134" s="540"/>
      <c r="BL134" s="540"/>
      <c r="BM134" s="540"/>
      <c r="BN134" s="540"/>
      <c r="BO134" s="540"/>
      <c r="BP134" s="540"/>
      <c r="BQ134" s="541">
        <f>SUMPRODUCT($C66:$C72,$E66:$E72,BQ66:BQ72)</f>
        <v>0</v>
      </c>
      <c r="BR134" s="542"/>
      <c r="BS134" s="540"/>
      <c r="BT134" s="540"/>
      <c r="BU134" s="540"/>
      <c r="BV134" s="540"/>
      <c r="BW134" s="540"/>
      <c r="BX134" s="540"/>
      <c r="BY134" s="541">
        <f>SUMPRODUCT($C66:$C72,$E66:$E72,BY66:BY72)</f>
        <v>0</v>
      </c>
      <c r="BZ134" s="542"/>
      <c r="CA134" s="540"/>
      <c r="CB134" s="540"/>
      <c r="CC134" s="540"/>
      <c r="CD134" s="540"/>
      <c r="CE134" s="540"/>
      <c r="CF134" s="540"/>
      <c r="CG134" s="541">
        <f>SUMPRODUCT($C66:$C72,$E66:$E72,CG66:CG72)</f>
        <v>0</v>
      </c>
      <c r="CH134" s="542"/>
      <c r="CI134" s="540"/>
      <c r="CJ134" s="540"/>
      <c r="CK134" s="540"/>
      <c r="CL134" s="540"/>
      <c r="CM134" s="540"/>
      <c r="CN134" s="540"/>
      <c r="CO134" s="541">
        <f>SUMPRODUCT($C66:$C72,$E66:$E72,CO66:CO72)</f>
        <v>0</v>
      </c>
      <c r="CP134" s="542"/>
      <c r="CQ134" s="540"/>
      <c r="CR134" s="540"/>
      <c r="CS134" s="540"/>
      <c r="CT134" s="540"/>
      <c r="CU134" s="540"/>
      <c r="CV134" s="540"/>
      <c r="CW134" s="541">
        <f>SUMPRODUCT($C66:$C72,$E66:$E72,CW66:CW72)</f>
        <v>0</v>
      </c>
      <c r="CX134" s="542"/>
      <c r="CY134" s="540"/>
      <c r="CZ134" s="540"/>
      <c r="DA134" s="540"/>
      <c r="DB134" s="540"/>
      <c r="DC134" s="540"/>
      <c r="DD134" s="540"/>
      <c r="DE134" s="541">
        <f>SUMPRODUCT($C66:$C72,$E66:$E72,DE66:DE72)</f>
        <v>0</v>
      </c>
      <c r="DF134" s="542"/>
      <c r="DG134" s="540"/>
      <c r="DH134" s="540"/>
      <c r="DI134" s="540"/>
      <c r="DJ134" s="540"/>
      <c r="DK134" s="540"/>
      <c r="DL134" s="540"/>
      <c r="DM134" s="541">
        <f>SUMPRODUCT($C66:$C72,$E66:$E72,DM66:DM72)</f>
        <v>0</v>
      </c>
      <c r="DN134" s="542"/>
      <c r="DO134" s="540"/>
      <c r="DP134" s="540"/>
      <c r="DQ134" s="540"/>
      <c r="DR134" s="540"/>
      <c r="DS134" s="540"/>
      <c r="DT134" s="540"/>
      <c r="DU134" s="541">
        <f>SUMPRODUCT($C66:$C72,$E66:$E72,DU66:DU72)</f>
        <v>0</v>
      </c>
      <c r="DV134" s="542"/>
      <c r="DW134" s="540"/>
      <c r="DX134" s="540"/>
      <c r="DY134" s="540"/>
      <c r="DZ134" s="540"/>
      <c r="EA134" s="540"/>
      <c r="EB134" s="540"/>
      <c r="EC134" s="541">
        <f>SUMPRODUCT($C66:$C72,$E66:$E72,EC66:EC72)</f>
        <v>0</v>
      </c>
      <c r="ED134" s="540"/>
      <c r="EE134" s="540"/>
      <c r="EF134" s="540"/>
      <c r="EG134" s="540"/>
      <c r="EH134" s="540"/>
      <c r="EI134" s="540"/>
      <c r="EJ134" s="540"/>
      <c r="EK134" s="541">
        <f>SUMPRODUCT($C66:$C72,$E66:$E72,EK66:EK72)</f>
        <v>0</v>
      </c>
      <c r="EL134" s="540"/>
      <c r="EM134" s="540"/>
      <c r="EN134" s="540"/>
      <c r="EO134" s="540"/>
      <c r="EP134" s="540"/>
      <c r="EQ134" s="540"/>
      <c r="ER134" s="540"/>
      <c r="ES134" s="541">
        <f>SUMPRODUCT($C66:$C72,$E66:$E72,ES66:ES72)</f>
        <v>0</v>
      </c>
      <c r="ET134" s="540"/>
      <c r="EU134" s="540"/>
      <c r="EV134" s="540"/>
      <c r="EW134" s="540"/>
      <c r="EX134" s="540"/>
      <c r="EY134" s="540"/>
      <c r="EZ134" s="540"/>
      <c r="FA134" s="541">
        <f>SUMPRODUCT($C66:$C72,$E66:$E72,FA66:FA72)</f>
        <v>0</v>
      </c>
      <c r="FB134" s="540"/>
      <c r="FC134" s="540"/>
      <c r="FD134" s="540"/>
      <c r="FE134" s="540"/>
      <c r="FF134" s="540"/>
      <c r="FG134" s="540"/>
      <c r="FH134" s="540"/>
      <c r="FI134" s="543">
        <f>SUMPRODUCT($C66:$C72,$E66:$E72,FI66:FI72)</f>
        <v>0</v>
      </c>
    </row>
    <row r="135" spans="1:165" ht="15" hidden="1" outlineLevel="2" x14ac:dyDescent="0.2">
      <c r="A135" s="544" t="s">
        <v>237</v>
      </c>
      <c r="B135" s="545"/>
      <c r="C135" s="545"/>
      <c r="D135" s="545"/>
      <c r="E135" s="546"/>
      <c r="F135" s="547"/>
      <c r="G135" s="547"/>
      <c r="H135" s="547"/>
      <c r="I135" s="547"/>
      <c r="J135" s="547"/>
      <c r="K135" s="547"/>
      <c r="L135" s="547"/>
      <c r="M135" s="548">
        <f>SUM(M133:M134)</f>
        <v>0</v>
      </c>
      <c r="N135" s="547"/>
      <c r="O135" s="547"/>
      <c r="P135" s="547"/>
      <c r="Q135" s="547"/>
      <c r="R135" s="547"/>
      <c r="S135" s="547"/>
      <c r="T135" s="547"/>
      <c r="U135" s="548">
        <f>SUM(U133:U134)</f>
        <v>0</v>
      </c>
      <c r="V135" s="549"/>
      <c r="W135" s="550"/>
      <c r="X135" s="550"/>
      <c r="Y135" s="550"/>
      <c r="Z135" s="550"/>
      <c r="AA135" s="550"/>
      <c r="AB135" s="550"/>
      <c r="AC135" s="548">
        <f>SUM(AC133:AC134)</f>
        <v>0</v>
      </c>
      <c r="AD135" s="549"/>
      <c r="AE135" s="550"/>
      <c r="AF135" s="550"/>
      <c r="AG135" s="550"/>
      <c r="AH135" s="550"/>
      <c r="AI135" s="550"/>
      <c r="AJ135" s="550"/>
      <c r="AK135" s="548">
        <f>SUM(AK133:AK134)</f>
        <v>0</v>
      </c>
      <c r="AL135" s="549"/>
      <c r="AM135" s="550"/>
      <c r="AN135" s="550"/>
      <c r="AO135" s="550"/>
      <c r="AP135" s="550"/>
      <c r="AQ135" s="550"/>
      <c r="AR135" s="550"/>
      <c r="AS135" s="548">
        <f>SUM(AS133:AS134)</f>
        <v>0</v>
      </c>
      <c r="AT135" s="549"/>
      <c r="AU135" s="550"/>
      <c r="AV135" s="550"/>
      <c r="AW135" s="550"/>
      <c r="AX135" s="550"/>
      <c r="AY135" s="550"/>
      <c r="AZ135" s="550"/>
      <c r="BA135" s="548">
        <f>SUM(BA133:BA134)</f>
        <v>0</v>
      </c>
      <c r="BB135" s="549"/>
      <c r="BC135" s="550"/>
      <c r="BD135" s="550"/>
      <c r="BE135" s="550"/>
      <c r="BF135" s="550"/>
      <c r="BG135" s="550"/>
      <c r="BH135" s="550"/>
      <c r="BI135" s="548">
        <f>SUM(BI133:BI134)</f>
        <v>0</v>
      </c>
      <c r="BJ135" s="549"/>
      <c r="BK135" s="550"/>
      <c r="BL135" s="550"/>
      <c r="BM135" s="550"/>
      <c r="BN135" s="550"/>
      <c r="BO135" s="550"/>
      <c r="BP135" s="550"/>
      <c r="BQ135" s="548">
        <f>SUM(BQ133:BQ134)</f>
        <v>0</v>
      </c>
      <c r="BR135" s="549"/>
      <c r="BS135" s="550"/>
      <c r="BT135" s="550"/>
      <c r="BU135" s="550"/>
      <c r="BV135" s="550"/>
      <c r="BW135" s="550"/>
      <c r="BX135" s="550"/>
      <c r="BY135" s="548">
        <f>SUM(BY133:BY134)</f>
        <v>0</v>
      </c>
      <c r="BZ135" s="549"/>
      <c r="CA135" s="550"/>
      <c r="CB135" s="550"/>
      <c r="CC135" s="550"/>
      <c r="CD135" s="550"/>
      <c r="CE135" s="550"/>
      <c r="CF135" s="550"/>
      <c r="CG135" s="548">
        <f>SUM(CG133:CG134)</f>
        <v>0</v>
      </c>
      <c r="CH135" s="549"/>
      <c r="CI135" s="550"/>
      <c r="CJ135" s="550"/>
      <c r="CK135" s="550"/>
      <c r="CL135" s="550"/>
      <c r="CM135" s="550"/>
      <c r="CN135" s="550"/>
      <c r="CO135" s="548">
        <f>SUM(CO133:CO134)</f>
        <v>0</v>
      </c>
      <c r="CP135" s="549"/>
      <c r="CQ135" s="550"/>
      <c r="CR135" s="550"/>
      <c r="CS135" s="550"/>
      <c r="CT135" s="550"/>
      <c r="CU135" s="550"/>
      <c r="CV135" s="550"/>
      <c r="CW135" s="548">
        <f>SUM(CW133:CW134)</f>
        <v>0</v>
      </c>
      <c r="CX135" s="549"/>
      <c r="CY135" s="550"/>
      <c r="CZ135" s="550"/>
      <c r="DA135" s="550"/>
      <c r="DB135" s="550"/>
      <c r="DC135" s="550"/>
      <c r="DD135" s="550"/>
      <c r="DE135" s="548">
        <f>SUM(DE133:DE134)</f>
        <v>0</v>
      </c>
      <c r="DF135" s="549"/>
      <c r="DG135" s="550"/>
      <c r="DH135" s="550"/>
      <c r="DI135" s="550"/>
      <c r="DJ135" s="550"/>
      <c r="DK135" s="550"/>
      <c r="DL135" s="550"/>
      <c r="DM135" s="548">
        <f>SUM(DM133:DM134)</f>
        <v>0</v>
      </c>
      <c r="DN135" s="549"/>
      <c r="DO135" s="550"/>
      <c r="DP135" s="550"/>
      <c r="DQ135" s="550"/>
      <c r="DR135" s="550"/>
      <c r="DS135" s="550"/>
      <c r="DT135" s="550"/>
      <c r="DU135" s="548">
        <f>SUM(DU133:DU134)</f>
        <v>0</v>
      </c>
      <c r="DV135" s="549"/>
      <c r="DW135" s="550"/>
      <c r="DX135" s="550"/>
      <c r="DY135" s="550"/>
      <c r="DZ135" s="550"/>
      <c r="EA135" s="550"/>
      <c r="EB135" s="550"/>
      <c r="EC135" s="548">
        <f>SUM(EC133:EC134)</f>
        <v>0</v>
      </c>
      <c r="ED135" s="550"/>
      <c r="EE135" s="550"/>
      <c r="EF135" s="550"/>
      <c r="EG135" s="550"/>
      <c r="EH135" s="550"/>
      <c r="EI135" s="550"/>
      <c r="EJ135" s="550"/>
      <c r="EK135" s="548">
        <f>SUM(EK133:EK134)</f>
        <v>0</v>
      </c>
      <c r="EL135" s="550"/>
      <c r="EM135" s="550"/>
      <c r="EN135" s="550"/>
      <c r="EO135" s="550"/>
      <c r="EP135" s="550"/>
      <c r="EQ135" s="550"/>
      <c r="ER135" s="550"/>
      <c r="ES135" s="548">
        <f>SUM(ES133:ES134)</f>
        <v>0</v>
      </c>
      <c r="ET135" s="550"/>
      <c r="EU135" s="550"/>
      <c r="EV135" s="550"/>
      <c r="EW135" s="550"/>
      <c r="EX135" s="550"/>
      <c r="EY135" s="550"/>
      <c r="EZ135" s="550"/>
      <c r="FA135" s="548">
        <f>SUM(FA133:FA134)</f>
        <v>0</v>
      </c>
      <c r="FB135" s="550"/>
      <c r="FC135" s="550"/>
      <c r="FD135" s="550"/>
      <c r="FE135" s="550"/>
      <c r="FF135" s="550"/>
      <c r="FG135" s="550"/>
      <c r="FH135" s="550"/>
      <c r="FI135" s="551">
        <f>SUM(FI133:FI134)</f>
        <v>0</v>
      </c>
    </row>
    <row r="136" spans="1:165" s="17" customFormat="1" ht="15.75" outlineLevel="1" collapsed="1" x14ac:dyDescent="0.2">
      <c r="A136" s="744" t="s">
        <v>241</v>
      </c>
      <c r="B136" s="741"/>
      <c r="C136" s="741"/>
      <c r="D136" s="741"/>
      <c r="E136" s="741"/>
      <c r="F136" s="742"/>
      <c r="G136" s="742"/>
      <c r="H136" s="742"/>
      <c r="I136" s="742"/>
      <c r="J136" s="742"/>
      <c r="K136" s="742"/>
      <c r="L136" s="742"/>
      <c r="M136" s="742"/>
      <c r="N136" s="742"/>
      <c r="O136" s="742"/>
      <c r="P136" s="742"/>
      <c r="Q136" s="742"/>
      <c r="R136" s="742"/>
      <c r="S136" s="742"/>
      <c r="T136" s="742"/>
      <c r="U136" s="742"/>
      <c r="V136" s="742"/>
      <c r="W136" s="742"/>
      <c r="X136" s="742"/>
      <c r="Y136" s="742"/>
      <c r="Z136" s="742"/>
      <c r="AA136" s="742"/>
      <c r="AB136" s="742"/>
      <c r="AC136" s="742"/>
      <c r="AD136" s="742"/>
      <c r="AE136" s="742"/>
      <c r="AF136" s="742"/>
      <c r="AG136" s="742"/>
      <c r="AH136" s="742"/>
      <c r="AI136" s="742"/>
      <c r="AJ136" s="742"/>
      <c r="AK136" s="742"/>
      <c r="AL136" s="742"/>
      <c r="AM136" s="742"/>
      <c r="AN136" s="742"/>
      <c r="AO136" s="742"/>
      <c r="AP136" s="742"/>
      <c r="AQ136" s="742"/>
      <c r="AR136" s="742"/>
      <c r="AS136" s="742"/>
      <c r="AT136" s="742"/>
      <c r="AU136" s="742"/>
      <c r="AV136" s="742"/>
      <c r="AW136" s="742"/>
      <c r="AX136" s="742"/>
      <c r="AY136" s="742"/>
      <c r="AZ136" s="742"/>
      <c r="BA136" s="742"/>
      <c r="BB136" s="742"/>
      <c r="BC136" s="742"/>
      <c r="BD136" s="742"/>
      <c r="BE136" s="742"/>
      <c r="BF136" s="742"/>
      <c r="BG136" s="742"/>
      <c r="BH136" s="742"/>
      <c r="BI136" s="742"/>
      <c r="BJ136" s="742"/>
      <c r="BK136" s="742"/>
      <c r="BL136" s="742"/>
      <c r="BM136" s="742"/>
      <c r="BN136" s="742"/>
      <c r="BO136" s="742"/>
      <c r="BP136" s="742"/>
      <c r="BQ136" s="742"/>
      <c r="BR136" s="742"/>
      <c r="BS136" s="742"/>
      <c r="BT136" s="742"/>
      <c r="BU136" s="742"/>
      <c r="BV136" s="742"/>
      <c r="BW136" s="742"/>
      <c r="BX136" s="742"/>
      <c r="BY136" s="742"/>
      <c r="BZ136" s="742"/>
      <c r="CA136" s="742"/>
      <c r="CB136" s="742"/>
      <c r="CC136" s="742"/>
      <c r="CD136" s="742"/>
      <c r="CE136" s="742"/>
      <c r="CF136" s="742"/>
      <c r="CG136" s="742"/>
      <c r="CH136" s="742"/>
      <c r="CI136" s="742"/>
      <c r="CJ136" s="742"/>
      <c r="CK136" s="742"/>
      <c r="CL136" s="742"/>
      <c r="CM136" s="742"/>
      <c r="CN136" s="742"/>
      <c r="CO136" s="742"/>
      <c r="CP136" s="742"/>
      <c r="CQ136" s="742"/>
      <c r="CR136" s="742"/>
      <c r="CS136" s="742"/>
      <c r="CT136" s="742"/>
      <c r="CU136" s="742"/>
      <c r="CV136" s="742"/>
      <c r="CW136" s="742"/>
      <c r="CX136" s="742"/>
      <c r="CY136" s="742"/>
      <c r="CZ136" s="742"/>
      <c r="DA136" s="742"/>
      <c r="DB136" s="742"/>
      <c r="DC136" s="742"/>
      <c r="DD136" s="742"/>
      <c r="DE136" s="742"/>
      <c r="DF136" s="742"/>
      <c r="DG136" s="742"/>
      <c r="DH136" s="742"/>
      <c r="DI136" s="742"/>
      <c r="DJ136" s="742"/>
      <c r="DK136" s="742"/>
      <c r="DL136" s="742"/>
      <c r="DM136" s="742"/>
      <c r="DN136" s="742"/>
      <c r="DO136" s="742"/>
      <c r="DP136" s="742"/>
      <c r="DQ136" s="742"/>
      <c r="DR136" s="742"/>
      <c r="DS136" s="742"/>
      <c r="DT136" s="742"/>
      <c r="DU136" s="742"/>
      <c r="DV136" s="742"/>
      <c r="DW136" s="742"/>
      <c r="DX136" s="742"/>
      <c r="DY136" s="742"/>
      <c r="DZ136" s="742"/>
      <c r="EA136" s="742"/>
      <c r="EB136" s="742"/>
      <c r="EC136" s="742"/>
      <c r="ED136" s="742"/>
      <c r="EE136" s="742"/>
      <c r="EF136" s="742"/>
      <c r="EG136" s="742"/>
      <c r="EH136" s="742"/>
      <c r="EI136" s="742"/>
      <c r="EJ136" s="742"/>
      <c r="EK136" s="742"/>
      <c r="EL136" s="742"/>
      <c r="EM136" s="742"/>
      <c r="EN136" s="742"/>
      <c r="EO136" s="742"/>
      <c r="EP136" s="742"/>
      <c r="EQ136" s="742"/>
      <c r="ER136" s="742"/>
      <c r="ES136" s="742"/>
      <c r="ET136" s="742"/>
      <c r="EU136" s="742"/>
      <c r="EV136" s="742"/>
      <c r="EW136" s="742"/>
      <c r="EX136" s="742"/>
      <c r="EY136" s="742"/>
      <c r="EZ136" s="742"/>
      <c r="FA136" s="742"/>
      <c r="FB136" s="742"/>
      <c r="FC136" s="742"/>
      <c r="FD136" s="742"/>
      <c r="FE136" s="742"/>
      <c r="FF136" s="742"/>
      <c r="FG136" s="742"/>
      <c r="FH136" s="742"/>
      <c r="FI136" s="743"/>
    </row>
    <row r="137" spans="1:165" ht="15" hidden="1" outlineLevel="2" x14ac:dyDescent="0.2">
      <c r="A137" s="732"/>
      <c r="B137" s="733" t="s">
        <v>234</v>
      </c>
      <c r="C137" s="734"/>
      <c r="D137" s="734"/>
      <c r="E137" s="735"/>
      <c r="F137" s="736"/>
      <c r="G137" s="736"/>
      <c r="H137" s="736"/>
      <c r="I137" s="736"/>
      <c r="J137" s="736"/>
      <c r="K137" s="736"/>
      <c r="L137" s="736"/>
      <c r="M137" s="737">
        <f>SUBTOTAL(9,M74:M76)</f>
        <v>0</v>
      </c>
      <c r="N137" s="736"/>
      <c r="O137" s="736"/>
      <c r="P137" s="736"/>
      <c r="Q137" s="736"/>
      <c r="R137" s="736"/>
      <c r="S137" s="736"/>
      <c r="T137" s="736"/>
      <c r="U137" s="737">
        <f>SUBTOTAL(9,U74:U76)</f>
        <v>0</v>
      </c>
      <c r="V137" s="738"/>
      <c r="W137" s="739"/>
      <c r="X137" s="739"/>
      <c r="Y137" s="739"/>
      <c r="Z137" s="739"/>
      <c r="AA137" s="739"/>
      <c r="AB137" s="739"/>
      <c r="AC137" s="737">
        <f>SUBTOTAL(9,AC74:AC76)</f>
        <v>0</v>
      </c>
      <c r="AD137" s="738"/>
      <c r="AE137" s="739"/>
      <c r="AF137" s="739"/>
      <c r="AG137" s="739"/>
      <c r="AH137" s="739"/>
      <c r="AI137" s="739"/>
      <c r="AJ137" s="739"/>
      <c r="AK137" s="737">
        <f>SUBTOTAL(9,AK74:AK76)</f>
        <v>0</v>
      </c>
      <c r="AL137" s="738"/>
      <c r="AM137" s="739"/>
      <c r="AN137" s="739"/>
      <c r="AO137" s="739"/>
      <c r="AP137" s="739"/>
      <c r="AQ137" s="739"/>
      <c r="AR137" s="739"/>
      <c r="AS137" s="737">
        <f>SUBTOTAL(9,AS74:AS76)</f>
        <v>0</v>
      </c>
      <c r="AT137" s="738"/>
      <c r="AU137" s="739"/>
      <c r="AV137" s="739"/>
      <c r="AW137" s="739"/>
      <c r="AX137" s="739"/>
      <c r="AY137" s="739"/>
      <c r="AZ137" s="739"/>
      <c r="BA137" s="737">
        <f>SUBTOTAL(9,BA74:BA76)</f>
        <v>0</v>
      </c>
      <c r="BB137" s="738"/>
      <c r="BC137" s="739"/>
      <c r="BD137" s="739"/>
      <c r="BE137" s="739"/>
      <c r="BF137" s="739"/>
      <c r="BG137" s="739"/>
      <c r="BH137" s="739"/>
      <c r="BI137" s="737">
        <f>SUBTOTAL(9,BI74:BI76)</f>
        <v>0</v>
      </c>
      <c r="BJ137" s="738"/>
      <c r="BK137" s="739"/>
      <c r="BL137" s="739"/>
      <c r="BM137" s="739"/>
      <c r="BN137" s="739"/>
      <c r="BO137" s="739"/>
      <c r="BP137" s="739"/>
      <c r="BQ137" s="737">
        <f>SUBTOTAL(9,BQ74:BQ76)</f>
        <v>0</v>
      </c>
      <c r="BR137" s="738"/>
      <c r="BS137" s="739"/>
      <c r="BT137" s="739"/>
      <c r="BU137" s="739"/>
      <c r="BV137" s="739"/>
      <c r="BW137" s="739"/>
      <c r="BX137" s="739"/>
      <c r="BY137" s="737">
        <f>SUBTOTAL(9,BY74:BY76)</f>
        <v>0</v>
      </c>
      <c r="BZ137" s="738"/>
      <c r="CA137" s="739"/>
      <c r="CB137" s="739"/>
      <c r="CC137" s="739"/>
      <c r="CD137" s="739"/>
      <c r="CE137" s="739"/>
      <c r="CF137" s="739"/>
      <c r="CG137" s="737">
        <f>SUBTOTAL(9,CG74:CG76)</f>
        <v>0</v>
      </c>
      <c r="CH137" s="738"/>
      <c r="CI137" s="739"/>
      <c r="CJ137" s="739"/>
      <c r="CK137" s="739"/>
      <c r="CL137" s="739"/>
      <c r="CM137" s="739"/>
      <c r="CN137" s="739"/>
      <c r="CO137" s="737">
        <f>SUBTOTAL(9,CO74:CO76)</f>
        <v>0</v>
      </c>
      <c r="CP137" s="738"/>
      <c r="CQ137" s="739"/>
      <c r="CR137" s="739"/>
      <c r="CS137" s="739"/>
      <c r="CT137" s="739"/>
      <c r="CU137" s="739"/>
      <c r="CV137" s="739"/>
      <c r="CW137" s="737">
        <f>SUBTOTAL(9,CW74:CW76)</f>
        <v>0</v>
      </c>
      <c r="CX137" s="738"/>
      <c r="CY137" s="739"/>
      <c r="CZ137" s="739"/>
      <c r="DA137" s="739"/>
      <c r="DB137" s="739"/>
      <c r="DC137" s="739"/>
      <c r="DD137" s="739"/>
      <c r="DE137" s="737">
        <f>SUBTOTAL(9,DE74:DE76)</f>
        <v>0</v>
      </c>
      <c r="DF137" s="738"/>
      <c r="DG137" s="739"/>
      <c r="DH137" s="739"/>
      <c r="DI137" s="739"/>
      <c r="DJ137" s="739"/>
      <c r="DK137" s="739"/>
      <c r="DL137" s="739"/>
      <c r="DM137" s="737">
        <f>SUBTOTAL(9,DM74:DM76)</f>
        <v>0</v>
      </c>
      <c r="DN137" s="738"/>
      <c r="DO137" s="739"/>
      <c r="DP137" s="739"/>
      <c r="DQ137" s="739"/>
      <c r="DR137" s="739"/>
      <c r="DS137" s="739"/>
      <c r="DT137" s="739"/>
      <c r="DU137" s="737">
        <f>SUBTOTAL(9,DU74:DU76)</f>
        <v>0</v>
      </c>
      <c r="DV137" s="738"/>
      <c r="DW137" s="739"/>
      <c r="DX137" s="739"/>
      <c r="DY137" s="739"/>
      <c r="DZ137" s="739"/>
      <c r="EA137" s="739"/>
      <c r="EB137" s="739"/>
      <c r="EC137" s="737">
        <f>SUBTOTAL(9,EC74:EC76)</f>
        <v>0</v>
      </c>
      <c r="ED137" s="739"/>
      <c r="EE137" s="739"/>
      <c r="EF137" s="739"/>
      <c r="EG137" s="739"/>
      <c r="EH137" s="739"/>
      <c r="EI137" s="739"/>
      <c r="EJ137" s="739"/>
      <c r="EK137" s="737">
        <f>SUBTOTAL(9,EK74:EK76)</f>
        <v>0</v>
      </c>
      <c r="EL137" s="739"/>
      <c r="EM137" s="739"/>
      <c r="EN137" s="739"/>
      <c r="EO137" s="739"/>
      <c r="EP137" s="739"/>
      <c r="EQ137" s="739"/>
      <c r="ER137" s="739"/>
      <c r="ES137" s="737">
        <f>SUBTOTAL(9,ES74:ES76)</f>
        <v>0</v>
      </c>
      <c r="ET137" s="739"/>
      <c r="EU137" s="739"/>
      <c r="EV137" s="739"/>
      <c r="EW137" s="739"/>
      <c r="EX137" s="739"/>
      <c r="EY137" s="739"/>
      <c r="EZ137" s="739"/>
      <c r="FA137" s="737">
        <f>SUBTOTAL(9,FA74:FA76)</f>
        <v>0</v>
      </c>
      <c r="FB137" s="739"/>
      <c r="FC137" s="739"/>
      <c r="FD137" s="739"/>
      <c r="FE137" s="739"/>
      <c r="FF137" s="739"/>
      <c r="FG137" s="739"/>
      <c r="FH137" s="739"/>
      <c r="FI137" s="740">
        <f>SUBTOTAL(9,FI74:FI76)</f>
        <v>0</v>
      </c>
    </row>
    <row r="138" spans="1:165" ht="15" hidden="1" outlineLevel="2" x14ac:dyDescent="0.2">
      <c r="A138" s="528"/>
      <c r="B138" s="529" t="s">
        <v>235</v>
      </c>
      <c r="C138" s="530"/>
      <c r="D138" s="530"/>
      <c r="E138" s="531"/>
      <c r="F138" s="532"/>
      <c r="G138" s="532"/>
      <c r="H138" s="532"/>
      <c r="I138" s="532"/>
      <c r="J138" s="532"/>
      <c r="K138" s="532"/>
      <c r="L138" s="532"/>
      <c r="M138" s="533">
        <f>SUMPRODUCT($C74:$C76,M74:M76)</f>
        <v>0</v>
      </c>
      <c r="N138" s="532"/>
      <c r="O138" s="532"/>
      <c r="P138" s="532"/>
      <c r="Q138" s="532"/>
      <c r="R138" s="532"/>
      <c r="S138" s="532"/>
      <c r="T138" s="532"/>
      <c r="U138" s="533">
        <f>SUMPRODUCT($C74:$C76,U74:U76)</f>
        <v>0</v>
      </c>
      <c r="V138" s="534"/>
      <c r="W138" s="532"/>
      <c r="X138" s="532"/>
      <c r="Y138" s="532"/>
      <c r="Z138" s="532"/>
      <c r="AA138" s="532"/>
      <c r="AB138" s="532"/>
      <c r="AC138" s="533">
        <f>SUMPRODUCT($C74:$C76,AC74:AC76)</f>
        <v>0</v>
      </c>
      <c r="AD138" s="534"/>
      <c r="AE138" s="532"/>
      <c r="AF138" s="532"/>
      <c r="AG138" s="532"/>
      <c r="AH138" s="532"/>
      <c r="AI138" s="532"/>
      <c r="AJ138" s="532"/>
      <c r="AK138" s="533">
        <f>SUMPRODUCT($C74:$C76,AK74:AK76)</f>
        <v>0</v>
      </c>
      <c r="AL138" s="534"/>
      <c r="AM138" s="532"/>
      <c r="AN138" s="532"/>
      <c r="AO138" s="532"/>
      <c r="AP138" s="532"/>
      <c r="AQ138" s="532"/>
      <c r="AR138" s="532"/>
      <c r="AS138" s="533">
        <f>SUMPRODUCT($C74:$C76,AS74:AS76)</f>
        <v>0</v>
      </c>
      <c r="AT138" s="534"/>
      <c r="AU138" s="532"/>
      <c r="AV138" s="532"/>
      <c r="AW138" s="532"/>
      <c r="AX138" s="532"/>
      <c r="AY138" s="532"/>
      <c r="AZ138" s="532"/>
      <c r="BA138" s="533">
        <f>SUMPRODUCT($C74:$C76,BA74:BA76)</f>
        <v>0</v>
      </c>
      <c r="BB138" s="534"/>
      <c r="BC138" s="532"/>
      <c r="BD138" s="532"/>
      <c r="BE138" s="532"/>
      <c r="BF138" s="532"/>
      <c r="BG138" s="532"/>
      <c r="BH138" s="532"/>
      <c r="BI138" s="533">
        <f>SUMPRODUCT($C74:$C76,BI74:BI76)</f>
        <v>0</v>
      </c>
      <c r="BJ138" s="534"/>
      <c r="BK138" s="532"/>
      <c r="BL138" s="532"/>
      <c r="BM138" s="532"/>
      <c r="BN138" s="532"/>
      <c r="BO138" s="532"/>
      <c r="BP138" s="532"/>
      <c r="BQ138" s="533">
        <f>SUMPRODUCT($C74:$C76,BQ74:BQ76)</f>
        <v>0</v>
      </c>
      <c r="BR138" s="534"/>
      <c r="BS138" s="532"/>
      <c r="BT138" s="532"/>
      <c r="BU138" s="532"/>
      <c r="BV138" s="532"/>
      <c r="BW138" s="532"/>
      <c r="BX138" s="532"/>
      <c r="BY138" s="533">
        <f>SUMPRODUCT($C74:$C76,BY74:BY76)</f>
        <v>0</v>
      </c>
      <c r="BZ138" s="534"/>
      <c r="CA138" s="532"/>
      <c r="CB138" s="532"/>
      <c r="CC138" s="532"/>
      <c r="CD138" s="532"/>
      <c r="CE138" s="532"/>
      <c r="CF138" s="532"/>
      <c r="CG138" s="533">
        <f>SUMPRODUCT($C74:$C76,CG74:CG76)</f>
        <v>0</v>
      </c>
      <c r="CH138" s="534"/>
      <c r="CI138" s="532"/>
      <c r="CJ138" s="532"/>
      <c r="CK138" s="532"/>
      <c r="CL138" s="532"/>
      <c r="CM138" s="532"/>
      <c r="CN138" s="532"/>
      <c r="CO138" s="533">
        <f>SUMPRODUCT($C74:$C76,CO74:CO76)</f>
        <v>0</v>
      </c>
      <c r="CP138" s="534"/>
      <c r="CQ138" s="532"/>
      <c r="CR138" s="532"/>
      <c r="CS138" s="532"/>
      <c r="CT138" s="532"/>
      <c r="CU138" s="532"/>
      <c r="CV138" s="532"/>
      <c r="CW138" s="533">
        <f>SUMPRODUCT($C74:$C76,CW74:CW76)</f>
        <v>0</v>
      </c>
      <c r="CX138" s="534"/>
      <c r="CY138" s="532"/>
      <c r="CZ138" s="532"/>
      <c r="DA138" s="532"/>
      <c r="DB138" s="532"/>
      <c r="DC138" s="532"/>
      <c r="DD138" s="532"/>
      <c r="DE138" s="533">
        <f>SUMPRODUCT($C74:$C76,DE74:DE76)</f>
        <v>0</v>
      </c>
      <c r="DF138" s="534"/>
      <c r="DG138" s="532"/>
      <c r="DH138" s="532"/>
      <c r="DI138" s="532"/>
      <c r="DJ138" s="532"/>
      <c r="DK138" s="532"/>
      <c r="DL138" s="532"/>
      <c r="DM138" s="533">
        <f>SUMPRODUCT($C74:$C76,DM74:DM76)</f>
        <v>0</v>
      </c>
      <c r="DN138" s="534"/>
      <c r="DO138" s="532"/>
      <c r="DP138" s="532"/>
      <c r="DQ138" s="532"/>
      <c r="DR138" s="532"/>
      <c r="DS138" s="532"/>
      <c r="DT138" s="532"/>
      <c r="DU138" s="533">
        <f>SUMPRODUCT($C74:$C76,DU74:DU76)</f>
        <v>0</v>
      </c>
      <c r="DV138" s="534"/>
      <c r="DW138" s="532"/>
      <c r="DX138" s="532"/>
      <c r="DY138" s="532"/>
      <c r="DZ138" s="532"/>
      <c r="EA138" s="532"/>
      <c r="EB138" s="532"/>
      <c r="EC138" s="533">
        <f>SUMPRODUCT($C74:$C76,EC74:EC76)</f>
        <v>0</v>
      </c>
      <c r="ED138" s="532"/>
      <c r="EE138" s="532"/>
      <c r="EF138" s="532"/>
      <c r="EG138" s="532"/>
      <c r="EH138" s="532"/>
      <c r="EI138" s="532"/>
      <c r="EJ138" s="532"/>
      <c r="EK138" s="533">
        <f>SUMPRODUCT($C74:$C76,EK74:EK76)</f>
        <v>0</v>
      </c>
      <c r="EL138" s="532"/>
      <c r="EM138" s="532"/>
      <c r="EN138" s="532"/>
      <c r="EO138" s="532"/>
      <c r="EP138" s="532"/>
      <c r="EQ138" s="532"/>
      <c r="ER138" s="532"/>
      <c r="ES138" s="533">
        <f>SUMPRODUCT($C74:$C76,ES74:ES76)</f>
        <v>0</v>
      </c>
      <c r="ET138" s="532"/>
      <c r="EU138" s="532"/>
      <c r="EV138" s="532"/>
      <c r="EW138" s="532"/>
      <c r="EX138" s="532"/>
      <c r="EY138" s="532"/>
      <c r="EZ138" s="532"/>
      <c r="FA138" s="533">
        <f>SUMPRODUCT($C74:$C76,FA74:FA76)</f>
        <v>0</v>
      </c>
      <c r="FB138" s="532"/>
      <c r="FC138" s="532"/>
      <c r="FD138" s="532"/>
      <c r="FE138" s="532"/>
      <c r="FF138" s="532"/>
      <c r="FG138" s="532"/>
      <c r="FH138" s="532"/>
      <c r="FI138" s="535">
        <f>SUMPRODUCT($C74:$C76,FI74:FI76)</f>
        <v>0</v>
      </c>
    </row>
    <row r="139" spans="1:165" ht="15" hidden="1" outlineLevel="2" x14ac:dyDescent="0.2">
      <c r="A139" s="536"/>
      <c r="B139" s="537" t="s">
        <v>236</v>
      </c>
      <c r="C139" s="538"/>
      <c r="D139" s="538"/>
      <c r="E139" s="539"/>
      <c r="F139" s="540"/>
      <c r="G139" s="540"/>
      <c r="H139" s="540"/>
      <c r="I139" s="540"/>
      <c r="J139" s="540"/>
      <c r="K139" s="540"/>
      <c r="L139" s="540"/>
      <c r="M139" s="541">
        <f>SUMPRODUCT($C74:$C76,$E74:$E76,M74:M76)</f>
        <v>0</v>
      </c>
      <c r="N139" s="540"/>
      <c r="O139" s="540"/>
      <c r="P139" s="540"/>
      <c r="Q139" s="540"/>
      <c r="R139" s="540"/>
      <c r="S139" s="540"/>
      <c r="T139" s="540"/>
      <c r="U139" s="541">
        <f>SUMPRODUCT($C74:$C76,$E74:$E76,U74:U76)</f>
        <v>0</v>
      </c>
      <c r="V139" s="542"/>
      <c r="W139" s="540"/>
      <c r="X139" s="540"/>
      <c r="Y139" s="540"/>
      <c r="Z139" s="540"/>
      <c r="AA139" s="540"/>
      <c r="AB139" s="540"/>
      <c r="AC139" s="541">
        <f>SUMPRODUCT($C74:$C76,$E74:$E76,AC74:AC76)</f>
        <v>0</v>
      </c>
      <c r="AD139" s="542"/>
      <c r="AE139" s="540"/>
      <c r="AF139" s="540"/>
      <c r="AG139" s="540"/>
      <c r="AH139" s="540"/>
      <c r="AI139" s="540"/>
      <c r="AJ139" s="540"/>
      <c r="AK139" s="541">
        <f>SUMPRODUCT($C74:$C76,$E74:$E76,AK74:AK76)</f>
        <v>0</v>
      </c>
      <c r="AL139" s="542"/>
      <c r="AM139" s="540"/>
      <c r="AN139" s="540"/>
      <c r="AO139" s="540"/>
      <c r="AP139" s="540"/>
      <c r="AQ139" s="540"/>
      <c r="AR139" s="540"/>
      <c r="AS139" s="541">
        <f>SUMPRODUCT($C74:$C76,$E74:$E76,AS74:AS76)</f>
        <v>0</v>
      </c>
      <c r="AT139" s="542"/>
      <c r="AU139" s="540"/>
      <c r="AV139" s="540"/>
      <c r="AW139" s="540"/>
      <c r="AX139" s="540"/>
      <c r="AY139" s="540"/>
      <c r="AZ139" s="540"/>
      <c r="BA139" s="541">
        <f>SUMPRODUCT($C74:$C76,$E74:$E76,BA74:BA76)</f>
        <v>0</v>
      </c>
      <c r="BB139" s="542"/>
      <c r="BC139" s="540"/>
      <c r="BD139" s="540"/>
      <c r="BE139" s="540"/>
      <c r="BF139" s="540"/>
      <c r="BG139" s="540"/>
      <c r="BH139" s="540"/>
      <c r="BI139" s="541">
        <f>SUMPRODUCT($C74:$C76,$E74:$E76,BI74:BI76)</f>
        <v>0</v>
      </c>
      <c r="BJ139" s="542"/>
      <c r="BK139" s="540"/>
      <c r="BL139" s="540"/>
      <c r="BM139" s="540"/>
      <c r="BN139" s="540"/>
      <c r="BO139" s="540"/>
      <c r="BP139" s="540"/>
      <c r="BQ139" s="541">
        <f>SUMPRODUCT($C74:$C76,$E74:$E76,BQ74:BQ76)</f>
        <v>0</v>
      </c>
      <c r="BR139" s="542"/>
      <c r="BS139" s="540"/>
      <c r="BT139" s="540"/>
      <c r="BU139" s="540"/>
      <c r="BV139" s="540"/>
      <c r="BW139" s="540"/>
      <c r="BX139" s="540"/>
      <c r="BY139" s="541">
        <f>SUMPRODUCT($C74:$C76,$E74:$E76,BY74:BY76)</f>
        <v>0</v>
      </c>
      <c r="BZ139" s="542"/>
      <c r="CA139" s="540"/>
      <c r="CB139" s="540"/>
      <c r="CC139" s="540"/>
      <c r="CD139" s="540"/>
      <c r="CE139" s="540"/>
      <c r="CF139" s="540"/>
      <c r="CG139" s="541">
        <f>SUMPRODUCT($C74:$C76,$E74:$E76,CG74:CG76)</f>
        <v>0</v>
      </c>
      <c r="CH139" s="542"/>
      <c r="CI139" s="540"/>
      <c r="CJ139" s="540"/>
      <c r="CK139" s="540"/>
      <c r="CL139" s="540"/>
      <c r="CM139" s="540"/>
      <c r="CN139" s="540"/>
      <c r="CO139" s="541">
        <f>SUMPRODUCT($C74:$C76,$E74:$E76,CO74:CO76)</f>
        <v>0</v>
      </c>
      <c r="CP139" s="542"/>
      <c r="CQ139" s="540"/>
      <c r="CR139" s="540"/>
      <c r="CS139" s="540"/>
      <c r="CT139" s="540"/>
      <c r="CU139" s="540"/>
      <c r="CV139" s="540"/>
      <c r="CW139" s="541">
        <f>SUMPRODUCT($C74:$C76,$E74:$E76,CW74:CW76)</f>
        <v>0</v>
      </c>
      <c r="CX139" s="542"/>
      <c r="CY139" s="540"/>
      <c r="CZ139" s="540"/>
      <c r="DA139" s="540"/>
      <c r="DB139" s="540"/>
      <c r="DC139" s="540"/>
      <c r="DD139" s="540"/>
      <c r="DE139" s="541">
        <f>SUMPRODUCT($C74:$C76,$E74:$E76,DE74:DE76)</f>
        <v>0</v>
      </c>
      <c r="DF139" s="542"/>
      <c r="DG139" s="540"/>
      <c r="DH139" s="540"/>
      <c r="DI139" s="540"/>
      <c r="DJ139" s="540"/>
      <c r="DK139" s="540"/>
      <c r="DL139" s="540"/>
      <c r="DM139" s="541">
        <f>SUMPRODUCT($C74:$C76,$E74:$E76,DM74:DM76)</f>
        <v>0</v>
      </c>
      <c r="DN139" s="542"/>
      <c r="DO139" s="540"/>
      <c r="DP139" s="540"/>
      <c r="DQ139" s="540"/>
      <c r="DR139" s="540"/>
      <c r="DS139" s="540"/>
      <c r="DT139" s="540"/>
      <c r="DU139" s="541">
        <f>SUMPRODUCT($C74:$C76,$E74:$E76,DU74:DU76)</f>
        <v>0</v>
      </c>
      <c r="DV139" s="542"/>
      <c r="DW139" s="540"/>
      <c r="DX139" s="540"/>
      <c r="DY139" s="540"/>
      <c r="DZ139" s="540"/>
      <c r="EA139" s="540"/>
      <c r="EB139" s="540"/>
      <c r="EC139" s="541">
        <f>SUMPRODUCT($C74:$C76,$E74:$E76,EC74:EC76)</f>
        <v>0</v>
      </c>
      <c r="ED139" s="540"/>
      <c r="EE139" s="540"/>
      <c r="EF139" s="540"/>
      <c r="EG139" s="540"/>
      <c r="EH139" s="540"/>
      <c r="EI139" s="540"/>
      <c r="EJ139" s="540"/>
      <c r="EK139" s="541">
        <f>SUMPRODUCT($C74:$C76,$E74:$E76,EK74:EK76)</f>
        <v>0</v>
      </c>
      <c r="EL139" s="540"/>
      <c r="EM139" s="540"/>
      <c r="EN139" s="540"/>
      <c r="EO139" s="540"/>
      <c r="EP139" s="540"/>
      <c r="EQ139" s="540"/>
      <c r="ER139" s="540"/>
      <c r="ES139" s="541">
        <f>SUMPRODUCT($C74:$C76,$E74:$E76,ES74:ES76)</f>
        <v>0</v>
      </c>
      <c r="ET139" s="540"/>
      <c r="EU139" s="540"/>
      <c r="EV139" s="540"/>
      <c r="EW139" s="540"/>
      <c r="EX139" s="540"/>
      <c r="EY139" s="540"/>
      <c r="EZ139" s="540"/>
      <c r="FA139" s="541">
        <f>SUMPRODUCT($C74:$C76,$E74:$E76,FA74:FA76)</f>
        <v>0</v>
      </c>
      <c r="FB139" s="540"/>
      <c r="FC139" s="540"/>
      <c r="FD139" s="540"/>
      <c r="FE139" s="540"/>
      <c r="FF139" s="540"/>
      <c r="FG139" s="540"/>
      <c r="FH139" s="540"/>
      <c r="FI139" s="543">
        <f>SUMPRODUCT($C74:$C76,$E74:$E76,FI74:FI76)</f>
        <v>0</v>
      </c>
    </row>
    <row r="140" spans="1:165" ht="15" hidden="1" outlineLevel="2" x14ac:dyDescent="0.2">
      <c r="A140" s="544" t="s">
        <v>237</v>
      </c>
      <c r="B140" s="545"/>
      <c r="C140" s="545"/>
      <c r="D140" s="545"/>
      <c r="E140" s="546"/>
      <c r="F140" s="547"/>
      <c r="G140" s="547"/>
      <c r="H140" s="547"/>
      <c r="I140" s="547"/>
      <c r="J140" s="547"/>
      <c r="K140" s="547"/>
      <c r="L140" s="547"/>
      <c r="M140" s="548">
        <f>SUM(M138:M139)</f>
        <v>0</v>
      </c>
      <c r="N140" s="547"/>
      <c r="O140" s="547"/>
      <c r="P140" s="547"/>
      <c r="Q140" s="547"/>
      <c r="R140" s="547"/>
      <c r="S140" s="547"/>
      <c r="T140" s="547"/>
      <c r="U140" s="548">
        <f>SUM(U138:U139)</f>
        <v>0</v>
      </c>
      <c r="V140" s="549"/>
      <c r="W140" s="550"/>
      <c r="X140" s="550"/>
      <c r="Y140" s="550"/>
      <c r="Z140" s="550"/>
      <c r="AA140" s="550"/>
      <c r="AB140" s="550"/>
      <c r="AC140" s="548">
        <f>SUM(AC138:AC139)</f>
        <v>0</v>
      </c>
      <c r="AD140" s="549"/>
      <c r="AE140" s="550"/>
      <c r="AF140" s="550"/>
      <c r="AG140" s="550"/>
      <c r="AH140" s="550"/>
      <c r="AI140" s="550"/>
      <c r="AJ140" s="550"/>
      <c r="AK140" s="548">
        <f>SUM(AK138:AK139)</f>
        <v>0</v>
      </c>
      <c r="AL140" s="549"/>
      <c r="AM140" s="550"/>
      <c r="AN140" s="550"/>
      <c r="AO140" s="550"/>
      <c r="AP140" s="550"/>
      <c r="AQ140" s="550"/>
      <c r="AR140" s="550"/>
      <c r="AS140" s="548">
        <f>SUM(AS138:AS139)</f>
        <v>0</v>
      </c>
      <c r="AT140" s="549"/>
      <c r="AU140" s="550"/>
      <c r="AV140" s="550"/>
      <c r="AW140" s="550"/>
      <c r="AX140" s="550"/>
      <c r="AY140" s="550"/>
      <c r="AZ140" s="550"/>
      <c r="BA140" s="548">
        <f>SUM(BA138:BA139)</f>
        <v>0</v>
      </c>
      <c r="BB140" s="549"/>
      <c r="BC140" s="550"/>
      <c r="BD140" s="550"/>
      <c r="BE140" s="550"/>
      <c r="BF140" s="550"/>
      <c r="BG140" s="550"/>
      <c r="BH140" s="550"/>
      <c r="BI140" s="548">
        <f>SUM(BI138:BI139)</f>
        <v>0</v>
      </c>
      <c r="BJ140" s="549"/>
      <c r="BK140" s="550"/>
      <c r="BL140" s="550"/>
      <c r="BM140" s="550"/>
      <c r="BN140" s="550"/>
      <c r="BO140" s="550"/>
      <c r="BP140" s="550"/>
      <c r="BQ140" s="548">
        <f>SUM(BQ138:BQ139)</f>
        <v>0</v>
      </c>
      <c r="BR140" s="549"/>
      <c r="BS140" s="550"/>
      <c r="BT140" s="550"/>
      <c r="BU140" s="550"/>
      <c r="BV140" s="550"/>
      <c r="BW140" s="550"/>
      <c r="BX140" s="550"/>
      <c r="BY140" s="548">
        <f>SUM(BY138:BY139)</f>
        <v>0</v>
      </c>
      <c r="BZ140" s="549"/>
      <c r="CA140" s="550"/>
      <c r="CB140" s="550"/>
      <c r="CC140" s="550"/>
      <c r="CD140" s="550"/>
      <c r="CE140" s="550"/>
      <c r="CF140" s="550"/>
      <c r="CG140" s="548">
        <f>SUM(CG138:CG139)</f>
        <v>0</v>
      </c>
      <c r="CH140" s="549"/>
      <c r="CI140" s="550"/>
      <c r="CJ140" s="550"/>
      <c r="CK140" s="550"/>
      <c r="CL140" s="550"/>
      <c r="CM140" s="550"/>
      <c r="CN140" s="550"/>
      <c r="CO140" s="548">
        <f>SUM(CO138:CO139)</f>
        <v>0</v>
      </c>
      <c r="CP140" s="549"/>
      <c r="CQ140" s="550"/>
      <c r="CR140" s="550"/>
      <c r="CS140" s="550"/>
      <c r="CT140" s="550"/>
      <c r="CU140" s="550"/>
      <c r="CV140" s="550"/>
      <c r="CW140" s="548">
        <f>SUM(CW138:CW139)</f>
        <v>0</v>
      </c>
      <c r="CX140" s="549"/>
      <c r="CY140" s="550"/>
      <c r="CZ140" s="550"/>
      <c r="DA140" s="550"/>
      <c r="DB140" s="550"/>
      <c r="DC140" s="550"/>
      <c r="DD140" s="550"/>
      <c r="DE140" s="548">
        <f>SUM(DE138:DE139)</f>
        <v>0</v>
      </c>
      <c r="DF140" s="549"/>
      <c r="DG140" s="550"/>
      <c r="DH140" s="550"/>
      <c r="DI140" s="550"/>
      <c r="DJ140" s="550"/>
      <c r="DK140" s="550"/>
      <c r="DL140" s="550"/>
      <c r="DM140" s="548">
        <f>SUM(DM138:DM139)</f>
        <v>0</v>
      </c>
      <c r="DN140" s="549"/>
      <c r="DO140" s="550"/>
      <c r="DP140" s="550"/>
      <c r="DQ140" s="550"/>
      <c r="DR140" s="550"/>
      <c r="DS140" s="550"/>
      <c r="DT140" s="550"/>
      <c r="DU140" s="548">
        <f>SUM(DU138:DU139)</f>
        <v>0</v>
      </c>
      <c r="DV140" s="549"/>
      <c r="DW140" s="550"/>
      <c r="DX140" s="550"/>
      <c r="DY140" s="550"/>
      <c r="DZ140" s="550"/>
      <c r="EA140" s="550"/>
      <c r="EB140" s="550"/>
      <c r="EC140" s="548">
        <f>SUM(EC138:EC139)</f>
        <v>0</v>
      </c>
      <c r="ED140" s="550"/>
      <c r="EE140" s="550"/>
      <c r="EF140" s="550"/>
      <c r="EG140" s="550"/>
      <c r="EH140" s="550"/>
      <c r="EI140" s="550"/>
      <c r="EJ140" s="550"/>
      <c r="EK140" s="548">
        <f>SUM(EK138:EK139)</f>
        <v>0</v>
      </c>
      <c r="EL140" s="550"/>
      <c r="EM140" s="550"/>
      <c r="EN140" s="550"/>
      <c r="EO140" s="550"/>
      <c r="EP140" s="550"/>
      <c r="EQ140" s="550"/>
      <c r="ER140" s="550"/>
      <c r="ES140" s="548">
        <f>SUM(ES138:ES139)</f>
        <v>0</v>
      </c>
      <c r="ET140" s="550"/>
      <c r="EU140" s="550"/>
      <c r="EV140" s="550"/>
      <c r="EW140" s="550"/>
      <c r="EX140" s="550"/>
      <c r="EY140" s="550"/>
      <c r="EZ140" s="550"/>
      <c r="FA140" s="548">
        <f>SUM(FA138:FA139)</f>
        <v>0</v>
      </c>
      <c r="FB140" s="550"/>
      <c r="FC140" s="550"/>
      <c r="FD140" s="550"/>
      <c r="FE140" s="550"/>
      <c r="FF140" s="550"/>
      <c r="FG140" s="550"/>
      <c r="FH140" s="550"/>
      <c r="FI140" s="551">
        <f>SUM(FI138:FI139)</f>
        <v>0</v>
      </c>
    </row>
    <row r="141" spans="1:165" s="17" customFormat="1" ht="15.75" outlineLevel="1" collapsed="1" x14ac:dyDescent="0.2">
      <c r="A141" s="744" t="s">
        <v>242</v>
      </c>
      <c r="B141" s="741"/>
      <c r="C141" s="741"/>
      <c r="D141" s="741"/>
      <c r="E141" s="741"/>
      <c r="F141" s="742"/>
      <c r="G141" s="742"/>
      <c r="H141" s="742"/>
      <c r="I141" s="742"/>
      <c r="J141" s="742"/>
      <c r="K141" s="742"/>
      <c r="L141" s="742"/>
      <c r="M141" s="742"/>
      <c r="N141" s="742"/>
      <c r="O141" s="742"/>
      <c r="P141" s="742"/>
      <c r="Q141" s="742"/>
      <c r="R141" s="742"/>
      <c r="S141" s="742"/>
      <c r="T141" s="742"/>
      <c r="U141" s="742"/>
      <c r="V141" s="742"/>
      <c r="W141" s="742"/>
      <c r="X141" s="742"/>
      <c r="Y141" s="742"/>
      <c r="Z141" s="742"/>
      <c r="AA141" s="742"/>
      <c r="AB141" s="742"/>
      <c r="AC141" s="742"/>
      <c r="AD141" s="742"/>
      <c r="AE141" s="742"/>
      <c r="AF141" s="742"/>
      <c r="AG141" s="742"/>
      <c r="AH141" s="742"/>
      <c r="AI141" s="742"/>
      <c r="AJ141" s="742"/>
      <c r="AK141" s="742"/>
      <c r="AL141" s="742"/>
      <c r="AM141" s="742"/>
      <c r="AN141" s="742"/>
      <c r="AO141" s="742"/>
      <c r="AP141" s="742"/>
      <c r="AQ141" s="742"/>
      <c r="AR141" s="742"/>
      <c r="AS141" s="742"/>
      <c r="AT141" s="742"/>
      <c r="AU141" s="742"/>
      <c r="AV141" s="742"/>
      <c r="AW141" s="742"/>
      <c r="AX141" s="742"/>
      <c r="AY141" s="742"/>
      <c r="AZ141" s="742"/>
      <c r="BA141" s="742"/>
      <c r="BB141" s="742"/>
      <c r="BC141" s="742"/>
      <c r="BD141" s="742"/>
      <c r="BE141" s="742"/>
      <c r="BF141" s="742"/>
      <c r="BG141" s="742"/>
      <c r="BH141" s="742"/>
      <c r="BI141" s="742"/>
      <c r="BJ141" s="742"/>
      <c r="BK141" s="742"/>
      <c r="BL141" s="742"/>
      <c r="BM141" s="742"/>
      <c r="BN141" s="742"/>
      <c r="BO141" s="742"/>
      <c r="BP141" s="742"/>
      <c r="BQ141" s="742"/>
      <c r="BR141" s="742"/>
      <c r="BS141" s="742"/>
      <c r="BT141" s="742"/>
      <c r="BU141" s="742"/>
      <c r="BV141" s="742"/>
      <c r="BW141" s="742"/>
      <c r="BX141" s="742"/>
      <c r="BY141" s="742"/>
      <c r="BZ141" s="742"/>
      <c r="CA141" s="742"/>
      <c r="CB141" s="742"/>
      <c r="CC141" s="742"/>
      <c r="CD141" s="742"/>
      <c r="CE141" s="742"/>
      <c r="CF141" s="742"/>
      <c r="CG141" s="742"/>
      <c r="CH141" s="742"/>
      <c r="CI141" s="742"/>
      <c r="CJ141" s="742"/>
      <c r="CK141" s="742"/>
      <c r="CL141" s="742"/>
      <c r="CM141" s="742"/>
      <c r="CN141" s="742"/>
      <c r="CO141" s="742"/>
      <c r="CP141" s="742"/>
      <c r="CQ141" s="742"/>
      <c r="CR141" s="742"/>
      <c r="CS141" s="742"/>
      <c r="CT141" s="742"/>
      <c r="CU141" s="742"/>
      <c r="CV141" s="742"/>
      <c r="CW141" s="742"/>
      <c r="CX141" s="742"/>
      <c r="CY141" s="742"/>
      <c r="CZ141" s="742"/>
      <c r="DA141" s="742"/>
      <c r="DB141" s="742"/>
      <c r="DC141" s="742"/>
      <c r="DD141" s="742"/>
      <c r="DE141" s="742"/>
      <c r="DF141" s="742"/>
      <c r="DG141" s="742"/>
      <c r="DH141" s="742"/>
      <c r="DI141" s="742"/>
      <c r="DJ141" s="742"/>
      <c r="DK141" s="742"/>
      <c r="DL141" s="742"/>
      <c r="DM141" s="742"/>
      <c r="DN141" s="742"/>
      <c r="DO141" s="742"/>
      <c r="DP141" s="742"/>
      <c r="DQ141" s="742"/>
      <c r="DR141" s="742"/>
      <c r="DS141" s="742"/>
      <c r="DT141" s="742"/>
      <c r="DU141" s="742"/>
      <c r="DV141" s="742"/>
      <c r="DW141" s="742"/>
      <c r="DX141" s="742"/>
      <c r="DY141" s="742"/>
      <c r="DZ141" s="742"/>
      <c r="EA141" s="742"/>
      <c r="EB141" s="742"/>
      <c r="EC141" s="742"/>
      <c r="ED141" s="742"/>
      <c r="EE141" s="742"/>
      <c r="EF141" s="742"/>
      <c r="EG141" s="742"/>
      <c r="EH141" s="742"/>
      <c r="EI141" s="742"/>
      <c r="EJ141" s="742"/>
      <c r="EK141" s="742"/>
      <c r="EL141" s="742"/>
      <c r="EM141" s="742"/>
      <c r="EN141" s="742"/>
      <c r="EO141" s="742"/>
      <c r="EP141" s="742"/>
      <c r="EQ141" s="742"/>
      <c r="ER141" s="742"/>
      <c r="ES141" s="742"/>
      <c r="ET141" s="742"/>
      <c r="EU141" s="742"/>
      <c r="EV141" s="742"/>
      <c r="EW141" s="742"/>
      <c r="EX141" s="742"/>
      <c r="EY141" s="742"/>
      <c r="EZ141" s="742"/>
      <c r="FA141" s="742"/>
      <c r="FB141" s="742"/>
      <c r="FC141" s="742"/>
      <c r="FD141" s="742"/>
      <c r="FE141" s="742"/>
      <c r="FF141" s="742"/>
      <c r="FG141" s="742"/>
      <c r="FH141" s="742"/>
      <c r="FI141" s="743"/>
    </row>
    <row r="142" spans="1:165" ht="15" hidden="1" outlineLevel="2" x14ac:dyDescent="0.2">
      <c r="A142" s="732"/>
      <c r="B142" s="733" t="s">
        <v>234</v>
      </c>
      <c r="C142" s="734"/>
      <c r="D142" s="734"/>
      <c r="E142" s="735"/>
      <c r="F142" s="736"/>
      <c r="G142" s="736"/>
      <c r="H142" s="736"/>
      <c r="I142" s="736"/>
      <c r="J142" s="736"/>
      <c r="K142" s="736"/>
      <c r="L142" s="736"/>
      <c r="M142" s="737">
        <f>SUBTOTAL(9,M78:M81)</f>
        <v>0</v>
      </c>
      <c r="N142" s="736"/>
      <c r="O142" s="736"/>
      <c r="P142" s="736"/>
      <c r="Q142" s="736"/>
      <c r="R142" s="736"/>
      <c r="S142" s="736"/>
      <c r="T142" s="736"/>
      <c r="U142" s="737">
        <f>SUBTOTAL(9,U78:U81)</f>
        <v>0</v>
      </c>
      <c r="V142" s="738"/>
      <c r="W142" s="739"/>
      <c r="X142" s="739"/>
      <c r="Y142" s="739"/>
      <c r="Z142" s="739"/>
      <c r="AA142" s="739"/>
      <c r="AB142" s="739"/>
      <c r="AC142" s="737">
        <f>SUBTOTAL(9,AC78:AC81)</f>
        <v>0</v>
      </c>
      <c r="AD142" s="738"/>
      <c r="AE142" s="739"/>
      <c r="AF142" s="739"/>
      <c r="AG142" s="739"/>
      <c r="AH142" s="739"/>
      <c r="AI142" s="739"/>
      <c r="AJ142" s="739"/>
      <c r="AK142" s="737">
        <f>SUBTOTAL(9,AK78:AK81)</f>
        <v>0</v>
      </c>
      <c r="AL142" s="738"/>
      <c r="AM142" s="739"/>
      <c r="AN142" s="739"/>
      <c r="AO142" s="739"/>
      <c r="AP142" s="739"/>
      <c r="AQ142" s="739"/>
      <c r="AR142" s="739"/>
      <c r="AS142" s="737">
        <f>SUBTOTAL(9,AS78:AS81)</f>
        <v>0</v>
      </c>
      <c r="AT142" s="738"/>
      <c r="AU142" s="739"/>
      <c r="AV142" s="739"/>
      <c r="AW142" s="739"/>
      <c r="AX142" s="739"/>
      <c r="AY142" s="739"/>
      <c r="AZ142" s="739"/>
      <c r="BA142" s="737">
        <f>SUBTOTAL(9,BA78:BA81)</f>
        <v>0</v>
      </c>
      <c r="BB142" s="738"/>
      <c r="BC142" s="739"/>
      <c r="BD142" s="739"/>
      <c r="BE142" s="739"/>
      <c r="BF142" s="739"/>
      <c r="BG142" s="739"/>
      <c r="BH142" s="739"/>
      <c r="BI142" s="737">
        <f>SUBTOTAL(9,BI78:BI81)</f>
        <v>0</v>
      </c>
      <c r="BJ142" s="738"/>
      <c r="BK142" s="739"/>
      <c r="BL142" s="739"/>
      <c r="BM142" s="739"/>
      <c r="BN142" s="739"/>
      <c r="BO142" s="739"/>
      <c r="BP142" s="739"/>
      <c r="BQ142" s="737">
        <f>SUBTOTAL(9,BQ78:BQ81)</f>
        <v>0</v>
      </c>
      <c r="BR142" s="738"/>
      <c r="BS142" s="739"/>
      <c r="BT142" s="739"/>
      <c r="BU142" s="739"/>
      <c r="BV142" s="739"/>
      <c r="BW142" s="739"/>
      <c r="BX142" s="739"/>
      <c r="BY142" s="737">
        <f>SUBTOTAL(9,BY78:BY81)</f>
        <v>0</v>
      </c>
      <c r="BZ142" s="738"/>
      <c r="CA142" s="739"/>
      <c r="CB142" s="739"/>
      <c r="CC142" s="739"/>
      <c r="CD142" s="739"/>
      <c r="CE142" s="739"/>
      <c r="CF142" s="739"/>
      <c r="CG142" s="737">
        <f>SUBTOTAL(9,CG78:CG81)</f>
        <v>0</v>
      </c>
      <c r="CH142" s="738"/>
      <c r="CI142" s="739"/>
      <c r="CJ142" s="739"/>
      <c r="CK142" s="739"/>
      <c r="CL142" s="739"/>
      <c r="CM142" s="739"/>
      <c r="CN142" s="739"/>
      <c r="CO142" s="737">
        <f>SUBTOTAL(9,CO78:CO81)</f>
        <v>0</v>
      </c>
      <c r="CP142" s="738"/>
      <c r="CQ142" s="739"/>
      <c r="CR142" s="739"/>
      <c r="CS142" s="739"/>
      <c r="CT142" s="739"/>
      <c r="CU142" s="739"/>
      <c r="CV142" s="739"/>
      <c r="CW142" s="737">
        <f>SUBTOTAL(9,CW78:CW81)</f>
        <v>0</v>
      </c>
      <c r="CX142" s="738"/>
      <c r="CY142" s="739"/>
      <c r="CZ142" s="739"/>
      <c r="DA142" s="739"/>
      <c r="DB142" s="739"/>
      <c r="DC142" s="739"/>
      <c r="DD142" s="739"/>
      <c r="DE142" s="737">
        <f>SUBTOTAL(9,DE78:DE81)</f>
        <v>0</v>
      </c>
      <c r="DF142" s="738"/>
      <c r="DG142" s="739"/>
      <c r="DH142" s="739"/>
      <c r="DI142" s="739"/>
      <c r="DJ142" s="739"/>
      <c r="DK142" s="739"/>
      <c r="DL142" s="739"/>
      <c r="DM142" s="737">
        <f>SUBTOTAL(9,DM78:DM81)</f>
        <v>0</v>
      </c>
      <c r="DN142" s="738"/>
      <c r="DO142" s="739"/>
      <c r="DP142" s="739"/>
      <c r="DQ142" s="739"/>
      <c r="DR142" s="739"/>
      <c r="DS142" s="739"/>
      <c r="DT142" s="739"/>
      <c r="DU142" s="737">
        <f>SUBTOTAL(9,DU78:DU81)</f>
        <v>0</v>
      </c>
      <c r="DV142" s="738"/>
      <c r="DW142" s="739"/>
      <c r="DX142" s="739"/>
      <c r="DY142" s="739"/>
      <c r="DZ142" s="739"/>
      <c r="EA142" s="739"/>
      <c r="EB142" s="739"/>
      <c r="EC142" s="737">
        <f>SUBTOTAL(9,EC78:EC81)</f>
        <v>0</v>
      </c>
      <c r="ED142" s="739"/>
      <c r="EE142" s="739"/>
      <c r="EF142" s="739"/>
      <c r="EG142" s="739"/>
      <c r="EH142" s="739"/>
      <c r="EI142" s="739"/>
      <c r="EJ142" s="739"/>
      <c r="EK142" s="737">
        <f>SUBTOTAL(9,EK78:EK81)</f>
        <v>0</v>
      </c>
      <c r="EL142" s="739"/>
      <c r="EM142" s="739"/>
      <c r="EN142" s="739"/>
      <c r="EO142" s="739"/>
      <c r="EP142" s="739"/>
      <c r="EQ142" s="739"/>
      <c r="ER142" s="739"/>
      <c r="ES142" s="737">
        <f>SUBTOTAL(9,ES78:ES81)</f>
        <v>0</v>
      </c>
      <c r="ET142" s="739"/>
      <c r="EU142" s="739"/>
      <c r="EV142" s="739"/>
      <c r="EW142" s="739"/>
      <c r="EX142" s="739"/>
      <c r="EY142" s="739"/>
      <c r="EZ142" s="739"/>
      <c r="FA142" s="737">
        <f>SUBTOTAL(9,FA78:FA81)</f>
        <v>0</v>
      </c>
      <c r="FB142" s="739"/>
      <c r="FC142" s="739"/>
      <c r="FD142" s="739"/>
      <c r="FE142" s="739"/>
      <c r="FF142" s="739"/>
      <c r="FG142" s="739"/>
      <c r="FH142" s="739"/>
      <c r="FI142" s="740">
        <f>SUBTOTAL(9,FI78:FI81)</f>
        <v>0</v>
      </c>
    </row>
    <row r="143" spans="1:165" ht="15" hidden="1" outlineLevel="2" x14ac:dyDescent="0.2">
      <c r="A143" s="528"/>
      <c r="B143" s="529" t="s">
        <v>235</v>
      </c>
      <c r="C143" s="530"/>
      <c r="D143" s="530"/>
      <c r="E143" s="531"/>
      <c r="F143" s="532"/>
      <c r="G143" s="532"/>
      <c r="H143" s="532"/>
      <c r="I143" s="532"/>
      <c r="J143" s="532"/>
      <c r="K143" s="532"/>
      <c r="L143" s="532"/>
      <c r="M143" s="533">
        <f>SUMPRODUCT($C78:$C81,M78:M81)</f>
        <v>0</v>
      </c>
      <c r="N143" s="532"/>
      <c r="O143" s="532"/>
      <c r="P143" s="532"/>
      <c r="Q143" s="532"/>
      <c r="R143" s="532"/>
      <c r="S143" s="532"/>
      <c r="T143" s="532"/>
      <c r="U143" s="533">
        <f>SUMPRODUCT($C78:$C81,U78:U81)</f>
        <v>0</v>
      </c>
      <c r="V143" s="534"/>
      <c r="W143" s="532"/>
      <c r="X143" s="532"/>
      <c r="Y143" s="532"/>
      <c r="Z143" s="532"/>
      <c r="AA143" s="532"/>
      <c r="AB143" s="532"/>
      <c r="AC143" s="533">
        <f>SUMPRODUCT($C78:$C81,AC78:AC81)</f>
        <v>0</v>
      </c>
      <c r="AD143" s="534"/>
      <c r="AE143" s="532"/>
      <c r="AF143" s="532"/>
      <c r="AG143" s="532"/>
      <c r="AH143" s="532"/>
      <c r="AI143" s="532"/>
      <c r="AJ143" s="532"/>
      <c r="AK143" s="533">
        <f>SUMPRODUCT($C78:$C81,AK78:AK81)</f>
        <v>0</v>
      </c>
      <c r="AL143" s="534"/>
      <c r="AM143" s="532"/>
      <c r="AN143" s="532"/>
      <c r="AO143" s="532"/>
      <c r="AP143" s="532"/>
      <c r="AQ143" s="532"/>
      <c r="AR143" s="532"/>
      <c r="AS143" s="533">
        <f>SUMPRODUCT($C78:$C81,AS78:AS81)</f>
        <v>0</v>
      </c>
      <c r="AT143" s="534"/>
      <c r="AU143" s="532"/>
      <c r="AV143" s="532"/>
      <c r="AW143" s="532"/>
      <c r="AX143" s="532"/>
      <c r="AY143" s="532"/>
      <c r="AZ143" s="532"/>
      <c r="BA143" s="533">
        <f>SUMPRODUCT($C78:$C81,BA78:BA81)</f>
        <v>0</v>
      </c>
      <c r="BB143" s="534"/>
      <c r="BC143" s="532"/>
      <c r="BD143" s="532"/>
      <c r="BE143" s="532"/>
      <c r="BF143" s="532"/>
      <c r="BG143" s="532"/>
      <c r="BH143" s="532"/>
      <c r="BI143" s="533">
        <f>SUMPRODUCT($C78:$C81,BI78:BI81)</f>
        <v>0</v>
      </c>
      <c r="BJ143" s="534"/>
      <c r="BK143" s="532"/>
      <c r="BL143" s="532"/>
      <c r="BM143" s="532"/>
      <c r="BN143" s="532"/>
      <c r="BO143" s="532"/>
      <c r="BP143" s="532"/>
      <c r="BQ143" s="533">
        <f>SUMPRODUCT($C78:$C81,BQ78:BQ81)</f>
        <v>0</v>
      </c>
      <c r="BR143" s="534"/>
      <c r="BS143" s="532"/>
      <c r="BT143" s="532"/>
      <c r="BU143" s="532"/>
      <c r="BV143" s="532"/>
      <c r="BW143" s="532"/>
      <c r="BX143" s="532"/>
      <c r="BY143" s="533">
        <f>SUMPRODUCT($C78:$C81,BY78:BY81)</f>
        <v>0</v>
      </c>
      <c r="BZ143" s="534"/>
      <c r="CA143" s="532"/>
      <c r="CB143" s="532"/>
      <c r="CC143" s="532"/>
      <c r="CD143" s="532"/>
      <c r="CE143" s="532"/>
      <c r="CF143" s="532"/>
      <c r="CG143" s="533">
        <f>SUMPRODUCT($C78:$C81,CG78:CG81)</f>
        <v>0</v>
      </c>
      <c r="CH143" s="534"/>
      <c r="CI143" s="532"/>
      <c r="CJ143" s="532"/>
      <c r="CK143" s="532"/>
      <c r="CL143" s="532"/>
      <c r="CM143" s="532"/>
      <c r="CN143" s="532"/>
      <c r="CO143" s="533">
        <f>SUMPRODUCT($C78:$C81,CO78:CO81)</f>
        <v>0</v>
      </c>
      <c r="CP143" s="534"/>
      <c r="CQ143" s="532"/>
      <c r="CR143" s="532"/>
      <c r="CS143" s="532"/>
      <c r="CT143" s="532"/>
      <c r="CU143" s="532"/>
      <c r="CV143" s="532"/>
      <c r="CW143" s="533">
        <f>SUMPRODUCT($C78:$C81,CW78:CW81)</f>
        <v>0</v>
      </c>
      <c r="CX143" s="534"/>
      <c r="CY143" s="532"/>
      <c r="CZ143" s="532"/>
      <c r="DA143" s="532"/>
      <c r="DB143" s="532"/>
      <c r="DC143" s="532"/>
      <c r="DD143" s="532"/>
      <c r="DE143" s="533">
        <f>SUMPRODUCT($C78:$C81,DE78:DE81)</f>
        <v>0</v>
      </c>
      <c r="DF143" s="534"/>
      <c r="DG143" s="532"/>
      <c r="DH143" s="532"/>
      <c r="DI143" s="532"/>
      <c r="DJ143" s="532"/>
      <c r="DK143" s="532"/>
      <c r="DL143" s="532"/>
      <c r="DM143" s="533">
        <f>SUMPRODUCT($C78:$C81,DM78:DM81)</f>
        <v>0</v>
      </c>
      <c r="DN143" s="534"/>
      <c r="DO143" s="532"/>
      <c r="DP143" s="532"/>
      <c r="DQ143" s="532"/>
      <c r="DR143" s="532"/>
      <c r="DS143" s="532"/>
      <c r="DT143" s="532"/>
      <c r="DU143" s="533">
        <f>SUMPRODUCT($C78:$C81,DU78:DU81)</f>
        <v>0</v>
      </c>
      <c r="DV143" s="534"/>
      <c r="DW143" s="532"/>
      <c r="DX143" s="532"/>
      <c r="DY143" s="532"/>
      <c r="DZ143" s="532"/>
      <c r="EA143" s="532"/>
      <c r="EB143" s="532"/>
      <c r="EC143" s="533">
        <f>SUMPRODUCT($C78:$C81,EC78:EC81)</f>
        <v>0</v>
      </c>
      <c r="ED143" s="532"/>
      <c r="EE143" s="532"/>
      <c r="EF143" s="532"/>
      <c r="EG143" s="532"/>
      <c r="EH143" s="532"/>
      <c r="EI143" s="532"/>
      <c r="EJ143" s="532"/>
      <c r="EK143" s="533">
        <f>SUMPRODUCT($C78:$C81,EK78:EK81)</f>
        <v>0</v>
      </c>
      <c r="EL143" s="532"/>
      <c r="EM143" s="532"/>
      <c r="EN143" s="532"/>
      <c r="EO143" s="532"/>
      <c r="EP143" s="532"/>
      <c r="EQ143" s="532"/>
      <c r="ER143" s="532"/>
      <c r="ES143" s="533">
        <f>SUMPRODUCT($C78:$C81,ES78:ES81)</f>
        <v>0</v>
      </c>
      <c r="ET143" s="532"/>
      <c r="EU143" s="532"/>
      <c r="EV143" s="532"/>
      <c r="EW143" s="532"/>
      <c r="EX143" s="532"/>
      <c r="EY143" s="532"/>
      <c r="EZ143" s="532"/>
      <c r="FA143" s="533">
        <f>SUMPRODUCT($C78:$C81,FA78:FA81)</f>
        <v>0</v>
      </c>
      <c r="FB143" s="532"/>
      <c r="FC143" s="532"/>
      <c r="FD143" s="532"/>
      <c r="FE143" s="532"/>
      <c r="FF143" s="532"/>
      <c r="FG143" s="532"/>
      <c r="FH143" s="532"/>
      <c r="FI143" s="535">
        <f>SUMPRODUCT($C78:$C81,FI78:FI81)</f>
        <v>0</v>
      </c>
    </row>
    <row r="144" spans="1:165" ht="15" hidden="1" outlineLevel="2" x14ac:dyDescent="0.2">
      <c r="A144" s="536"/>
      <c r="B144" s="537" t="s">
        <v>236</v>
      </c>
      <c r="C144" s="538"/>
      <c r="D144" s="538"/>
      <c r="E144" s="539"/>
      <c r="F144" s="540"/>
      <c r="G144" s="540"/>
      <c r="H144" s="540"/>
      <c r="I144" s="540"/>
      <c r="J144" s="540"/>
      <c r="K144" s="540"/>
      <c r="L144" s="540"/>
      <c r="M144" s="541">
        <f>SUMPRODUCT($C78:$C81,$E78:$E81,M78:M81)</f>
        <v>0</v>
      </c>
      <c r="N144" s="540"/>
      <c r="O144" s="540"/>
      <c r="P144" s="540"/>
      <c r="Q144" s="540"/>
      <c r="R144" s="540"/>
      <c r="S144" s="540"/>
      <c r="T144" s="540"/>
      <c r="U144" s="541">
        <f>SUMPRODUCT($C78:$C81,$E78:$E81,U78:U81)</f>
        <v>0</v>
      </c>
      <c r="V144" s="542"/>
      <c r="W144" s="540"/>
      <c r="X144" s="540"/>
      <c r="Y144" s="540"/>
      <c r="Z144" s="540"/>
      <c r="AA144" s="540"/>
      <c r="AB144" s="540"/>
      <c r="AC144" s="541">
        <f>SUMPRODUCT($C78:$C81,$E78:$E81,AC78:AC81)</f>
        <v>0</v>
      </c>
      <c r="AD144" s="542"/>
      <c r="AE144" s="540"/>
      <c r="AF144" s="540"/>
      <c r="AG144" s="540"/>
      <c r="AH144" s="540"/>
      <c r="AI144" s="540"/>
      <c r="AJ144" s="540"/>
      <c r="AK144" s="541">
        <f>SUMPRODUCT($C78:$C81,$E78:$E81,AK78:AK81)</f>
        <v>0</v>
      </c>
      <c r="AL144" s="542"/>
      <c r="AM144" s="540"/>
      <c r="AN144" s="540"/>
      <c r="AO144" s="540"/>
      <c r="AP144" s="540"/>
      <c r="AQ144" s="540"/>
      <c r="AR144" s="540"/>
      <c r="AS144" s="541">
        <f>SUMPRODUCT($C78:$C81,$E78:$E81,AS78:AS81)</f>
        <v>0</v>
      </c>
      <c r="AT144" s="542"/>
      <c r="AU144" s="540"/>
      <c r="AV144" s="540"/>
      <c r="AW144" s="540"/>
      <c r="AX144" s="540"/>
      <c r="AY144" s="540"/>
      <c r="AZ144" s="540"/>
      <c r="BA144" s="541">
        <f>SUMPRODUCT($C78:$C81,$E78:$E81,BA78:BA81)</f>
        <v>0</v>
      </c>
      <c r="BB144" s="542"/>
      <c r="BC144" s="540"/>
      <c r="BD144" s="540"/>
      <c r="BE144" s="540"/>
      <c r="BF144" s="540"/>
      <c r="BG144" s="540"/>
      <c r="BH144" s="540"/>
      <c r="BI144" s="541">
        <f>SUMPRODUCT($C78:$C81,$E78:$E81,BI78:BI81)</f>
        <v>0</v>
      </c>
      <c r="BJ144" s="542"/>
      <c r="BK144" s="540"/>
      <c r="BL144" s="540"/>
      <c r="BM144" s="540"/>
      <c r="BN144" s="540"/>
      <c r="BO144" s="540"/>
      <c r="BP144" s="540"/>
      <c r="BQ144" s="541">
        <f>SUMPRODUCT($C78:$C81,$E78:$E81,BQ78:BQ81)</f>
        <v>0</v>
      </c>
      <c r="BR144" s="542"/>
      <c r="BS144" s="540"/>
      <c r="BT144" s="540"/>
      <c r="BU144" s="540"/>
      <c r="BV144" s="540"/>
      <c r="BW144" s="540"/>
      <c r="BX144" s="540"/>
      <c r="BY144" s="541">
        <f>SUMPRODUCT($C78:$C81,$E78:$E81,BY78:BY81)</f>
        <v>0</v>
      </c>
      <c r="BZ144" s="542"/>
      <c r="CA144" s="540"/>
      <c r="CB144" s="540"/>
      <c r="CC144" s="540"/>
      <c r="CD144" s="540"/>
      <c r="CE144" s="540"/>
      <c r="CF144" s="540"/>
      <c r="CG144" s="541">
        <f>SUMPRODUCT($C78:$C81,$E78:$E81,CG78:CG81)</f>
        <v>0</v>
      </c>
      <c r="CH144" s="542"/>
      <c r="CI144" s="540"/>
      <c r="CJ144" s="540"/>
      <c r="CK144" s="540"/>
      <c r="CL144" s="540"/>
      <c r="CM144" s="540"/>
      <c r="CN144" s="540"/>
      <c r="CO144" s="541">
        <f>SUMPRODUCT($C78:$C81,$E78:$E81,CO78:CO81)</f>
        <v>0</v>
      </c>
      <c r="CP144" s="542"/>
      <c r="CQ144" s="540"/>
      <c r="CR144" s="540"/>
      <c r="CS144" s="540"/>
      <c r="CT144" s="540"/>
      <c r="CU144" s="540"/>
      <c r="CV144" s="540"/>
      <c r="CW144" s="541">
        <f>SUMPRODUCT($C78:$C81,$E78:$E81,CW78:CW81)</f>
        <v>0</v>
      </c>
      <c r="CX144" s="542"/>
      <c r="CY144" s="540"/>
      <c r="CZ144" s="540"/>
      <c r="DA144" s="540"/>
      <c r="DB144" s="540"/>
      <c r="DC144" s="540"/>
      <c r="DD144" s="540"/>
      <c r="DE144" s="541">
        <f>SUMPRODUCT($C78:$C81,$E78:$E81,DE78:DE81)</f>
        <v>0</v>
      </c>
      <c r="DF144" s="542"/>
      <c r="DG144" s="540"/>
      <c r="DH144" s="540"/>
      <c r="DI144" s="540"/>
      <c r="DJ144" s="540"/>
      <c r="DK144" s="540"/>
      <c r="DL144" s="540"/>
      <c r="DM144" s="541">
        <f>SUMPRODUCT($C78:$C81,$E78:$E81,DM78:DM81)</f>
        <v>0</v>
      </c>
      <c r="DN144" s="542"/>
      <c r="DO144" s="540"/>
      <c r="DP144" s="540"/>
      <c r="DQ144" s="540"/>
      <c r="DR144" s="540"/>
      <c r="DS144" s="540"/>
      <c r="DT144" s="540"/>
      <c r="DU144" s="541">
        <f>SUMPRODUCT($C78:$C81,$E78:$E81,DU78:DU81)</f>
        <v>0</v>
      </c>
      <c r="DV144" s="542"/>
      <c r="DW144" s="540"/>
      <c r="DX144" s="540"/>
      <c r="DY144" s="540"/>
      <c r="DZ144" s="540"/>
      <c r="EA144" s="540"/>
      <c r="EB144" s="540"/>
      <c r="EC144" s="541">
        <f>SUMPRODUCT($C78:$C81,$E78:$E81,EC78:EC81)</f>
        <v>0</v>
      </c>
      <c r="ED144" s="540"/>
      <c r="EE144" s="540"/>
      <c r="EF144" s="540"/>
      <c r="EG144" s="540"/>
      <c r="EH144" s="540"/>
      <c r="EI144" s="540"/>
      <c r="EJ144" s="540"/>
      <c r="EK144" s="541">
        <f>SUMPRODUCT($C78:$C81,$E78:$E81,EK78:EK81)</f>
        <v>0</v>
      </c>
      <c r="EL144" s="540"/>
      <c r="EM144" s="540"/>
      <c r="EN144" s="540"/>
      <c r="EO144" s="540"/>
      <c r="EP144" s="540"/>
      <c r="EQ144" s="540"/>
      <c r="ER144" s="540"/>
      <c r="ES144" s="541">
        <f>SUMPRODUCT($C78:$C81,$E78:$E81,ES78:ES81)</f>
        <v>0</v>
      </c>
      <c r="ET144" s="540"/>
      <c r="EU144" s="540"/>
      <c r="EV144" s="540"/>
      <c r="EW144" s="540"/>
      <c r="EX144" s="540"/>
      <c r="EY144" s="540"/>
      <c r="EZ144" s="540"/>
      <c r="FA144" s="541">
        <f>SUMPRODUCT($C78:$C81,$E78:$E81,FA78:FA81)</f>
        <v>0</v>
      </c>
      <c r="FB144" s="540"/>
      <c r="FC144" s="540"/>
      <c r="FD144" s="540"/>
      <c r="FE144" s="540"/>
      <c r="FF144" s="540"/>
      <c r="FG144" s="540"/>
      <c r="FH144" s="540"/>
      <c r="FI144" s="543">
        <f>SUMPRODUCT($C78:$C81,$E78:$E81,FI78:FI81)</f>
        <v>0</v>
      </c>
    </row>
    <row r="145" spans="1:165" ht="15" hidden="1" outlineLevel="2" x14ac:dyDescent="0.2">
      <c r="A145" s="544" t="s">
        <v>237</v>
      </c>
      <c r="B145" s="545"/>
      <c r="C145" s="545"/>
      <c r="D145" s="545"/>
      <c r="E145" s="546"/>
      <c r="F145" s="547"/>
      <c r="G145" s="547"/>
      <c r="H145" s="547"/>
      <c r="I145" s="547"/>
      <c r="J145" s="547"/>
      <c r="K145" s="547"/>
      <c r="L145" s="547"/>
      <c r="M145" s="548">
        <f>SUM(M143:M144)</f>
        <v>0</v>
      </c>
      <c r="N145" s="547"/>
      <c r="O145" s="547"/>
      <c r="P145" s="547"/>
      <c r="Q145" s="547"/>
      <c r="R145" s="547"/>
      <c r="S145" s="547"/>
      <c r="T145" s="547"/>
      <c r="U145" s="548">
        <f>SUM(U143:U144)</f>
        <v>0</v>
      </c>
      <c r="V145" s="549"/>
      <c r="W145" s="550"/>
      <c r="X145" s="550"/>
      <c r="Y145" s="550"/>
      <c r="Z145" s="550"/>
      <c r="AA145" s="550"/>
      <c r="AB145" s="550"/>
      <c r="AC145" s="548">
        <f>SUM(AC143:AC144)</f>
        <v>0</v>
      </c>
      <c r="AD145" s="549"/>
      <c r="AE145" s="550"/>
      <c r="AF145" s="550"/>
      <c r="AG145" s="550"/>
      <c r="AH145" s="550"/>
      <c r="AI145" s="550"/>
      <c r="AJ145" s="550"/>
      <c r="AK145" s="548">
        <f>SUM(AK143:AK144)</f>
        <v>0</v>
      </c>
      <c r="AL145" s="549"/>
      <c r="AM145" s="550"/>
      <c r="AN145" s="550"/>
      <c r="AO145" s="550"/>
      <c r="AP145" s="550"/>
      <c r="AQ145" s="550"/>
      <c r="AR145" s="550"/>
      <c r="AS145" s="548">
        <f>SUM(AS143:AS144)</f>
        <v>0</v>
      </c>
      <c r="AT145" s="549"/>
      <c r="AU145" s="550"/>
      <c r="AV145" s="550"/>
      <c r="AW145" s="550"/>
      <c r="AX145" s="550"/>
      <c r="AY145" s="550"/>
      <c r="AZ145" s="550"/>
      <c r="BA145" s="548">
        <f>SUM(BA143:BA144)</f>
        <v>0</v>
      </c>
      <c r="BB145" s="549"/>
      <c r="BC145" s="550"/>
      <c r="BD145" s="550"/>
      <c r="BE145" s="550"/>
      <c r="BF145" s="550"/>
      <c r="BG145" s="550"/>
      <c r="BH145" s="550"/>
      <c r="BI145" s="548">
        <f>SUM(BI143:BI144)</f>
        <v>0</v>
      </c>
      <c r="BJ145" s="549"/>
      <c r="BK145" s="550"/>
      <c r="BL145" s="550"/>
      <c r="BM145" s="550"/>
      <c r="BN145" s="550"/>
      <c r="BO145" s="550"/>
      <c r="BP145" s="550"/>
      <c r="BQ145" s="548">
        <f>SUM(BQ143:BQ144)</f>
        <v>0</v>
      </c>
      <c r="BR145" s="549"/>
      <c r="BS145" s="550"/>
      <c r="BT145" s="550"/>
      <c r="BU145" s="550"/>
      <c r="BV145" s="550"/>
      <c r="BW145" s="550"/>
      <c r="BX145" s="550"/>
      <c r="BY145" s="548">
        <f>SUM(BY143:BY144)</f>
        <v>0</v>
      </c>
      <c r="BZ145" s="549"/>
      <c r="CA145" s="550"/>
      <c r="CB145" s="550"/>
      <c r="CC145" s="550"/>
      <c r="CD145" s="550"/>
      <c r="CE145" s="550"/>
      <c r="CF145" s="550"/>
      <c r="CG145" s="548">
        <f>SUM(CG143:CG144)</f>
        <v>0</v>
      </c>
      <c r="CH145" s="549"/>
      <c r="CI145" s="550"/>
      <c r="CJ145" s="550"/>
      <c r="CK145" s="550"/>
      <c r="CL145" s="550"/>
      <c r="CM145" s="550"/>
      <c r="CN145" s="550"/>
      <c r="CO145" s="548">
        <f>SUM(CO143:CO144)</f>
        <v>0</v>
      </c>
      <c r="CP145" s="549"/>
      <c r="CQ145" s="550"/>
      <c r="CR145" s="550"/>
      <c r="CS145" s="550"/>
      <c r="CT145" s="550"/>
      <c r="CU145" s="550"/>
      <c r="CV145" s="550"/>
      <c r="CW145" s="548">
        <f>SUM(CW143:CW144)</f>
        <v>0</v>
      </c>
      <c r="CX145" s="549"/>
      <c r="CY145" s="550"/>
      <c r="CZ145" s="550"/>
      <c r="DA145" s="550"/>
      <c r="DB145" s="550"/>
      <c r="DC145" s="550"/>
      <c r="DD145" s="550"/>
      <c r="DE145" s="548">
        <f>SUM(DE143:DE144)</f>
        <v>0</v>
      </c>
      <c r="DF145" s="549"/>
      <c r="DG145" s="550"/>
      <c r="DH145" s="550"/>
      <c r="DI145" s="550"/>
      <c r="DJ145" s="550"/>
      <c r="DK145" s="550"/>
      <c r="DL145" s="550"/>
      <c r="DM145" s="548">
        <f>SUM(DM143:DM144)</f>
        <v>0</v>
      </c>
      <c r="DN145" s="549"/>
      <c r="DO145" s="550"/>
      <c r="DP145" s="550"/>
      <c r="DQ145" s="550"/>
      <c r="DR145" s="550"/>
      <c r="DS145" s="550"/>
      <c r="DT145" s="550"/>
      <c r="DU145" s="548">
        <f>SUM(DU143:DU144)</f>
        <v>0</v>
      </c>
      <c r="DV145" s="549"/>
      <c r="DW145" s="550"/>
      <c r="DX145" s="550"/>
      <c r="DY145" s="550"/>
      <c r="DZ145" s="550"/>
      <c r="EA145" s="550"/>
      <c r="EB145" s="550"/>
      <c r="EC145" s="548">
        <f>SUM(EC143:EC144)</f>
        <v>0</v>
      </c>
      <c r="ED145" s="550"/>
      <c r="EE145" s="550"/>
      <c r="EF145" s="550"/>
      <c r="EG145" s="550"/>
      <c r="EH145" s="550"/>
      <c r="EI145" s="550"/>
      <c r="EJ145" s="550"/>
      <c r="EK145" s="548">
        <f>SUM(EK143:EK144)</f>
        <v>0</v>
      </c>
      <c r="EL145" s="550"/>
      <c r="EM145" s="550"/>
      <c r="EN145" s="550"/>
      <c r="EO145" s="550"/>
      <c r="EP145" s="550"/>
      <c r="EQ145" s="550"/>
      <c r="ER145" s="550"/>
      <c r="ES145" s="548">
        <f>SUM(ES143:ES144)</f>
        <v>0</v>
      </c>
      <c r="ET145" s="550"/>
      <c r="EU145" s="550"/>
      <c r="EV145" s="550"/>
      <c r="EW145" s="550"/>
      <c r="EX145" s="550"/>
      <c r="EY145" s="550"/>
      <c r="EZ145" s="550"/>
      <c r="FA145" s="548">
        <f>SUM(FA143:FA144)</f>
        <v>0</v>
      </c>
      <c r="FB145" s="550"/>
      <c r="FC145" s="550"/>
      <c r="FD145" s="550"/>
      <c r="FE145" s="550"/>
      <c r="FF145" s="550"/>
      <c r="FG145" s="550"/>
      <c r="FH145" s="550"/>
      <c r="FI145" s="551">
        <f>SUM(FI143:FI144)</f>
        <v>0</v>
      </c>
    </row>
    <row r="146" spans="1:165" s="17" customFormat="1" ht="15.75" outlineLevel="1" collapsed="1" x14ac:dyDescent="0.2">
      <c r="A146" s="744" t="s">
        <v>243</v>
      </c>
      <c r="B146" s="741"/>
      <c r="C146" s="741"/>
      <c r="D146" s="741"/>
      <c r="E146" s="741"/>
      <c r="F146" s="742"/>
      <c r="G146" s="742"/>
      <c r="H146" s="742"/>
      <c r="I146" s="742"/>
      <c r="J146" s="742"/>
      <c r="K146" s="742"/>
      <c r="L146" s="742"/>
      <c r="M146" s="742"/>
      <c r="N146" s="742"/>
      <c r="O146" s="742"/>
      <c r="P146" s="742"/>
      <c r="Q146" s="742"/>
      <c r="R146" s="742"/>
      <c r="S146" s="742"/>
      <c r="T146" s="742"/>
      <c r="U146" s="742"/>
      <c r="V146" s="742"/>
      <c r="W146" s="742"/>
      <c r="X146" s="742"/>
      <c r="Y146" s="742"/>
      <c r="Z146" s="742"/>
      <c r="AA146" s="742"/>
      <c r="AB146" s="742"/>
      <c r="AC146" s="742"/>
      <c r="AD146" s="742"/>
      <c r="AE146" s="742"/>
      <c r="AF146" s="742"/>
      <c r="AG146" s="742"/>
      <c r="AH146" s="742"/>
      <c r="AI146" s="742"/>
      <c r="AJ146" s="742"/>
      <c r="AK146" s="742"/>
      <c r="AL146" s="742"/>
      <c r="AM146" s="742"/>
      <c r="AN146" s="742"/>
      <c r="AO146" s="742"/>
      <c r="AP146" s="742"/>
      <c r="AQ146" s="742"/>
      <c r="AR146" s="742"/>
      <c r="AS146" s="742"/>
      <c r="AT146" s="742"/>
      <c r="AU146" s="742"/>
      <c r="AV146" s="742"/>
      <c r="AW146" s="742"/>
      <c r="AX146" s="742"/>
      <c r="AY146" s="742"/>
      <c r="AZ146" s="742"/>
      <c r="BA146" s="742"/>
      <c r="BB146" s="742"/>
      <c r="BC146" s="742"/>
      <c r="BD146" s="742"/>
      <c r="BE146" s="742"/>
      <c r="BF146" s="742"/>
      <c r="BG146" s="742"/>
      <c r="BH146" s="742"/>
      <c r="BI146" s="742"/>
      <c r="BJ146" s="742"/>
      <c r="BK146" s="742"/>
      <c r="BL146" s="742"/>
      <c r="BM146" s="742"/>
      <c r="BN146" s="742"/>
      <c r="BO146" s="742"/>
      <c r="BP146" s="742"/>
      <c r="BQ146" s="742"/>
      <c r="BR146" s="742"/>
      <c r="BS146" s="742"/>
      <c r="BT146" s="742"/>
      <c r="BU146" s="742"/>
      <c r="BV146" s="742"/>
      <c r="BW146" s="742"/>
      <c r="BX146" s="742"/>
      <c r="BY146" s="742"/>
      <c r="BZ146" s="742"/>
      <c r="CA146" s="742"/>
      <c r="CB146" s="742"/>
      <c r="CC146" s="742"/>
      <c r="CD146" s="742"/>
      <c r="CE146" s="742"/>
      <c r="CF146" s="742"/>
      <c r="CG146" s="742"/>
      <c r="CH146" s="742"/>
      <c r="CI146" s="742"/>
      <c r="CJ146" s="742"/>
      <c r="CK146" s="742"/>
      <c r="CL146" s="742"/>
      <c r="CM146" s="742"/>
      <c r="CN146" s="742"/>
      <c r="CO146" s="742"/>
      <c r="CP146" s="742"/>
      <c r="CQ146" s="742"/>
      <c r="CR146" s="742"/>
      <c r="CS146" s="742"/>
      <c r="CT146" s="742"/>
      <c r="CU146" s="742"/>
      <c r="CV146" s="742"/>
      <c r="CW146" s="742"/>
      <c r="CX146" s="742"/>
      <c r="CY146" s="742"/>
      <c r="CZ146" s="742"/>
      <c r="DA146" s="742"/>
      <c r="DB146" s="742"/>
      <c r="DC146" s="742"/>
      <c r="DD146" s="742"/>
      <c r="DE146" s="742"/>
      <c r="DF146" s="742"/>
      <c r="DG146" s="742"/>
      <c r="DH146" s="742"/>
      <c r="DI146" s="742"/>
      <c r="DJ146" s="742"/>
      <c r="DK146" s="742"/>
      <c r="DL146" s="742"/>
      <c r="DM146" s="742"/>
      <c r="DN146" s="742"/>
      <c r="DO146" s="742"/>
      <c r="DP146" s="742"/>
      <c r="DQ146" s="742"/>
      <c r="DR146" s="742"/>
      <c r="DS146" s="742"/>
      <c r="DT146" s="742"/>
      <c r="DU146" s="742"/>
      <c r="DV146" s="742"/>
      <c r="DW146" s="742"/>
      <c r="DX146" s="742"/>
      <c r="DY146" s="742"/>
      <c r="DZ146" s="742"/>
      <c r="EA146" s="742"/>
      <c r="EB146" s="742"/>
      <c r="EC146" s="742"/>
      <c r="ED146" s="742"/>
      <c r="EE146" s="742"/>
      <c r="EF146" s="742"/>
      <c r="EG146" s="742"/>
      <c r="EH146" s="742"/>
      <c r="EI146" s="742"/>
      <c r="EJ146" s="742"/>
      <c r="EK146" s="742"/>
      <c r="EL146" s="742"/>
      <c r="EM146" s="742"/>
      <c r="EN146" s="742"/>
      <c r="EO146" s="742"/>
      <c r="EP146" s="742"/>
      <c r="EQ146" s="742"/>
      <c r="ER146" s="742"/>
      <c r="ES146" s="742"/>
      <c r="ET146" s="742"/>
      <c r="EU146" s="742"/>
      <c r="EV146" s="742"/>
      <c r="EW146" s="742"/>
      <c r="EX146" s="742"/>
      <c r="EY146" s="742"/>
      <c r="EZ146" s="742"/>
      <c r="FA146" s="742"/>
      <c r="FB146" s="742"/>
      <c r="FC146" s="742"/>
      <c r="FD146" s="742"/>
      <c r="FE146" s="742"/>
      <c r="FF146" s="742"/>
      <c r="FG146" s="742"/>
      <c r="FH146" s="742"/>
      <c r="FI146" s="743"/>
    </row>
    <row r="147" spans="1:165" ht="15" hidden="1" outlineLevel="2" x14ac:dyDescent="0.2">
      <c r="A147" s="732"/>
      <c r="B147" s="733" t="s">
        <v>234</v>
      </c>
      <c r="C147" s="734"/>
      <c r="D147" s="734"/>
      <c r="E147" s="735"/>
      <c r="F147" s="736"/>
      <c r="G147" s="736"/>
      <c r="H147" s="736"/>
      <c r="I147" s="736"/>
      <c r="J147" s="736"/>
      <c r="K147" s="736"/>
      <c r="L147" s="736"/>
      <c r="M147" s="737">
        <f>SUBTOTAL(9,M83:M86)</f>
        <v>0</v>
      </c>
      <c r="N147" s="736"/>
      <c r="O147" s="736"/>
      <c r="P147" s="736"/>
      <c r="Q147" s="736"/>
      <c r="R147" s="736"/>
      <c r="S147" s="736"/>
      <c r="T147" s="736"/>
      <c r="U147" s="737">
        <f>SUBTOTAL(9,U83:U86)</f>
        <v>0</v>
      </c>
      <c r="V147" s="738"/>
      <c r="W147" s="739"/>
      <c r="X147" s="739"/>
      <c r="Y147" s="739"/>
      <c r="Z147" s="739"/>
      <c r="AA147" s="739"/>
      <c r="AB147" s="739"/>
      <c r="AC147" s="737">
        <f>SUBTOTAL(9,AC83:AC86)</f>
        <v>0</v>
      </c>
      <c r="AD147" s="738"/>
      <c r="AE147" s="739"/>
      <c r="AF147" s="739"/>
      <c r="AG147" s="739"/>
      <c r="AH147" s="739"/>
      <c r="AI147" s="739"/>
      <c r="AJ147" s="739"/>
      <c r="AK147" s="737">
        <f>SUBTOTAL(9,AK83:AK86)</f>
        <v>0</v>
      </c>
      <c r="AL147" s="738"/>
      <c r="AM147" s="739"/>
      <c r="AN147" s="739"/>
      <c r="AO147" s="739"/>
      <c r="AP147" s="739"/>
      <c r="AQ147" s="739"/>
      <c r="AR147" s="739"/>
      <c r="AS147" s="737">
        <f>SUBTOTAL(9,AS83:AS86)</f>
        <v>0</v>
      </c>
      <c r="AT147" s="738"/>
      <c r="AU147" s="739"/>
      <c r="AV147" s="739"/>
      <c r="AW147" s="739"/>
      <c r="AX147" s="739"/>
      <c r="AY147" s="739"/>
      <c r="AZ147" s="739"/>
      <c r="BA147" s="737">
        <f>SUBTOTAL(9,BA83:BA86)</f>
        <v>0</v>
      </c>
      <c r="BB147" s="738"/>
      <c r="BC147" s="739"/>
      <c r="BD147" s="739"/>
      <c r="BE147" s="739"/>
      <c r="BF147" s="739"/>
      <c r="BG147" s="739"/>
      <c r="BH147" s="739"/>
      <c r="BI147" s="737">
        <f>SUBTOTAL(9,BI83:BI86)</f>
        <v>0</v>
      </c>
      <c r="BJ147" s="738"/>
      <c r="BK147" s="739"/>
      <c r="BL147" s="739"/>
      <c r="BM147" s="739"/>
      <c r="BN147" s="739"/>
      <c r="BO147" s="739"/>
      <c r="BP147" s="739"/>
      <c r="BQ147" s="737">
        <f>SUBTOTAL(9,BQ83:BQ86)</f>
        <v>0</v>
      </c>
      <c r="BR147" s="738"/>
      <c r="BS147" s="739"/>
      <c r="BT147" s="739"/>
      <c r="BU147" s="739"/>
      <c r="BV147" s="739"/>
      <c r="BW147" s="739"/>
      <c r="BX147" s="739"/>
      <c r="BY147" s="737">
        <f>SUBTOTAL(9,BY83:BY86)</f>
        <v>0</v>
      </c>
      <c r="BZ147" s="738"/>
      <c r="CA147" s="739"/>
      <c r="CB147" s="739"/>
      <c r="CC147" s="739"/>
      <c r="CD147" s="739"/>
      <c r="CE147" s="739"/>
      <c r="CF147" s="739"/>
      <c r="CG147" s="737">
        <f>SUBTOTAL(9,CG83:CG86)</f>
        <v>0</v>
      </c>
      <c r="CH147" s="738"/>
      <c r="CI147" s="739"/>
      <c r="CJ147" s="739"/>
      <c r="CK147" s="739"/>
      <c r="CL147" s="739"/>
      <c r="CM147" s="739"/>
      <c r="CN147" s="739"/>
      <c r="CO147" s="737">
        <f>SUBTOTAL(9,CO83:CO86)</f>
        <v>0</v>
      </c>
      <c r="CP147" s="738"/>
      <c r="CQ147" s="739"/>
      <c r="CR147" s="739"/>
      <c r="CS147" s="739"/>
      <c r="CT147" s="739"/>
      <c r="CU147" s="739"/>
      <c r="CV147" s="739"/>
      <c r="CW147" s="737">
        <f>SUBTOTAL(9,CW83:CW86)</f>
        <v>0</v>
      </c>
      <c r="CX147" s="738"/>
      <c r="CY147" s="739"/>
      <c r="CZ147" s="739"/>
      <c r="DA147" s="739"/>
      <c r="DB147" s="739"/>
      <c r="DC147" s="739"/>
      <c r="DD147" s="739"/>
      <c r="DE147" s="737">
        <f>SUBTOTAL(9,DE83:DE86)</f>
        <v>0</v>
      </c>
      <c r="DF147" s="738"/>
      <c r="DG147" s="739"/>
      <c r="DH147" s="739"/>
      <c r="DI147" s="739"/>
      <c r="DJ147" s="739"/>
      <c r="DK147" s="739"/>
      <c r="DL147" s="739"/>
      <c r="DM147" s="737">
        <f>SUBTOTAL(9,DM83:DM86)</f>
        <v>0</v>
      </c>
      <c r="DN147" s="738"/>
      <c r="DO147" s="739"/>
      <c r="DP147" s="739"/>
      <c r="DQ147" s="739"/>
      <c r="DR147" s="739"/>
      <c r="DS147" s="739"/>
      <c r="DT147" s="739"/>
      <c r="DU147" s="737">
        <f>SUBTOTAL(9,DU83:DU86)</f>
        <v>0</v>
      </c>
      <c r="DV147" s="738"/>
      <c r="DW147" s="739"/>
      <c r="DX147" s="739"/>
      <c r="DY147" s="739"/>
      <c r="DZ147" s="739"/>
      <c r="EA147" s="739"/>
      <c r="EB147" s="739"/>
      <c r="EC147" s="737">
        <f>SUBTOTAL(9,EC83:EC86)</f>
        <v>0</v>
      </c>
      <c r="ED147" s="739"/>
      <c r="EE147" s="739"/>
      <c r="EF147" s="739"/>
      <c r="EG147" s="739"/>
      <c r="EH147" s="739"/>
      <c r="EI147" s="739"/>
      <c r="EJ147" s="739"/>
      <c r="EK147" s="737">
        <f>SUBTOTAL(9,EK83:EK86)</f>
        <v>0</v>
      </c>
      <c r="EL147" s="739"/>
      <c r="EM147" s="739"/>
      <c r="EN147" s="739"/>
      <c r="EO147" s="739"/>
      <c r="EP147" s="739"/>
      <c r="EQ147" s="739"/>
      <c r="ER147" s="739"/>
      <c r="ES147" s="737">
        <f>SUBTOTAL(9,ES83:ES86)</f>
        <v>0</v>
      </c>
      <c r="ET147" s="739"/>
      <c r="EU147" s="739"/>
      <c r="EV147" s="739"/>
      <c r="EW147" s="739"/>
      <c r="EX147" s="739"/>
      <c r="EY147" s="739"/>
      <c r="EZ147" s="739"/>
      <c r="FA147" s="737">
        <f>SUBTOTAL(9,FA83:FA86)</f>
        <v>0</v>
      </c>
      <c r="FB147" s="739"/>
      <c r="FC147" s="739"/>
      <c r="FD147" s="739"/>
      <c r="FE147" s="739"/>
      <c r="FF147" s="739"/>
      <c r="FG147" s="739"/>
      <c r="FH147" s="739"/>
      <c r="FI147" s="740">
        <f>SUBTOTAL(9,FI83:FI86)</f>
        <v>0</v>
      </c>
    </row>
    <row r="148" spans="1:165" ht="15" hidden="1" outlineLevel="2" x14ac:dyDescent="0.2">
      <c r="A148" s="528"/>
      <c r="B148" s="529" t="s">
        <v>235</v>
      </c>
      <c r="C148" s="530"/>
      <c r="D148" s="530"/>
      <c r="E148" s="531"/>
      <c r="F148" s="532"/>
      <c r="G148" s="532"/>
      <c r="H148" s="532"/>
      <c r="I148" s="532"/>
      <c r="J148" s="532"/>
      <c r="K148" s="532"/>
      <c r="L148" s="532"/>
      <c r="M148" s="533">
        <f>SUMPRODUCT($C83:$C86,M83:M86)</f>
        <v>0</v>
      </c>
      <c r="N148" s="532"/>
      <c r="O148" s="532"/>
      <c r="P148" s="532"/>
      <c r="Q148" s="532"/>
      <c r="R148" s="532"/>
      <c r="S148" s="532"/>
      <c r="T148" s="532"/>
      <c r="U148" s="533">
        <f>SUMPRODUCT($C83:$C86,U83:U86)</f>
        <v>0</v>
      </c>
      <c r="V148" s="534"/>
      <c r="W148" s="532"/>
      <c r="X148" s="532"/>
      <c r="Y148" s="532"/>
      <c r="Z148" s="532"/>
      <c r="AA148" s="532"/>
      <c r="AB148" s="532"/>
      <c r="AC148" s="533">
        <f>SUMPRODUCT($C83:$C86,AC83:AC86)</f>
        <v>0</v>
      </c>
      <c r="AD148" s="534"/>
      <c r="AE148" s="532"/>
      <c r="AF148" s="532"/>
      <c r="AG148" s="532"/>
      <c r="AH148" s="532"/>
      <c r="AI148" s="532"/>
      <c r="AJ148" s="532"/>
      <c r="AK148" s="533">
        <f>SUMPRODUCT($C83:$C86,AK83:AK86)</f>
        <v>0</v>
      </c>
      <c r="AL148" s="534"/>
      <c r="AM148" s="532"/>
      <c r="AN148" s="532"/>
      <c r="AO148" s="532"/>
      <c r="AP148" s="532"/>
      <c r="AQ148" s="532"/>
      <c r="AR148" s="532"/>
      <c r="AS148" s="533">
        <f>SUMPRODUCT($C83:$C86,AS83:AS86)</f>
        <v>0</v>
      </c>
      <c r="AT148" s="534"/>
      <c r="AU148" s="532"/>
      <c r="AV148" s="532"/>
      <c r="AW148" s="532"/>
      <c r="AX148" s="532"/>
      <c r="AY148" s="532"/>
      <c r="AZ148" s="532"/>
      <c r="BA148" s="533">
        <f>SUMPRODUCT($C83:$C86,BA83:BA86)</f>
        <v>0</v>
      </c>
      <c r="BB148" s="534"/>
      <c r="BC148" s="532"/>
      <c r="BD148" s="532"/>
      <c r="BE148" s="532"/>
      <c r="BF148" s="532"/>
      <c r="BG148" s="532"/>
      <c r="BH148" s="532"/>
      <c r="BI148" s="533">
        <f>SUMPRODUCT($C83:$C86,BI83:BI86)</f>
        <v>0</v>
      </c>
      <c r="BJ148" s="534"/>
      <c r="BK148" s="532"/>
      <c r="BL148" s="532"/>
      <c r="BM148" s="532"/>
      <c r="BN148" s="532"/>
      <c r="BO148" s="532"/>
      <c r="BP148" s="532"/>
      <c r="BQ148" s="533">
        <f>SUMPRODUCT($C83:$C86,BQ83:BQ86)</f>
        <v>0</v>
      </c>
      <c r="BR148" s="534"/>
      <c r="BS148" s="532"/>
      <c r="BT148" s="532"/>
      <c r="BU148" s="532"/>
      <c r="BV148" s="532"/>
      <c r="BW148" s="532"/>
      <c r="BX148" s="532"/>
      <c r="BY148" s="533">
        <f>SUMPRODUCT($C83:$C86,BY83:BY86)</f>
        <v>0</v>
      </c>
      <c r="BZ148" s="534"/>
      <c r="CA148" s="532"/>
      <c r="CB148" s="532"/>
      <c r="CC148" s="532"/>
      <c r="CD148" s="532"/>
      <c r="CE148" s="532"/>
      <c r="CF148" s="532"/>
      <c r="CG148" s="533">
        <f>SUMPRODUCT($C83:$C86,CG83:CG86)</f>
        <v>0</v>
      </c>
      <c r="CH148" s="534"/>
      <c r="CI148" s="532"/>
      <c r="CJ148" s="532"/>
      <c r="CK148" s="532"/>
      <c r="CL148" s="532"/>
      <c r="CM148" s="532"/>
      <c r="CN148" s="532"/>
      <c r="CO148" s="533">
        <f>SUMPRODUCT($C83:$C86,CO83:CO86)</f>
        <v>0</v>
      </c>
      <c r="CP148" s="534"/>
      <c r="CQ148" s="532"/>
      <c r="CR148" s="532"/>
      <c r="CS148" s="532"/>
      <c r="CT148" s="532"/>
      <c r="CU148" s="532"/>
      <c r="CV148" s="532"/>
      <c r="CW148" s="533">
        <f>SUMPRODUCT($C83:$C86,CW83:CW86)</f>
        <v>0</v>
      </c>
      <c r="CX148" s="534"/>
      <c r="CY148" s="532"/>
      <c r="CZ148" s="532"/>
      <c r="DA148" s="532"/>
      <c r="DB148" s="532"/>
      <c r="DC148" s="532"/>
      <c r="DD148" s="532"/>
      <c r="DE148" s="533">
        <f>SUMPRODUCT($C83:$C86,DE83:DE86)</f>
        <v>0</v>
      </c>
      <c r="DF148" s="534"/>
      <c r="DG148" s="532"/>
      <c r="DH148" s="532"/>
      <c r="DI148" s="532"/>
      <c r="DJ148" s="532"/>
      <c r="DK148" s="532"/>
      <c r="DL148" s="532"/>
      <c r="DM148" s="533">
        <f>SUMPRODUCT($C83:$C86,DM83:DM86)</f>
        <v>0</v>
      </c>
      <c r="DN148" s="534"/>
      <c r="DO148" s="532"/>
      <c r="DP148" s="532"/>
      <c r="DQ148" s="532"/>
      <c r="DR148" s="532"/>
      <c r="DS148" s="532"/>
      <c r="DT148" s="532"/>
      <c r="DU148" s="533">
        <f>SUMPRODUCT($C83:$C86,DU83:DU86)</f>
        <v>0</v>
      </c>
      <c r="DV148" s="534"/>
      <c r="DW148" s="532"/>
      <c r="DX148" s="532"/>
      <c r="DY148" s="532"/>
      <c r="DZ148" s="532"/>
      <c r="EA148" s="532"/>
      <c r="EB148" s="532"/>
      <c r="EC148" s="533">
        <f>SUMPRODUCT($C83:$C86,EC83:EC86)</f>
        <v>0</v>
      </c>
      <c r="ED148" s="532"/>
      <c r="EE148" s="532"/>
      <c r="EF148" s="532"/>
      <c r="EG148" s="532"/>
      <c r="EH148" s="532"/>
      <c r="EI148" s="532"/>
      <c r="EJ148" s="532"/>
      <c r="EK148" s="533">
        <f>SUMPRODUCT($C83:$C86,EK83:EK86)</f>
        <v>0</v>
      </c>
      <c r="EL148" s="532"/>
      <c r="EM148" s="532"/>
      <c r="EN148" s="532"/>
      <c r="EO148" s="532"/>
      <c r="EP148" s="532"/>
      <c r="EQ148" s="532"/>
      <c r="ER148" s="532"/>
      <c r="ES148" s="533">
        <f>SUMPRODUCT($C83:$C86,ES83:ES86)</f>
        <v>0</v>
      </c>
      <c r="ET148" s="532"/>
      <c r="EU148" s="532"/>
      <c r="EV148" s="532"/>
      <c r="EW148" s="532"/>
      <c r="EX148" s="532"/>
      <c r="EY148" s="532"/>
      <c r="EZ148" s="532"/>
      <c r="FA148" s="533">
        <f>SUMPRODUCT($C83:$C86,FA83:FA86)</f>
        <v>0</v>
      </c>
      <c r="FB148" s="532"/>
      <c r="FC148" s="532"/>
      <c r="FD148" s="532"/>
      <c r="FE148" s="532"/>
      <c r="FF148" s="532"/>
      <c r="FG148" s="532"/>
      <c r="FH148" s="532"/>
      <c r="FI148" s="535">
        <f>SUMPRODUCT($C83:$C86,FI83:FI86)</f>
        <v>0</v>
      </c>
    </row>
    <row r="149" spans="1:165" ht="15" hidden="1" outlineLevel="2" x14ac:dyDescent="0.2">
      <c r="A149" s="536"/>
      <c r="B149" s="537" t="s">
        <v>236</v>
      </c>
      <c r="C149" s="538"/>
      <c r="D149" s="538"/>
      <c r="E149" s="539"/>
      <c r="F149" s="540"/>
      <c r="G149" s="540"/>
      <c r="H149" s="540"/>
      <c r="I149" s="540"/>
      <c r="J149" s="540"/>
      <c r="K149" s="540"/>
      <c r="L149" s="540"/>
      <c r="M149" s="541">
        <f>SUMPRODUCT($C83:$C86,$E83:$E86,M83:M86)</f>
        <v>0</v>
      </c>
      <c r="N149" s="540"/>
      <c r="O149" s="540"/>
      <c r="P149" s="540"/>
      <c r="Q149" s="540"/>
      <c r="R149" s="540"/>
      <c r="S149" s="540"/>
      <c r="T149" s="540"/>
      <c r="U149" s="541">
        <f>SUMPRODUCT($C83:$C86,$E83:$E86,U83:U86)</f>
        <v>0</v>
      </c>
      <c r="V149" s="542"/>
      <c r="W149" s="540"/>
      <c r="X149" s="540"/>
      <c r="Y149" s="540"/>
      <c r="Z149" s="540"/>
      <c r="AA149" s="540"/>
      <c r="AB149" s="540"/>
      <c r="AC149" s="541">
        <f>SUMPRODUCT($C83:$C86,$E83:$E86,AC83:AC86)</f>
        <v>0</v>
      </c>
      <c r="AD149" s="542"/>
      <c r="AE149" s="540"/>
      <c r="AF149" s="540"/>
      <c r="AG149" s="540"/>
      <c r="AH149" s="540"/>
      <c r="AI149" s="540"/>
      <c r="AJ149" s="540"/>
      <c r="AK149" s="541">
        <f>SUMPRODUCT($C83:$C86,$E83:$E86,AK83:AK86)</f>
        <v>0</v>
      </c>
      <c r="AL149" s="542"/>
      <c r="AM149" s="540"/>
      <c r="AN149" s="540"/>
      <c r="AO149" s="540"/>
      <c r="AP149" s="540"/>
      <c r="AQ149" s="540"/>
      <c r="AR149" s="540"/>
      <c r="AS149" s="541">
        <f>SUMPRODUCT($C83:$C86,$E83:$E86,AS83:AS86)</f>
        <v>0</v>
      </c>
      <c r="AT149" s="542"/>
      <c r="AU149" s="540"/>
      <c r="AV149" s="540"/>
      <c r="AW149" s="540"/>
      <c r="AX149" s="540"/>
      <c r="AY149" s="540"/>
      <c r="AZ149" s="540"/>
      <c r="BA149" s="541">
        <f>SUMPRODUCT($C83:$C86,$E83:$E86,BA83:BA86)</f>
        <v>0</v>
      </c>
      <c r="BB149" s="542"/>
      <c r="BC149" s="540"/>
      <c r="BD149" s="540"/>
      <c r="BE149" s="540"/>
      <c r="BF149" s="540"/>
      <c r="BG149" s="540"/>
      <c r="BH149" s="540"/>
      <c r="BI149" s="541">
        <f>SUMPRODUCT($C83:$C86,$E83:$E86,BI83:BI86)</f>
        <v>0</v>
      </c>
      <c r="BJ149" s="542"/>
      <c r="BK149" s="540"/>
      <c r="BL149" s="540"/>
      <c r="BM149" s="540"/>
      <c r="BN149" s="540"/>
      <c r="BO149" s="540"/>
      <c r="BP149" s="540"/>
      <c r="BQ149" s="541">
        <f>SUMPRODUCT($C83:$C86,$E83:$E86,BQ83:BQ86)</f>
        <v>0</v>
      </c>
      <c r="BR149" s="542"/>
      <c r="BS149" s="540"/>
      <c r="BT149" s="540"/>
      <c r="BU149" s="540"/>
      <c r="BV149" s="540"/>
      <c r="BW149" s="540"/>
      <c r="BX149" s="540"/>
      <c r="BY149" s="541">
        <f>SUMPRODUCT($C83:$C86,$E83:$E86,BY83:BY86)</f>
        <v>0</v>
      </c>
      <c r="BZ149" s="542"/>
      <c r="CA149" s="540"/>
      <c r="CB149" s="540"/>
      <c r="CC149" s="540"/>
      <c r="CD149" s="540"/>
      <c r="CE149" s="540"/>
      <c r="CF149" s="540"/>
      <c r="CG149" s="541">
        <f>SUMPRODUCT($C83:$C86,$E83:$E86,CG83:CG86)</f>
        <v>0</v>
      </c>
      <c r="CH149" s="542"/>
      <c r="CI149" s="540"/>
      <c r="CJ149" s="540"/>
      <c r="CK149" s="540"/>
      <c r="CL149" s="540"/>
      <c r="CM149" s="540"/>
      <c r="CN149" s="540"/>
      <c r="CO149" s="541">
        <f>SUMPRODUCT($C83:$C86,$E83:$E86,CO83:CO86)</f>
        <v>0</v>
      </c>
      <c r="CP149" s="542"/>
      <c r="CQ149" s="540"/>
      <c r="CR149" s="540"/>
      <c r="CS149" s="540"/>
      <c r="CT149" s="540"/>
      <c r="CU149" s="540"/>
      <c r="CV149" s="540"/>
      <c r="CW149" s="541">
        <f>SUMPRODUCT($C83:$C86,$E83:$E86,CW83:CW86)</f>
        <v>0</v>
      </c>
      <c r="CX149" s="542"/>
      <c r="CY149" s="540"/>
      <c r="CZ149" s="540"/>
      <c r="DA149" s="540"/>
      <c r="DB149" s="540"/>
      <c r="DC149" s="540"/>
      <c r="DD149" s="540"/>
      <c r="DE149" s="541">
        <f>SUMPRODUCT($C83:$C86,$E83:$E86,DE83:DE86)</f>
        <v>0</v>
      </c>
      <c r="DF149" s="542"/>
      <c r="DG149" s="540"/>
      <c r="DH149" s="540"/>
      <c r="DI149" s="540"/>
      <c r="DJ149" s="540"/>
      <c r="DK149" s="540"/>
      <c r="DL149" s="540"/>
      <c r="DM149" s="541">
        <f>SUMPRODUCT($C83:$C86,$E83:$E86,DM83:DM86)</f>
        <v>0</v>
      </c>
      <c r="DN149" s="542"/>
      <c r="DO149" s="540"/>
      <c r="DP149" s="540"/>
      <c r="DQ149" s="540"/>
      <c r="DR149" s="540"/>
      <c r="DS149" s="540"/>
      <c r="DT149" s="540"/>
      <c r="DU149" s="541">
        <f>SUMPRODUCT($C83:$C86,$E83:$E86,DU83:DU86)</f>
        <v>0</v>
      </c>
      <c r="DV149" s="542"/>
      <c r="DW149" s="540"/>
      <c r="DX149" s="540"/>
      <c r="DY149" s="540"/>
      <c r="DZ149" s="540"/>
      <c r="EA149" s="540"/>
      <c r="EB149" s="540"/>
      <c r="EC149" s="541">
        <f>SUMPRODUCT($C83:$C86,$E83:$E86,EC83:EC86)</f>
        <v>0</v>
      </c>
      <c r="ED149" s="540"/>
      <c r="EE149" s="540"/>
      <c r="EF149" s="540"/>
      <c r="EG149" s="540"/>
      <c r="EH149" s="540"/>
      <c r="EI149" s="540"/>
      <c r="EJ149" s="540"/>
      <c r="EK149" s="541">
        <f>SUMPRODUCT($C83:$C86,$E83:$E86,EK83:EK86)</f>
        <v>0</v>
      </c>
      <c r="EL149" s="540"/>
      <c r="EM149" s="540"/>
      <c r="EN149" s="540"/>
      <c r="EO149" s="540"/>
      <c r="EP149" s="540"/>
      <c r="EQ149" s="540"/>
      <c r="ER149" s="540"/>
      <c r="ES149" s="541">
        <f>SUMPRODUCT($C83:$C86,$E83:$E86,ES83:ES86)</f>
        <v>0</v>
      </c>
      <c r="ET149" s="540"/>
      <c r="EU149" s="540"/>
      <c r="EV149" s="540"/>
      <c r="EW149" s="540"/>
      <c r="EX149" s="540"/>
      <c r="EY149" s="540"/>
      <c r="EZ149" s="540"/>
      <c r="FA149" s="541">
        <f>SUMPRODUCT($C83:$C86,$E83:$E86,FA83:FA86)</f>
        <v>0</v>
      </c>
      <c r="FB149" s="540"/>
      <c r="FC149" s="540"/>
      <c r="FD149" s="540"/>
      <c r="FE149" s="540"/>
      <c r="FF149" s="540"/>
      <c r="FG149" s="540"/>
      <c r="FH149" s="540"/>
      <c r="FI149" s="543">
        <f>SUMPRODUCT($C83:$C86,$E83:$E86,FI83:FI86)</f>
        <v>0</v>
      </c>
    </row>
    <row r="150" spans="1:165" ht="15" hidden="1" outlineLevel="2" x14ac:dyDescent="0.2">
      <c r="A150" s="544" t="s">
        <v>237</v>
      </c>
      <c r="B150" s="545"/>
      <c r="C150" s="545"/>
      <c r="D150" s="545"/>
      <c r="E150" s="546"/>
      <c r="F150" s="547"/>
      <c r="G150" s="547"/>
      <c r="H150" s="547"/>
      <c r="I150" s="547"/>
      <c r="J150" s="547"/>
      <c r="K150" s="547"/>
      <c r="L150" s="547"/>
      <c r="M150" s="548">
        <f>SUM(M148:M149)</f>
        <v>0</v>
      </c>
      <c r="N150" s="547"/>
      <c r="O150" s="547"/>
      <c r="P150" s="547"/>
      <c r="Q150" s="547"/>
      <c r="R150" s="547"/>
      <c r="S150" s="547"/>
      <c r="T150" s="547"/>
      <c r="U150" s="548">
        <f>SUM(U148:U149)</f>
        <v>0</v>
      </c>
      <c r="V150" s="549"/>
      <c r="W150" s="550"/>
      <c r="X150" s="550"/>
      <c r="Y150" s="550"/>
      <c r="Z150" s="550"/>
      <c r="AA150" s="550"/>
      <c r="AB150" s="550"/>
      <c r="AC150" s="548">
        <f>SUM(AC148:AC149)</f>
        <v>0</v>
      </c>
      <c r="AD150" s="549"/>
      <c r="AE150" s="550"/>
      <c r="AF150" s="550"/>
      <c r="AG150" s="550"/>
      <c r="AH150" s="550"/>
      <c r="AI150" s="550"/>
      <c r="AJ150" s="550"/>
      <c r="AK150" s="548">
        <f>SUM(AK148:AK149)</f>
        <v>0</v>
      </c>
      <c r="AL150" s="549"/>
      <c r="AM150" s="550"/>
      <c r="AN150" s="550"/>
      <c r="AO150" s="550"/>
      <c r="AP150" s="550"/>
      <c r="AQ150" s="550"/>
      <c r="AR150" s="550"/>
      <c r="AS150" s="548">
        <f>SUM(AS148:AS149)</f>
        <v>0</v>
      </c>
      <c r="AT150" s="549"/>
      <c r="AU150" s="550"/>
      <c r="AV150" s="550"/>
      <c r="AW150" s="550"/>
      <c r="AX150" s="550"/>
      <c r="AY150" s="550"/>
      <c r="AZ150" s="550"/>
      <c r="BA150" s="548">
        <f>SUM(BA148:BA149)</f>
        <v>0</v>
      </c>
      <c r="BB150" s="549"/>
      <c r="BC150" s="550"/>
      <c r="BD150" s="550"/>
      <c r="BE150" s="550"/>
      <c r="BF150" s="550"/>
      <c r="BG150" s="550"/>
      <c r="BH150" s="550"/>
      <c r="BI150" s="548">
        <f>SUM(BI148:BI149)</f>
        <v>0</v>
      </c>
      <c r="BJ150" s="549"/>
      <c r="BK150" s="550"/>
      <c r="BL150" s="550"/>
      <c r="BM150" s="550"/>
      <c r="BN150" s="550"/>
      <c r="BO150" s="550"/>
      <c r="BP150" s="550"/>
      <c r="BQ150" s="548">
        <f>SUM(BQ148:BQ149)</f>
        <v>0</v>
      </c>
      <c r="BR150" s="549"/>
      <c r="BS150" s="550"/>
      <c r="BT150" s="550"/>
      <c r="BU150" s="550"/>
      <c r="BV150" s="550"/>
      <c r="BW150" s="550"/>
      <c r="BX150" s="550"/>
      <c r="BY150" s="548">
        <f>SUM(BY148:BY149)</f>
        <v>0</v>
      </c>
      <c r="BZ150" s="549"/>
      <c r="CA150" s="550"/>
      <c r="CB150" s="550"/>
      <c r="CC150" s="550"/>
      <c r="CD150" s="550"/>
      <c r="CE150" s="550"/>
      <c r="CF150" s="550"/>
      <c r="CG150" s="548">
        <f>SUM(CG148:CG149)</f>
        <v>0</v>
      </c>
      <c r="CH150" s="549"/>
      <c r="CI150" s="550"/>
      <c r="CJ150" s="550"/>
      <c r="CK150" s="550"/>
      <c r="CL150" s="550"/>
      <c r="CM150" s="550"/>
      <c r="CN150" s="550"/>
      <c r="CO150" s="548">
        <f>SUM(CO148:CO149)</f>
        <v>0</v>
      </c>
      <c r="CP150" s="549"/>
      <c r="CQ150" s="550"/>
      <c r="CR150" s="550"/>
      <c r="CS150" s="550"/>
      <c r="CT150" s="550"/>
      <c r="CU150" s="550"/>
      <c r="CV150" s="550"/>
      <c r="CW150" s="548">
        <f>SUM(CW148:CW149)</f>
        <v>0</v>
      </c>
      <c r="CX150" s="549"/>
      <c r="CY150" s="550"/>
      <c r="CZ150" s="550"/>
      <c r="DA150" s="550"/>
      <c r="DB150" s="550"/>
      <c r="DC150" s="550"/>
      <c r="DD150" s="550"/>
      <c r="DE150" s="548">
        <f>SUM(DE148:DE149)</f>
        <v>0</v>
      </c>
      <c r="DF150" s="549"/>
      <c r="DG150" s="550"/>
      <c r="DH150" s="550"/>
      <c r="DI150" s="550"/>
      <c r="DJ150" s="550"/>
      <c r="DK150" s="550"/>
      <c r="DL150" s="550"/>
      <c r="DM150" s="548">
        <f>SUM(DM148:DM149)</f>
        <v>0</v>
      </c>
      <c r="DN150" s="549"/>
      <c r="DO150" s="550"/>
      <c r="DP150" s="550"/>
      <c r="DQ150" s="550"/>
      <c r="DR150" s="550"/>
      <c r="DS150" s="550"/>
      <c r="DT150" s="550"/>
      <c r="DU150" s="548">
        <f>SUM(DU148:DU149)</f>
        <v>0</v>
      </c>
      <c r="DV150" s="549"/>
      <c r="DW150" s="550"/>
      <c r="DX150" s="550"/>
      <c r="DY150" s="550"/>
      <c r="DZ150" s="550"/>
      <c r="EA150" s="550"/>
      <c r="EB150" s="550"/>
      <c r="EC150" s="548">
        <f>SUM(EC148:EC149)</f>
        <v>0</v>
      </c>
      <c r="ED150" s="550"/>
      <c r="EE150" s="550"/>
      <c r="EF150" s="550"/>
      <c r="EG150" s="550"/>
      <c r="EH150" s="550"/>
      <c r="EI150" s="550"/>
      <c r="EJ150" s="550"/>
      <c r="EK150" s="548">
        <f>SUM(EK148:EK149)</f>
        <v>0</v>
      </c>
      <c r="EL150" s="550"/>
      <c r="EM150" s="550"/>
      <c r="EN150" s="550"/>
      <c r="EO150" s="550"/>
      <c r="EP150" s="550"/>
      <c r="EQ150" s="550"/>
      <c r="ER150" s="550"/>
      <c r="ES150" s="548">
        <f>SUM(ES148:ES149)</f>
        <v>0</v>
      </c>
      <c r="ET150" s="550"/>
      <c r="EU150" s="550"/>
      <c r="EV150" s="550"/>
      <c r="EW150" s="550"/>
      <c r="EX150" s="550"/>
      <c r="EY150" s="550"/>
      <c r="EZ150" s="550"/>
      <c r="FA150" s="548">
        <f>SUM(FA148:FA149)</f>
        <v>0</v>
      </c>
      <c r="FB150" s="550"/>
      <c r="FC150" s="550"/>
      <c r="FD150" s="550"/>
      <c r="FE150" s="550"/>
      <c r="FF150" s="550"/>
      <c r="FG150" s="550"/>
      <c r="FH150" s="550"/>
      <c r="FI150" s="551">
        <f>SUM(FI148:FI149)</f>
        <v>0</v>
      </c>
    </row>
    <row r="151" spans="1:165" s="17" customFormat="1" ht="15.75" outlineLevel="1" collapsed="1" x14ac:dyDescent="0.2">
      <c r="A151" s="744" t="s">
        <v>244</v>
      </c>
      <c r="B151" s="741"/>
      <c r="C151" s="741"/>
      <c r="D151" s="741"/>
      <c r="E151" s="741"/>
      <c r="F151" s="742"/>
      <c r="G151" s="742"/>
      <c r="H151" s="742"/>
      <c r="I151" s="742"/>
      <c r="J151" s="742"/>
      <c r="K151" s="742"/>
      <c r="L151" s="742"/>
      <c r="M151" s="742"/>
      <c r="N151" s="742"/>
      <c r="O151" s="742"/>
      <c r="P151" s="742"/>
      <c r="Q151" s="742"/>
      <c r="R151" s="742"/>
      <c r="S151" s="742"/>
      <c r="T151" s="742"/>
      <c r="U151" s="742"/>
      <c r="V151" s="742"/>
      <c r="W151" s="742"/>
      <c r="X151" s="742"/>
      <c r="Y151" s="742"/>
      <c r="Z151" s="742"/>
      <c r="AA151" s="742"/>
      <c r="AB151" s="742"/>
      <c r="AC151" s="742"/>
      <c r="AD151" s="742"/>
      <c r="AE151" s="742"/>
      <c r="AF151" s="742"/>
      <c r="AG151" s="742"/>
      <c r="AH151" s="742"/>
      <c r="AI151" s="742"/>
      <c r="AJ151" s="742"/>
      <c r="AK151" s="742"/>
      <c r="AL151" s="742"/>
      <c r="AM151" s="742"/>
      <c r="AN151" s="742"/>
      <c r="AO151" s="742"/>
      <c r="AP151" s="742"/>
      <c r="AQ151" s="742"/>
      <c r="AR151" s="742"/>
      <c r="AS151" s="742"/>
      <c r="AT151" s="742"/>
      <c r="AU151" s="742"/>
      <c r="AV151" s="742"/>
      <c r="AW151" s="742"/>
      <c r="AX151" s="742"/>
      <c r="AY151" s="742"/>
      <c r="AZ151" s="742"/>
      <c r="BA151" s="742"/>
      <c r="BB151" s="742"/>
      <c r="BC151" s="742"/>
      <c r="BD151" s="742"/>
      <c r="BE151" s="742"/>
      <c r="BF151" s="742"/>
      <c r="BG151" s="742"/>
      <c r="BH151" s="742"/>
      <c r="BI151" s="742"/>
      <c r="BJ151" s="742"/>
      <c r="BK151" s="742"/>
      <c r="BL151" s="742"/>
      <c r="BM151" s="742"/>
      <c r="BN151" s="742"/>
      <c r="BO151" s="742"/>
      <c r="BP151" s="742"/>
      <c r="BQ151" s="742"/>
      <c r="BR151" s="742"/>
      <c r="BS151" s="742"/>
      <c r="BT151" s="742"/>
      <c r="BU151" s="742"/>
      <c r="BV151" s="742"/>
      <c r="BW151" s="742"/>
      <c r="BX151" s="742"/>
      <c r="BY151" s="742"/>
      <c r="BZ151" s="742"/>
      <c r="CA151" s="742"/>
      <c r="CB151" s="742"/>
      <c r="CC151" s="742"/>
      <c r="CD151" s="742"/>
      <c r="CE151" s="742"/>
      <c r="CF151" s="742"/>
      <c r="CG151" s="742"/>
      <c r="CH151" s="742"/>
      <c r="CI151" s="742"/>
      <c r="CJ151" s="742"/>
      <c r="CK151" s="742"/>
      <c r="CL151" s="742"/>
      <c r="CM151" s="742"/>
      <c r="CN151" s="742"/>
      <c r="CO151" s="742"/>
      <c r="CP151" s="742"/>
      <c r="CQ151" s="742"/>
      <c r="CR151" s="742"/>
      <c r="CS151" s="742"/>
      <c r="CT151" s="742"/>
      <c r="CU151" s="742"/>
      <c r="CV151" s="742"/>
      <c r="CW151" s="742"/>
      <c r="CX151" s="742"/>
      <c r="CY151" s="742"/>
      <c r="CZ151" s="742"/>
      <c r="DA151" s="742"/>
      <c r="DB151" s="742"/>
      <c r="DC151" s="742"/>
      <c r="DD151" s="742"/>
      <c r="DE151" s="742"/>
      <c r="DF151" s="742"/>
      <c r="DG151" s="742"/>
      <c r="DH151" s="742"/>
      <c r="DI151" s="742"/>
      <c r="DJ151" s="742"/>
      <c r="DK151" s="742"/>
      <c r="DL151" s="742"/>
      <c r="DM151" s="742"/>
      <c r="DN151" s="742"/>
      <c r="DO151" s="742"/>
      <c r="DP151" s="742"/>
      <c r="DQ151" s="742"/>
      <c r="DR151" s="742"/>
      <c r="DS151" s="742"/>
      <c r="DT151" s="742"/>
      <c r="DU151" s="742"/>
      <c r="DV151" s="742"/>
      <c r="DW151" s="742"/>
      <c r="DX151" s="742"/>
      <c r="DY151" s="742"/>
      <c r="DZ151" s="742"/>
      <c r="EA151" s="742"/>
      <c r="EB151" s="742"/>
      <c r="EC151" s="742"/>
      <c r="ED151" s="742"/>
      <c r="EE151" s="742"/>
      <c r="EF151" s="742"/>
      <c r="EG151" s="742"/>
      <c r="EH151" s="742"/>
      <c r="EI151" s="742"/>
      <c r="EJ151" s="742"/>
      <c r="EK151" s="742"/>
      <c r="EL151" s="742"/>
      <c r="EM151" s="742"/>
      <c r="EN151" s="742"/>
      <c r="EO151" s="742"/>
      <c r="EP151" s="742"/>
      <c r="EQ151" s="742"/>
      <c r="ER151" s="742"/>
      <c r="ES151" s="742"/>
      <c r="ET151" s="742"/>
      <c r="EU151" s="742"/>
      <c r="EV151" s="742"/>
      <c r="EW151" s="742"/>
      <c r="EX151" s="742"/>
      <c r="EY151" s="742"/>
      <c r="EZ151" s="742"/>
      <c r="FA151" s="742"/>
      <c r="FB151" s="742"/>
      <c r="FC151" s="742"/>
      <c r="FD151" s="742"/>
      <c r="FE151" s="742"/>
      <c r="FF151" s="742"/>
      <c r="FG151" s="742"/>
      <c r="FH151" s="742"/>
      <c r="FI151" s="743"/>
    </row>
    <row r="152" spans="1:165" ht="15" hidden="1" outlineLevel="2" x14ac:dyDescent="0.2">
      <c r="A152" s="732"/>
      <c r="B152" s="733" t="s">
        <v>234</v>
      </c>
      <c r="C152" s="734"/>
      <c r="D152" s="734"/>
      <c r="E152" s="735"/>
      <c r="F152" s="736"/>
      <c r="G152" s="736"/>
      <c r="H152" s="736"/>
      <c r="I152" s="736"/>
      <c r="J152" s="736"/>
      <c r="K152" s="736"/>
      <c r="L152" s="736"/>
      <c r="M152" s="737">
        <f>SUBTOTAL(9,M88:M91)</f>
        <v>0</v>
      </c>
      <c r="N152" s="736"/>
      <c r="O152" s="736"/>
      <c r="P152" s="736"/>
      <c r="Q152" s="736"/>
      <c r="R152" s="736"/>
      <c r="S152" s="736"/>
      <c r="T152" s="736"/>
      <c r="U152" s="737">
        <f>SUBTOTAL(9,U88:U91)</f>
        <v>0</v>
      </c>
      <c r="V152" s="738"/>
      <c r="W152" s="739"/>
      <c r="X152" s="739"/>
      <c r="Y152" s="739"/>
      <c r="Z152" s="739"/>
      <c r="AA152" s="739"/>
      <c r="AB152" s="739"/>
      <c r="AC152" s="737">
        <f>SUBTOTAL(9,AC88:AC91)</f>
        <v>0</v>
      </c>
      <c r="AD152" s="738"/>
      <c r="AE152" s="739"/>
      <c r="AF152" s="739"/>
      <c r="AG152" s="739"/>
      <c r="AH152" s="739"/>
      <c r="AI152" s="739"/>
      <c r="AJ152" s="739"/>
      <c r="AK152" s="737">
        <f>SUBTOTAL(9,AK88:AK91)</f>
        <v>0</v>
      </c>
      <c r="AL152" s="738"/>
      <c r="AM152" s="739"/>
      <c r="AN152" s="739"/>
      <c r="AO152" s="739"/>
      <c r="AP152" s="739"/>
      <c r="AQ152" s="739"/>
      <c r="AR152" s="739"/>
      <c r="AS152" s="737">
        <f>SUBTOTAL(9,AS88:AS91)</f>
        <v>0</v>
      </c>
      <c r="AT152" s="738"/>
      <c r="AU152" s="739"/>
      <c r="AV152" s="739"/>
      <c r="AW152" s="739"/>
      <c r="AX152" s="739"/>
      <c r="AY152" s="739"/>
      <c r="AZ152" s="739"/>
      <c r="BA152" s="737">
        <f>SUBTOTAL(9,BA88:BA91)</f>
        <v>0</v>
      </c>
      <c r="BB152" s="738"/>
      <c r="BC152" s="739"/>
      <c r="BD152" s="739"/>
      <c r="BE152" s="739"/>
      <c r="BF152" s="739"/>
      <c r="BG152" s="739"/>
      <c r="BH152" s="739"/>
      <c r="BI152" s="737">
        <f>SUBTOTAL(9,BI88:BI91)</f>
        <v>0</v>
      </c>
      <c r="BJ152" s="738"/>
      <c r="BK152" s="739"/>
      <c r="BL152" s="739"/>
      <c r="BM152" s="739"/>
      <c r="BN152" s="739"/>
      <c r="BO152" s="739"/>
      <c r="BP152" s="739"/>
      <c r="BQ152" s="737">
        <f>SUBTOTAL(9,BQ88:BQ91)</f>
        <v>0</v>
      </c>
      <c r="BR152" s="738"/>
      <c r="BS152" s="739"/>
      <c r="BT152" s="739"/>
      <c r="BU152" s="739"/>
      <c r="BV152" s="739"/>
      <c r="BW152" s="739"/>
      <c r="BX152" s="739"/>
      <c r="BY152" s="737">
        <f>SUBTOTAL(9,BY88:BY91)</f>
        <v>0</v>
      </c>
      <c r="BZ152" s="738"/>
      <c r="CA152" s="739"/>
      <c r="CB152" s="739"/>
      <c r="CC152" s="739"/>
      <c r="CD152" s="739"/>
      <c r="CE152" s="739"/>
      <c r="CF152" s="739"/>
      <c r="CG152" s="737">
        <f>SUBTOTAL(9,CG88:CG91)</f>
        <v>0</v>
      </c>
      <c r="CH152" s="738"/>
      <c r="CI152" s="739"/>
      <c r="CJ152" s="739"/>
      <c r="CK152" s="739"/>
      <c r="CL152" s="739"/>
      <c r="CM152" s="739"/>
      <c r="CN152" s="739"/>
      <c r="CO152" s="737">
        <f>SUBTOTAL(9,CO88:CO91)</f>
        <v>0</v>
      </c>
      <c r="CP152" s="738"/>
      <c r="CQ152" s="739"/>
      <c r="CR152" s="739"/>
      <c r="CS152" s="739"/>
      <c r="CT152" s="739"/>
      <c r="CU152" s="739"/>
      <c r="CV152" s="739"/>
      <c r="CW152" s="737">
        <f>SUBTOTAL(9,CW88:CW91)</f>
        <v>0</v>
      </c>
      <c r="CX152" s="738"/>
      <c r="CY152" s="739"/>
      <c r="CZ152" s="739"/>
      <c r="DA152" s="739"/>
      <c r="DB152" s="739"/>
      <c r="DC152" s="739"/>
      <c r="DD152" s="739"/>
      <c r="DE152" s="737">
        <f>SUBTOTAL(9,DE88:DE91)</f>
        <v>0</v>
      </c>
      <c r="DF152" s="738"/>
      <c r="DG152" s="739"/>
      <c r="DH152" s="739"/>
      <c r="DI152" s="739"/>
      <c r="DJ152" s="739"/>
      <c r="DK152" s="739"/>
      <c r="DL152" s="739"/>
      <c r="DM152" s="737">
        <f>SUBTOTAL(9,DM88:DM91)</f>
        <v>0</v>
      </c>
      <c r="DN152" s="738"/>
      <c r="DO152" s="739"/>
      <c r="DP152" s="739"/>
      <c r="DQ152" s="739"/>
      <c r="DR152" s="739"/>
      <c r="DS152" s="739"/>
      <c r="DT152" s="739"/>
      <c r="DU152" s="737">
        <f>SUBTOTAL(9,DU88:DU91)</f>
        <v>0</v>
      </c>
      <c r="DV152" s="738"/>
      <c r="DW152" s="739"/>
      <c r="DX152" s="739"/>
      <c r="DY152" s="739"/>
      <c r="DZ152" s="739"/>
      <c r="EA152" s="739"/>
      <c r="EB152" s="739"/>
      <c r="EC152" s="737">
        <f>SUBTOTAL(9,EC88:EC91)</f>
        <v>0</v>
      </c>
      <c r="ED152" s="739"/>
      <c r="EE152" s="739"/>
      <c r="EF152" s="739"/>
      <c r="EG152" s="739"/>
      <c r="EH152" s="739"/>
      <c r="EI152" s="739"/>
      <c r="EJ152" s="739"/>
      <c r="EK152" s="737">
        <f>SUBTOTAL(9,EK88:EK91)</f>
        <v>0</v>
      </c>
      <c r="EL152" s="739"/>
      <c r="EM152" s="739"/>
      <c r="EN152" s="739"/>
      <c r="EO152" s="739"/>
      <c r="EP152" s="739"/>
      <c r="EQ152" s="739"/>
      <c r="ER152" s="739"/>
      <c r="ES152" s="737">
        <f>SUBTOTAL(9,ES88:ES91)</f>
        <v>0</v>
      </c>
      <c r="ET152" s="739"/>
      <c r="EU152" s="739"/>
      <c r="EV152" s="739"/>
      <c r="EW152" s="739"/>
      <c r="EX152" s="739"/>
      <c r="EY152" s="739"/>
      <c r="EZ152" s="739"/>
      <c r="FA152" s="737">
        <f>SUBTOTAL(9,FA88:FA91)</f>
        <v>0</v>
      </c>
      <c r="FB152" s="739"/>
      <c r="FC152" s="739"/>
      <c r="FD152" s="739"/>
      <c r="FE152" s="739"/>
      <c r="FF152" s="739"/>
      <c r="FG152" s="739"/>
      <c r="FH152" s="739"/>
      <c r="FI152" s="740">
        <f>SUBTOTAL(9,FI88:FI91)</f>
        <v>0</v>
      </c>
    </row>
    <row r="153" spans="1:165" ht="15" hidden="1" outlineLevel="2" x14ac:dyDescent="0.2">
      <c r="A153" s="528"/>
      <c r="B153" s="529" t="s">
        <v>235</v>
      </c>
      <c r="C153" s="530"/>
      <c r="D153" s="530"/>
      <c r="E153" s="531"/>
      <c r="F153" s="532"/>
      <c r="G153" s="532"/>
      <c r="H153" s="532"/>
      <c r="I153" s="532"/>
      <c r="J153" s="532"/>
      <c r="K153" s="532"/>
      <c r="L153" s="532"/>
      <c r="M153" s="533">
        <f>SUMPRODUCT($C88:$C91,M88:M91)</f>
        <v>0</v>
      </c>
      <c r="N153" s="532"/>
      <c r="O153" s="532"/>
      <c r="P153" s="532"/>
      <c r="Q153" s="532"/>
      <c r="R153" s="532"/>
      <c r="S153" s="532"/>
      <c r="T153" s="532"/>
      <c r="U153" s="533">
        <f>SUMPRODUCT($C88:$C91,U88:U91)</f>
        <v>0</v>
      </c>
      <c r="V153" s="534"/>
      <c r="W153" s="532"/>
      <c r="X153" s="532"/>
      <c r="Y153" s="532"/>
      <c r="Z153" s="532"/>
      <c r="AA153" s="532"/>
      <c r="AB153" s="532"/>
      <c r="AC153" s="533">
        <f>SUMPRODUCT($C88:$C91,AC88:AC91)</f>
        <v>0</v>
      </c>
      <c r="AD153" s="534"/>
      <c r="AE153" s="532"/>
      <c r="AF153" s="532"/>
      <c r="AG153" s="532"/>
      <c r="AH153" s="532"/>
      <c r="AI153" s="532"/>
      <c r="AJ153" s="532"/>
      <c r="AK153" s="533">
        <f>SUMPRODUCT($C88:$C91,AK88:AK91)</f>
        <v>0</v>
      </c>
      <c r="AL153" s="534"/>
      <c r="AM153" s="532"/>
      <c r="AN153" s="532"/>
      <c r="AO153" s="532"/>
      <c r="AP153" s="532"/>
      <c r="AQ153" s="532"/>
      <c r="AR153" s="532"/>
      <c r="AS153" s="533">
        <f>SUMPRODUCT($C88:$C91,AS88:AS91)</f>
        <v>0</v>
      </c>
      <c r="AT153" s="534"/>
      <c r="AU153" s="532"/>
      <c r="AV153" s="532"/>
      <c r="AW153" s="532"/>
      <c r="AX153" s="532"/>
      <c r="AY153" s="532"/>
      <c r="AZ153" s="532"/>
      <c r="BA153" s="533">
        <f>SUMPRODUCT($C88:$C91,BA88:BA91)</f>
        <v>0</v>
      </c>
      <c r="BB153" s="534"/>
      <c r="BC153" s="532"/>
      <c r="BD153" s="532"/>
      <c r="BE153" s="532"/>
      <c r="BF153" s="532"/>
      <c r="BG153" s="532"/>
      <c r="BH153" s="532"/>
      <c r="BI153" s="533">
        <f>SUMPRODUCT($C88:$C91,BI88:BI91)</f>
        <v>0</v>
      </c>
      <c r="BJ153" s="534"/>
      <c r="BK153" s="532"/>
      <c r="BL153" s="532"/>
      <c r="BM153" s="532"/>
      <c r="BN153" s="532"/>
      <c r="BO153" s="532"/>
      <c r="BP153" s="532"/>
      <c r="BQ153" s="533">
        <f>SUMPRODUCT($C88:$C91,BQ88:BQ91)</f>
        <v>0</v>
      </c>
      <c r="BR153" s="534"/>
      <c r="BS153" s="532"/>
      <c r="BT153" s="532"/>
      <c r="BU153" s="532"/>
      <c r="BV153" s="532"/>
      <c r="BW153" s="532"/>
      <c r="BX153" s="532"/>
      <c r="BY153" s="533">
        <f>SUMPRODUCT($C88:$C91,BY88:BY91)</f>
        <v>0</v>
      </c>
      <c r="BZ153" s="534"/>
      <c r="CA153" s="532"/>
      <c r="CB153" s="532"/>
      <c r="CC153" s="532"/>
      <c r="CD153" s="532"/>
      <c r="CE153" s="532"/>
      <c r="CF153" s="532"/>
      <c r="CG153" s="533">
        <f>SUMPRODUCT($C88:$C91,CG88:CG91)</f>
        <v>0</v>
      </c>
      <c r="CH153" s="534"/>
      <c r="CI153" s="532"/>
      <c r="CJ153" s="532"/>
      <c r="CK153" s="532"/>
      <c r="CL153" s="532"/>
      <c r="CM153" s="532"/>
      <c r="CN153" s="532"/>
      <c r="CO153" s="533">
        <f>SUMPRODUCT($C88:$C91,CO88:CO91)</f>
        <v>0</v>
      </c>
      <c r="CP153" s="534"/>
      <c r="CQ153" s="532"/>
      <c r="CR153" s="532"/>
      <c r="CS153" s="532"/>
      <c r="CT153" s="532"/>
      <c r="CU153" s="532"/>
      <c r="CV153" s="532"/>
      <c r="CW153" s="533">
        <f>SUMPRODUCT($C88:$C91,CW88:CW91)</f>
        <v>0</v>
      </c>
      <c r="CX153" s="534"/>
      <c r="CY153" s="532"/>
      <c r="CZ153" s="532"/>
      <c r="DA153" s="532"/>
      <c r="DB153" s="532"/>
      <c r="DC153" s="532"/>
      <c r="DD153" s="532"/>
      <c r="DE153" s="533">
        <f>SUMPRODUCT($C88:$C91,DE88:DE91)</f>
        <v>0</v>
      </c>
      <c r="DF153" s="534"/>
      <c r="DG153" s="532"/>
      <c r="DH153" s="532"/>
      <c r="DI153" s="532"/>
      <c r="DJ153" s="532"/>
      <c r="DK153" s="532"/>
      <c r="DL153" s="532"/>
      <c r="DM153" s="533">
        <f>SUMPRODUCT($C88:$C91,DM88:DM91)</f>
        <v>0</v>
      </c>
      <c r="DN153" s="534"/>
      <c r="DO153" s="532"/>
      <c r="DP153" s="532"/>
      <c r="DQ153" s="532"/>
      <c r="DR153" s="532"/>
      <c r="DS153" s="532"/>
      <c r="DT153" s="532"/>
      <c r="DU153" s="533">
        <f>SUMPRODUCT($C88:$C91,DU88:DU91)</f>
        <v>0</v>
      </c>
      <c r="DV153" s="534"/>
      <c r="DW153" s="532"/>
      <c r="DX153" s="532"/>
      <c r="DY153" s="532"/>
      <c r="DZ153" s="532"/>
      <c r="EA153" s="532"/>
      <c r="EB153" s="532"/>
      <c r="EC153" s="533">
        <f>SUMPRODUCT($C88:$C91,EC88:EC91)</f>
        <v>0</v>
      </c>
      <c r="ED153" s="532"/>
      <c r="EE153" s="532"/>
      <c r="EF153" s="532"/>
      <c r="EG153" s="532"/>
      <c r="EH153" s="532"/>
      <c r="EI153" s="532"/>
      <c r="EJ153" s="532"/>
      <c r="EK153" s="533">
        <f>SUMPRODUCT($C88:$C91,EK88:EK91)</f>
        <v>0</v>
      </c>
      <c r="EL153" s="532"/>
      <c r="EM153" s="532"/>
      <c r="EN153" s="532"/>
      <c r="EO153" s="532"/>
      <c r="EP153" s="532"/>
      <c r="EQ153" s="532"/>
      <c r="ER153" s="532"/>
      <c r="ES153" s="533">
        <f>SUMPRODUCT($C88:$C91,ES88:ES91)</f>
        <v>0</v>
      </c>
      <c r="ET153" s="532"/>
      <c r="EU153" s="532"/>
      <c r="EV153" s="532"/>
      <c r="EW153" s="532"/>
      <c r="EX153" s="532"/>
      <c r="EY153" s="532"/>
      <c r="EZ153" s="532"/>
      <c r="FA153" s="533">
        <f>SUMPRODUCT($C88:$C91,FA88:FA91)</f>
        <v>0</v>
      </c>
      <c r="FB153" s="532"/>
      <c r="FC153" s="532"/>
      <c r="FD153" s="532"/>
      <c r="FE153" s="532"/>
      <c r="FF153" s="532"/>
      <c r="FG153" s="532"/>
      <c r="FH153" s="532"/>
      <c r="FI153" s="535">
        <f>SUMPRODUCT($C88:$C91,FI88:FI91)</f>
        <v>0</v>
      </c>
    </row>
    <row r="154" spans="1:165" ht="15" hidden="1" outlineLevel="2" x14ac:dyDescent="0.2">
      <c r="A154" s="536"/>
      <c r="B154" s="537" t="s">
        <v>236</v>
      </c>
      <c r="C154" s="538"/>
      <c r="D154" s="538"/>
      <c r="E154" s="539"/>
      <c r="F154" s="540"/>
      <c r="G154" s="540"/>
      <c r="H154" s="540"/>
      <c r="I154" s="540"/>
      <c r="J154" s="540"/>
      <c r="K154" s="540"/>
      <c r="L154" s="540"/>
      <c r="M154" s="541">
        <f>SUMPRODUCT($C88:$C91,$E88:$E91,M88:M91)</f>
        <v>0</v>
      </c>
      <c r="N154" s="540"/>
      <c r="O154" s="540"/>
      <c r="P154" s="540"/>
      <c r="Q154" s="540"/>
      <c r="R154" s="540"/>
      <c r="S154" s="540"/>
      <c r="T154" s="540"/>
      <c r="U154" s="541">
        <f>SUMPRODUCT($C88:$C91,$E88:$E91,U88:U91)</f>
        <v>0</v>
      </c>
      <c r="V154" s="542"/>
      <c r="W154" s="540"/>
      <c r="X154" s="540"/>
      <c r="Y154" s="540"/>
      <c r="Z154" s="540"/>
      <c r="AA154" s="540"/>
      <c r="AB154" s="540"/>
      <c r="AC154" s="541">
        <f>SUMPRODUCT($C88:$C91,$E88:$E91,AC88:AC91)</f>
        <v>0</v>
      </c>
      <c r="AD154" s="542"/>
      <c r="AE154" s="540"/>
      <c r="AF154" s="540"/>
      <c r="AG154" s="540"/>
      <c r="AH154" s="540"/>
      <c r="AI154" s="540"/>
      <c r="AJ154" s="540"/>
      <c r="AK154" s="541">
        <f>SUMPRODUCT($C88:$C91,$E88:$E91,AK88:AK91)</f>
        <v>0</v>
      </c>
      <c r="AL154" s="542"/>
      <c r="AM154" s="540"/>
      <c r="AN154" s="540"/>
      <c r="AO154" s="540"/>
      <c r="AP154" s="540"/>
      <c r="AQ154" s="540"/>
      <c r="AR154" s="540"/>
      <c r="AS154" s="541">
        <f>SUMPRODUCT($C88:$C91,$E88:$E91,AS88:AS91)</f>
        <v>0</v>
      </c>
      <c r="AT154" s="542"/>
      <c r="AU154" s="540"/>
      <c r="AV154" s="540"/>
      <c r="AW154" s="540"/>
      <c r="AX154" s="540"/>
      <c r="AY154" s="540"/>
      <c r="AZ154" s="540"/>
      <c r="BA154" s="541">
        <f>SUMPRODUCT($C88:$C91,$E88:$E91,BA88:BA91)</f>
        <v>0</v>
      </c>
      <c r="BB154" s="542"/>
      <c r="BC154" s="540"/>
      <c r="BD154" s="540"/>
      <c r="BE154" s="540"/>
      <c r="BF154" s="540"/>
      <c r="BG154" s="540"/>
      <c r="BH154" s="540"/>
      <c r="BI154" s="541">
        <f>SUMPRODUCT($C88:$C91,$E88:$E91,BI88:BI91)</f>
        <v>0</v>
      </c>
      <c r="BJ154" s="542"/>
      <c r="BK154" s="540"/>
      <c r="BL154" s="540"/>
      <c r="BM154" s="540"/>
      <c r="BN154" s="540"/>
      <c r="BO154" s="540"/>
      <c r="BP154" s="540"/>
      <c r="BQ154" s="541">
        <f>SUMPRODUCT($C88:$C91,$E88:$E91,BQ88:BQ91)</f>
        <v>0</v>
      </c>
      <c r="BR154" s="542"/>
      <c r="BS154" s="540"/>
      <c r="BT154" s="540"/>
      <c r="BU154" s="540"/>
      <c r="BV154" s="540"/>
      <c r="BW154" s="540"/>
      <c r="BX154" s="540"/>
      <c r="BY154" s="541">
        <f>SUMPRODUCT($C88:$C91,$E88:$E91,BY88:BY91)</f>
        <v>0</v>
      </c>
      <c r="BZ154" s="542"/>
      <c r="CA154" s="540"/>
      <c r="CB154" s="540"/>
      <c r="CC154" s="540"/>
      <c r="CD154" s="540"/>
      <c r="CE154" s="540"/>
      <c r="CF154" s="540"/>
      <c r="CG154" s="541">
        <f>SUMPRODUCT($C88:$C91,$E88:$E91,CG88:CG91)</f>
        <v>0</v>
      </c>
      <c r="CH154" s="542"/>
      <c r="CI154" s="540"/>
      <c r="CJ154" s="540"/>
      <c r="CK154" s="540"/>
      <c r="CL154" s="540"/>
      <c r="CM154" s="540"/>
      <c r="CN154" s="540"/>
      <c r="CO154" s="541">
        <f>SUMPRODUCT($C88:$C91,$E88:$E91,CO88:CO91)</f>
        <v>0</v>
      </c>
      <c r="CP154" s="542"/>
      <c r="CQ154" s="540"/>
      <c r="CR154" s="540"/>
      <c r="CS154" s="540"/>
      <c r="CT154" s="540"/>
      <c r="CU154" s="540"/>
      <c r="CV154" s="540"/>
      <c r="CW154" s="541">
        <f>SUMPRODUCT($C88:$C91,$E88:$E91,CW88:CW91)</f>
        <v>0</v>
      </c>
      <c r="CX154" s="542"/>
      <c r="CY154" s="540"/>
      <c r="CZ154" s="540"/>
      <c r="DA154" s="540"/>
      <c r="DB154" s="540"/>
      <c r="DC154" s="540"/>
      <c r="DD154" s="540"/>
      <c r="DE154" s="541">
        <f>SUMPRODUCT($C88:$C91,$E88:$E91,DE88:DE91)</f>
        <v>0</v>
      </c>
      <c r="DF154" s="542"/>
      <c r="DG154" s="540"/>
      <c r="DH154" s="540"/>
      <c r="DI154" s="540"/>
      <c r="DJ154" s="540"/>
      <c r="DK154" s="540"/>
      <c r="DL154" s="540"/>
      <c r="DM154" s="541">
        <f>SUMPRODUCT($C88:$C91,$E88:$E91,DM88:DM91)</f>
        <v>0</v>
      </c>
      <c r="DN154" s="542"/>
      <c r="DO154" s="540"/>
      <c r="DP154" s="540"/>
      <c r="DQ154" s="540"/>
      <c r="DR154" s="540"/>
      <c r="DS154" s="540"/>
      <c r="DT154" s="540"/>
      <c r="DU154" s="541">
        <f>SUMPRODUCT($C88:$C91,$E88:$E91,DU88:DU91)</f>
        <v>0</v>
      </c>
      <c r="DV154" s="542"/>
      <c r="DW154" s="540"/>
      <c r="DX154" s="540"/>
      <c r="DY154" s="540"/>
      <c r="DZ154" s="540"/>
      <c r="EA154" s="540"/>
      <c r="EB154" s="540"/>
      <c r="EC154" s="541">
        <f>SUMPRODUCT($C88:$C91,$E88:$E91,EC88:EC91)</f>
        <v>0</v>
      </c>
      <c r="ED154" s="540"/>
      <c r="EE154" s="540"/>
      <c r="EF154" s="540"/>
      <c r="EG154" s="540"/>
      <c r="EH154" s="540"/>
      <c r="EI154" s="540"/>
      <c r="EJ154" s="540"/>
      <c r="EK154" s="541">
        <f>SUMPRODUCT($C88:$C91,$E88:$E91,EK88:EK91)</f>
        <v>0</v>
      </c>
      <c r="EL154" s="540"/>
      <c r="EM154" s="540"/>
      <c r="EN154" s="540"/>
      <c r="EO154" s="540"/>
      <c r="EP154" s="540"/>
      <c r="EQ154" s="540"/>
      <c r="ER154" s="540"/>
      <c r="ES154" s="541">
        <f>SUMPRODUCT($C88:$C91,$E88:$E91,ES88:ES91)</f>
        <v>0</v>
      </c>
      <c r="ET154" s="540"/>
      <c r="EU154" s="540"/>
      <c r="EV154" s="540"/>
      <c r="EW154" s="540"/>
      <c r="EX154" s="540"/>
      <c r="EY154" s="540"/>
      <c r="EZ154" s="540"/>
      <c r="FA154" s="541">
        <f>SUMPRODUCT($C88:$C91,$E88:$E91,FA88:FA91)</f>
        <v>0</v>
      </c>
      <c r="FB154" s="540"/>
      <c r="FC154" s="540"/>
      <c r="FD154" s="540"/>
      <c r="FE154" s="540"/>
      <c r="FF154" s="540"/>
      <c r="FG154" s="540"/>
      <c r="FH154" s="540"/>
      <c r="FI154" s="543">
        <f>SUMPRODUCT($C88:$C91,$E88:$E91,FI88:FI91)</f>
        <v>0</v>
      </c>
    </row>
    <row r="155" spans="1:165" ht="15" hidden="1" outlineLevel="2" x14ac:dyDescent="0.2">
      <c r="A155" s="544" t="s">
        <v>237</v>
      </c>
      <c r="B155" s="545"/>
      <c r="C155" s="545"/>
      <c r="D155" s="545"/>
      <c r="E155" s="546"/>
      <c r="F155" s="547"/>
      <c r="G155" s="547"/>
      <c r="H155" s="547"/>
      <c r="I155" s="547"/>
      <c r="J155" s="547"/>
      <c r="K155" s="547"/>
      <c r="L155" s="547"/>
      <c r="M155" s="548">
        <f>SUM(M153:M154)</f>
        <v>0</v>
      </c>
      <c r="N155" s="547"/>
      <c r="O155" s="547"/>
      <c r="P155" s="547"/>
      <c r="Q155" s="547"/>
      <c r="R155" s="547"/>
      <c r="S155" s="547"/>
      <c r="T155" s="547"/>
      <c r="U155" s="548">
        <f>SUM(U153:U154)</f>
        <v>0</v>
      </c>
      <c r="V155" s="549"/>
      <c r="W155" s="550"/>
      <c r="X155" s="550"/>
      <c r="Y155" s="550"/>
      <c r="Z155" s="550"/>
      <c r="AA155" s="550"/>
      <c r="AB155" s="550"/>
      <c r="AC155" s="548">
        <f>SUM(AC153:AC154)</f>
        <v>0</v>
      </c>
      <c r="AD155" s="549"/>
      <c r="AE155" s="550"/>
      <c r="AF155" s="550"/>
      <c r="AG155" s="550"/>
      <c r="AH155" s="550"/>
      <c r="AI155" s="550"/>
      <c r="AJ155" s="550"/>
      <c r="AK155" s="548">
        <f>SUM(AK153:AK154)</f>
        <v>0</v>
      </c>
      <c r="AL155" s="549"/>
      <c r="AM155" s="550"/>
      <c r="AN155" s="550"/>
      <c r="AO155" s="550"/>
      <c r="AP155" s="550"/>
      <c r="AQ155" s="550"/>
      <c r="AR155" s="550"/>
      <c r="AS155" s="548">
        <f>SUM(AS153:AS154)</f>
        <v>0</v>
      </c>
      <c r="AT155" s="549"/>
      <c r="AU155" s="550"/>
      <c r="AV155" s="550"/>
      <c r="AW155" s="550"/>
      <c r="AX155" s="550"/>
      <c r="AY155" s="550"/>
      <c r="AZ155" s="550"/>
      <c r="BA155" s="548">
        <f>SUM(BA153:BA154)</f>
        <v>0</v>
      </c>
      <c r="BB155" s="549"/>
      <c r="BC155" s="550"/>
      <c r="BD155" s="550"/>
      <c r="BE155" s="550"/>
      <c r="BF155" s="550"/>
      <c r="BG155" s="550"/>
      <c r="BH155" s="550"/>
      <c r="BI155" s="548">
        <f>SUM(BI153:BI154)</f>
        <v>0</v>
      </c>
      <c r="BJ155" s="549"/>
      <c r="BK155" s="550"/>
      <c r="BL155" s="550"/>
      <c r="BM155" s="550"/>
      <c r="BN155" s="550"/>
      <c r="BO155" s="550"/>
      <c r="BP155" s="550"/>
      <c r="BQ155" s="548">
        <f>SUM(BQ153:BQ154)</f>
        <v>0</v>
      </c>
      <c r="BR155" s="549"/>
      <c r="BS155" s="550"/>
      <c r="BT155" s="550"/>
      <c r="BU155" s="550"/>
      <c r="BV155" s="550"/>
      <c r="BW155" s="550"/>
      <c r="BX155" s="550"/>
      <c r="BY155" s="548">
        <f>SUM(BY153:BY154)</f>
        <v>0</v>
      </c>
      <c r="BZ155" s="549"/>
      <c r="CA155" s="550"/>
      <c r="CB155" s="550"/>
      <c r="CC155" s="550"/>
      <c r="CD155" s="550"/>
      <c r="CE155" s="550"/>
      <c r="CF155" s="550"/>
      <c r="CG155" s="548">
        <f>SUM(CG153:CG154)</f>
        <v>0</v>
      </c>
      <c r="CH155" s="549"/>
      <c r="CI155" s="550"/>
      <c r="CJ155" s="550"/>
      <c r="CK155" s="550"/>
      <c r="CL155" s="550"/>
      <c r="CM155" s="550"/>
      <c r="CN155" s="550"/>
      <c r="CO155" s="548">
        <f>SUM(CO153:CO154)</f>
        <v>0</v>
      </c>
      <c r="CP155" s="549"/>
      <c r="CQ155" s="550"/>
      <c r="CR155" s="550"/>
      <c r="CS155" s="550"/>
      <c r="CT155" s="550"/>
      <c r="CU155" s="550"/>
      <c r="CV155" s="550"/>
      <c r="CW155" s="548">
        <f>SUM(CW153:CW154)</f>
        <v>0</v>
      </c>
      <c r="CX155" s="549"/>
      <c r="CY155" s="550"/>
      <c r="CZ155" s="550"/>
      <c r="DA155" s="550"/>
      <c r="DB155" s="550"/>
      <c r="DC155" s="550"/>
      <c r="DD155" s="550"/>
      <c r="DE155" s="548">
        <f>SUM(DE153:DE154)</f>
        <v>0</v>
      </c>
      <c r="DF155" s="549"/>
      <c r="DG155" s="550"/>
      <c r="DH155" s="550"/>
      <c r="DI155" s="550"/>
      <c r="DJ155" s="550"/>
      <c r="DK155" s="550"/>
      <c r="DL155" s="550"/>
      <c r="DM155" s="548">
        <f>SUM(DM153:DM154)</f>
        <v>0</v>
      </c>
      <c r="DN155" s="549"/>
      <c r="DO155" s="550"/>
      <c r="DP155" s="550"/>
      <c r="DQ155" s="550"/>
      <c r="DR155" s="550"/>
      <c r="DS155" s="550"/>
      <c r="DT155" s="550"/>
      <c r="DU155" s="548">
        <f>SUM(DU153:DU154)</f>
        <v>0</v>
      </c>
      <c r="DV155" s="549"/>
      <c r="DW155" s="550"/>
      <c r="DX155" s="550"/>
      <c r="DY155" s="550"/>
      <c r="DZ155" s="550"/>
      <c r="EA155" s="550"/>
      <c r="EB155" s="550"/>
      <c r="EC155" s="548">
        <f>SUM(EC153:EC154)</f>
        <v>0</v>
      </c>
      <c r="ED155" s="550"/>
      <c r="EE155" s="550"/>
      <c r="EF155" s="550"/>
      <c r="EG155" s="550"/>
      <c r="EH155" s="550"/>
      <c r="EI155" s="550"/>
      <c r="EJ155" s="550"/>
      <c r="EK155" s="548">
        <f>SUM(EK153:EK154)</f>
        <v>0</v>
      </c>
      <c r="EL155" s="550"/>
      <c r="EM155" s="550"/>
      <c r="EN155" s="550"/>
      <c r="EO155" s="550"/>
      <c r="EP155" s="550"/>
      <c r="EQ155" s="550"/>
      <c r="ER155" s="550"/>
      <c r="ES155" s="548">
        <f>SUM(ES153:ES154)</f>
        <v>0</v>
      </c>
      <c r="ET155" s="550"/>
      <c r="EU155" s="550"/>
      <c r="EV155" s="550"/>
      <c r="EW155" s="550"/>
      <c r="EX155" s="550"/>
      <c r="EY155" s="550"/>
      <c r="EZ155" s="550"/>
      <c r="FA155" s="548">
        <f>SUM(FA153:FA154)</f>
        <v>0</v>
      </c>
      <c r="FB155" s="550"/>
      <c r="FC155" s="550"/>
      <c r="FD155" s="550"/>
      <c r="FE155" s="550"/>
      <c r="FF155" s="550"/>
      <c r="FG155" s="550"/>
      <c r="FH155" s="550"/>
      <c r="FI155" s="551">
        <f>SUM(FI153:FI154)</f>
        <v>0</v>
      </c>
    </row>
    <row r="156" spans="1:165" s="17" customFormat="1" ht="15.75" outlineLevel="1" collapsed="1" x14ac:dyDescent="0.2">
      <c r="A156" s="744" t="s">
        <v>245</v>
      </c>
      <c r="B156" s="741"/>
      <c r="C156" s="741"/>
      <c r="D156" s="741"/>
      <c r="E156" s="741"/>
      <c r="F156" s="742"/>
      <c r="G156" s="742"/>
      <c r="H156" s="742"/>
      <c r="I156" s="742"/>
      <c r="J156" s="742"/>
      <c r="K156" s="742"/>
      <c r="L156" s="742"/>
      <c r="M156" s="742"/>
      <c r="N156" s="742"/>
      <c r="O156" s="742"/>
      <c r="P156" s="742"/>
      <c r="Q156" s="742"/>
      <c r="R156" s="742"/>
      <c r="S156" s="742"/>
      <c r="T156" s="742"/>
      <c r="U156" s="742"/>
      <c r="V156" s="742"/>
      <c r="W156" s="742"/>
      <c r="X156" s="742"/>
      <c r="Y156" s="742"/>
      <c r="Z156" s="742"/>
      <c r="AA156" s="742"/>
      <c r="AB156" s="742"/>
      <c r="AC156" s="742"/>
      <c r="AD156" s="742"/>
      <c r="AE156" s="742"/>
      <c r="AF156" s="742"/>
      <c r="AG156" s="742"/>
      <c r="AH156" s="742"/>
      <c r="AI156" s="742"/>
      <c r="AJ156" s="742"/>
      <c r="AK156" s="742"/>
      <c r="AL156" s="742"/>
      <c r="AM156" s="742"/>
      <c r="AN156" s="742"/>
      <c r="AO156" s="742"/>
      <c r="AP156" s="742"/>
      <c r="AQ156" s="742"/>
      <c r="AR156" s="742"/>
      <c r="AS156" s="742"/>
      <c r="AT156" s="742"/>
      <c r="AU156" s="742"/>
      <c r="AV156" s="742"/>
      <c r="AW156" s="742"/>
      <c r="AX156" s="742"/>
      <c r="AY156" s="742"/>
      <c r="AZ156" s="742"/>
      <c r="BA156" s="742"/>
      <c r="BB156" s="742"/>
      <c r="BC156" s="742"/>
      <c r="BD156" s="742"/>
      <c r="BE156" s="742"/>
      <c r="BF156" s="742"/>
      <c r="BG156" s="742"/>
      <c r="BH156" s="742"/>
      <c r="BI156" s="742"/>
      <c r="BJ156" s="742"/>
      <c r="BK156" s="742"/>
      <c r="BL156" s="742"/>
      <c r="BM156" s="742"/>
      <c r="BN156" s="742"/>
      <c r="BO156" s="742"/>
      <c r="BP156" s="742"/>
      <c r="BQ156" s="742"/>
      <c r="BR156" s="742"/>
      <c r="BS156" s="742"/>
      <c r="BT156" s="742"/>
      <c r="BU156" s="742"/>
      <c r="BV156" s="742"/>
      <c r="BW156" s="742"/>
      <c r="BX156" s="742"/>
      <c r="BY156" s="742"/>
      <c r="BZ156" s="742"/>
      <c r="CA156" s="742"/>
      <c r="CB156" s="742"/>
      <c r="CC156" s="742"/>
      <c r="CD156" s="742"/>
      <c r="CE156" s="742"/>
      <c r="CF156" s="742"/>
      <c r="CG156" s="742"/>
      <c r="CH156" s="742"/>
      <c r="CI156" s="742"/>
      <c r="CJ156" s="742"/>
      <c r="CK156" s="742"/>
      <c r="CL156" s="742"/>
      <c r="CM156" s="742"/>
      <c r="CN156" s="742"/>
      <c r="CO156" s="742"/>
      <c r="CP156" s="742"/>
      <c r="CQ156" s="742"/>
      <c r="CR156" s="742"/>
      <c r="CS156" s="742"/>
      <c r="CT156" s="742"/>
      <c r="CU156" s="742"/>
      <c r="CV156" s="742"/>
      <c r="CW156" s="742"/>
      <c r="CX156" s="742"/>
      <c r="CY156" s="742"/>
      <c r="CZ156" s="742"/>
      <c r="DA156" s="742"/>
      <c r="DB156" s="742"/>
      <c r="DC156" s="742"/>
      <c r="DD156" s="742"/>
      <c r="DE156" s="742"/>
      <c r="DF156" s="742"/>
      <c r="DG156" s="742"/>
      <c r="DH156" s="742"/>
      <c r="DI156" s="742"/>
      <c r="DJ156" s="742"/>
      <c r="DK156" s="742"/>
      <c r="DL156" s="742"/>
      <c r="DM156" s="742"/>
      <c r="DN156" s="742"/>
      <c r="DO156" s="742"/>
      <c r="DP156" s="742"/>
      <c r="DQ156" s="742"/>
      <c r="DR156" s="742"/>
      <c r="DS156" s="742"/>
      <c r="DT156" s="742"/>
      <c r="DU156" s="742"/>
      <c r="DV156" s="742"/>
      <c r="DW156" s="742"/>
      <c r="DX156" s="742"/>
      <c r="DY156" s="742"/>
      <c r="DZ156" s="742"/>
      <c r="EA156" s="742"/>
      <c r="EB156" s="742"/>
      <c r="EC156" s="742"/>
      <c r="ED156" s="742"/>
      <c r="EE156" s="742"/>
      <c r="EF156" s="742"/>
      <c r="EG156" s="742"/>
      <c r="EH156" s="742"/>
      <c r="EI156" s="742"/>
      <c r="EJ156" s="742"/>
      <c r="EK156" s="742"/>
      <c r="EL156" s="742"/>
      <c r="EM156" s="742"/>
      <c r="EN156" s="742"/>
      <c r="EO156" s="742"/>
      <c r="EP156" s="742"/>
      <c r="EQ156" s="742"/>
      <c r="ER156" s="742"/>
      <c r="ES156" s="742"/>
      <c r="ET156" s="742"/>
      <c r="EU156" s="742"/>
      <c r="EV156" s="742"/>
      <c r="EW156" s="742"/>
      <c r="EX156" s="742"/>
      <c r="EY156" s="742"/>
      <c r="EZ156" s="742"/>
      <c r="FA156" s="742"/>
      <c r="FB156" s="742"/>
      <c r="FC156" s="742"/>
      <c r="FD156" s="742"/>
      <c r="FE156" s="742"/>
      <c r="FF156" s="742"/>
      <c r="FG156" s="742"/>
      <c r="FH156" s="742"/>
      <c r="FI156" s="743"/>
    </row>
    <row r="157" spans="1:165" ht="15" hidden="1" outlineLevel="2" x14ac:dyDescent="0.2">
      <c r="A157" s="732"/>
      <c r="B157" s="733" t="s">
        <v>234</v>
      </c>
      <c r="C157" s="734"/>
      <c r="D157" s="734"/>
      <c r="E157" s="735"/>
      <c r="F157" s="736"/>
      <c r="G157" s="736"/>
      <c r="H157" s="736"/>
      <c r="I157" s="736"/>
      <c r="J157" s="736"/>
      <c r="K157" s="736"/>
      <c r="L157" s="736"/>
      <c r="M157" s="737">
        <f>SUBTOTAL(9,M93:M96)</f>
        <v>0</v>
      </c>
      <c r="N157" s="736"/>
      <c r="O157" s="736"/>
      <c r="P157" s="736"/>
      <c r="Q157" s="736"/>
      <c r="R157" s="736"/>
      <c r="S157" s="736"/>
      <c r="T157" s="736"/>
      <c r="U157" s="737">
        <f>SUBTOTAL(9,U93:U96)</f>
        <v>0</v>
      </c>
      <c r="V157" s="738"/>
      <c r="W157" s="739"/>
      <c r="X157" s="739"/>
      <c r="Y157" s="739"/>
      <c r="Z157" s="739"/>
      <c r="AA157" s="739"/>
      <c r="AB157" s="739"/>
      <c r="AC157" s="737">
        <f>SUBTOTAL(9,AC93:AC96)</f>
        <v>0</v>
      </c>
      <c r="AD157" s="738"/>
      <c r="AE157" s="739"/>
      <c r="AF157" s="739"/>
      <c r="AG157" s="739"/>
      <c r="AH157" s="739"/>
      <c r="AI157" s="739"/>
      <c r="AJ157" s="739"/>
      <c r="AK157" s="737">
        <f>SUBTOTAL(9,AK93:AK96)</f>
        <v>0</v>
      </c>
      <c r="AL157" s="738"/>
      <c r="AM157" s="739"/>
      <c r="AN157" s="739"/>
      <c r="AO157" s="739"/>
      <c r="AP157" s="739"/>
      <c r="AQ157" s="739"/>
      <c r="AR157" s="739"/>
      <c r="AS157" s="737">
        <f>SUBTOTAL(9,AS93:AS96)</f>
        <v>0</v>
      </c>
      <c r="AT157" s="738"/>
      <c r="AU157" s="739"/>
      <c r="AV157" s="739"/>
      <c r="AW157" s="739"/>
      <c r="AX157" s="739"/>
      <c r="AY157" s="739"/>
      <c r="AZ157" s="739"/>
      <c r="BA157" s="737">
        <f>SUBTOTAL(9,BA93:BA96)</f>
        <v>0</v>
      </c>
      <c r="BB157" s="738"/>
      <c r="BC157" s="739"/>
      <c r="BD157" s="739"/>
      <c r="BE157" s="739"/>
      <c r="BF157" s="739"/>
      <c r="BG157" s="739"/>
      <c r="BH157" s="739"/>
      <c r="BI157" s="737">
        <f>SUBTOTAL(9,BI93:BI96)</f>
        <v>0</v>
      </c>
      <c r="BJ157" s="738"/>
      <c r="BK157" s="739"/>
      <c r="BL157" s="739"/>
      <c r="BM157" s="739"/>
      <c r="BN157" s="739"/>
      <c r="BO157" s="739"/>
      <c r="BP157" s="739"/>
      <c r="BQ157" s="737">
        <f>SUBTOTAL(9,BQ93:BQ96)</f>
        <v>0</v>
      </c>
      <c r="BR157" s="738"/>
      <c r="BS157" s="739"/>
      <c r="BT157" s="739"/>
      <c r="BU157" s="739"/>
      <c r="BV157" s="739"/>
      <c r="BW157" s="739"/>
      <c r="BX157" s="739"/>
      <c r="BY157" s="737">
        <f>SUBTOTAL(9,BY93:BY96)</f>
        <v>0</v>
      </c>
      <c r="BZ157" s="738"/>
      <c r="CA157" s="739"/>
      <c r="CB157" s="739"/>
      <c r="CC157" s="739"/>
      <c r="CD157" s="739"/>
      <c r="CE157" s="739"/>
      <c r="CF157" s="739"/>
      <c r="CG157" s="737">
        <f>SUBTOTAL(9,CG93:CG96)</f>
        <v>0</v>
      </c>
      <c r="CH157" s="738"/>
      <c r="CI157" s="739"/>
      <c r="CJ157" s="739"/>
      <c r="CK157" s="739"/>
      <c r="CL157" s="739"/>
      <c r="CM157" s="739"/>
      <c r="CN157" s="739"/>
      <c r="CO157" s="737">
        <f>SUBTOTAL(9,CO93:CO96)</f>
        <v>0</v>
      </c>
      <c r="CP157" s="738"/>
      <c r="CQ157" s="739"/>
      <c r="CR157" s="739"/>
      <c r="CS157" s="739"/>
      <c r="CT157" s="739"/>
      <c r="CU157" s="739"/>
      <c r="CV157" s="739"/>
      <c r="CW157" s="737">
        <f>SUBTOTAL(9,CW93:CW96)</f>
        <v>0</v>
      </c>
      <c r="CX157" s="738"/>
      <c r="CY157" s="739"/>
      <c r="CZ157" s="739"/>
      <c r="DA157" s="739"/>
      <c r="DB157" s="739"/>
      <c r="DC157" s="739"/>
      <c r="DD157" s="739"/>
      <c r="DE157" s="737">
        <f>SUBTOTAL(9,DE93:DE96)</f>
        <v>0</v>
      </c>
      <c r="DF157" s="738"/>
      <c r="DG157" s="739"/>
      <c r="DH157" s="739"/>
      <c r="DI157" s="739"/>
      <c r="DJ157" s="739"/>
      <c r="DK157" s="739"/>
      <c r="DL157" s="739"/>
      <c r="DM157" s="737">
        <f>SUBTOTAL(9,DM93:DM96)</f>
        <v>0</v>
      </c>
      <c r="DN157" s="738"/>
      <c r="DO157" s="739"/>
      <c r="DP157" s="739"/>
      <c r="DQ157" s="739"/>
      <c r="DR157" s="739"/>
      <c r="DS157" s="739"/>
      <c r="DT157" s="739"/>
      <c r="DU157" s="737">
        <f>SUBTOTAL(9,DU93:DU96)</f>
        <v>0</v>
      </c>
      <c r="DV157" s="738"/>
      <c r="DW157" s="739"/>
      <c r="DX157" s="739"/>
      <c r="DY157" s="739"/>
      <c r="DZ157" s="739"/>
      <c r="EA157" s="739"/>
      <c r="EB157" s="739"/>
      <c r="EC157" s="737">
        <f>SUBTOTAL(9,EC93:EC96)</f>
        <v>0</v>
      </c>
      <c r="ED157" s="739"/>
      <c r="EE157" s="739"/>
      <c r="EF157" s="739"/>
      <c r="EG157" s="739"/>
      <c r="EH157" s="739"/>
      <c r="EI157" s="739"/>
      <c r="EJ157" s="739"/>
      <c r="EK157" s="737">
        <f>SUBTOTAL(9,EK93:EK96)</f>
        <v>0</v>
      </c>
      <c r="EL157" s="739"/>
      <c r="EM157" s="739"/>
      <c r="EN157" s="739"/>
      <c r="EO157" s="739"/>
      <c r="EP157" s="739"/>
      <c r="EQ157" s="739"/>
      <c r="ER157" s="739"/>
      <c r="ES157" s="737">
        <f>SUBTOTAL(9,ES93:ES96)</f>
        <v>0</v>
      </c>
      <c r="ET157" s="739"/>
      <c r="EU157" s="739"/>
      <c r="EV157" s="739"/>
      <c r="EW157" s="739"/>
      <c r="EX157" s="739"/>
      <c r="EY157" s="739"/>
      <c r="EZ157" s="739"/>
      <c r="FA157" s="737">
        <f>SUBTOTAL(9,FA93:FA96)</f>
        <v>0</v>
      </c>
      <c r="FB157" s="739"/>
      <c r="FC157" s="739"/>
      <c r="FD157" s="739"/>
      <c r="FE157" s="739"/>
      <c r="FF157" s="739"/>
      <c r="FG157" s="739"/>
      <c r="FH157" s="739"/>
      <c r="FI157" s="740">
        <f>SUBTOTAL(9,FI93:FI96)</f>
        <v>0</v>
      </c>
    </row>
    <row r="158" spans="1:165" ht="15" hidden="1" outlineLevel="2" x14ac:dyDescent="0.2">
      <c r="A158" s="528"/>
      <c r="B158" s="529" t="s">
        <v>235</v>
      </c>
      <c r="C158" s="530"/>
      <c r="D158" s="530"/>
      <c r="E158" s="531"/>
      <c r="F158" s="532"/>
      <c r="G158" s="532"/>
      <c r="H158" s="532"/>
      <c r="I158" s="532"/>
      <c r="J158" s="532"/>
      <c r="K158" s="532"/>
      <c r="L158" s="532"/>
      <c r="M158" s="533">
        <f>SUMPRODUCT($C93:$C96,M93:M96)</f>
        <v>0</v>
      </c>
      <c r="N158" s="532"/>
      <c r="O158" s="532"/>
      <c r="P158" s="532"/>
      <c r="Q158" s="532"/>
      <c r="R158" s="532"/>
      <c r="S158" s="532"/>
      <c r="T158" s="532"/>
      <c r="U158" s="533">
        <f>SUMPRODUCT($C93:$C96,U93:U96)</f>
        <v>0</v>
      </c>
      <c r="V158" s="534"/>
      <c r="W158" s="532"/>
      <c r="X158" s="532"/>
      <c r="Y158" s="532"/>
      <c r="Z158" s="532"/>
      <c r="AA158" s="532"/>
      <c r="AB158" s="532"/>
      <c r="AC158" s="533">
        <f>SUMPRODUCT($C93:$C96,AC93:AC96)</f>
        <v>0</v>
      </c>
      <c r="AD158" s="534"/>
      <c r="AE158" s="532"/>
      <c r="AF158" s="532"/>
      <c r="AG158" s="532"/>
      <c r="AH158" s="532"/>
      <c r="AI158" s="532"/>
      <c r="AJ158" s="532"/>
      <c r="AK158" s="533">
        <f>SUMPRODUCT($C93:$C96,AK93:AK96)</f>
        <v>0</v>
      </c>
      <c r="AL158" s="534"/>
      <c r="AM158" s="532"/>
      <c r="AN158" s="532"/>
      <c r="AO158" s="532"/>
      <c r="AP158" s="532"/>
      <c r="AQ158" s="532"/>
      <c r="AR158" s="532"/>
      <c r="AS158" s="533">
        <f>SUMPRODUCT($C93:$C96,AS93:AS96)</f>
        <v>0</v>
      </c>
      <c r="AT158" s="534"/>
      <c r="AU158" s="532"/>
      <c r="AV158" s="532"/>
      <c r="AW158" s="532"/>
      <c r="AX158" s="532"/>
      <c r="AY158" s="532"/>
      <c r="AZ158" s="532"/>
      <c r="BA158" s="533">
        <f>SUMPRODUCT($C93:$C96,BA93:BA96)</f>
        <v>0</v>
      </c>
      <c r="BB158" s="534"/>
      <c r="BC158" s="532"/>
      <c r="BD158" s="532"/>
      <c r="BE158" s="532"/>
      <c r="BF158" s="532"/>
      <c r="BG158" s="532"/>
      <c r="BH158" s="532"/>
      <c r="BI158" s="533">
        <f>SUMPRODUCT($C93:$C96,BI93:BI96)</f>
        <v>0</v>
      </c>
      <c r="BJ158" s="534"/>
      <c r="BK158" s="532"/>
      <c r="BL158" s="532"/>
      <c r="BM158" s="532"/>
      <c r="BN158" s="532"/>
      <c r="BO158" s="532"/>
      <c r="BP158" s="532"/>
      <c r="BQ158" s="533">
        <f>SUMPRODUCT($C93:$C96,BQ93:BQ96)</f>
        <v>0</v>
      </c>
      <c r="BR158" s="534"/>
      <c r="BS158" s="532"/>
      <c r="BT158" s="532"/>
      <c r="BU158" s="532"/>
      <c r="BV158" s="532"/>
      <c r="BW158" s="532"/>
      <c r="BX158" s="532"/>
      <c r="BY158" s="533">
        <f>SUMPRODUCT($C93:$C96,BY93:BY96)</f>
        <v>0</v>
      </c>
      <c r="BZ158" s="534"/>
      <c r="CA158" s="532"/>
      <c r="CB158" s="532"/>
      <c r="CC158" s="532"/>
      <c r="CD158" s="532"/>
      <c r="CE158" s="532"/>
      <c r="CF158" s="532"/>
      <c r="CG158" s="533">
        <f>SUMPRODUCT($C93:$C96,CG93:CG96)</f>
        <v>0</v>
      </c>
      <c r="CH158" s="534"/>
      <c r="CI158" s="532"/>
      <c r="CJ158" s="532"/>
      <c r="CK158" s="532"/>
      <c r="CL158" s="532"/>
      <c r="CM158" s="532"/>
      <c r="CN158" s="532"/>
      <c r="CO158" s="533">
        <f>SUMPRODUCT($C93:$C96,CO93:CO96)</f>
        <v>0</v>
      </c>
      <c r="CP158" s="534"/>
      <c r="CQ158" s="532"/>
      <c r="CR158" s="532"/>
      <c r="CS158" s="532"/>
      <c r="CT158" s="532"/>
      <c r="CU158" s="532"/>
      <c r="CV158" s="532"/>
      <c r="CW158" s="533">
        <f>SUMPRODUCT($C93:$C96,CW93:CW96)</f>
        <v>0</v>
      </c>
      <c r="CX158" s="534"/>
      <c r="CY158" s="532"/>
      <c r="CZ158" s="532"/>
      <c r="DA158" s="532"/>
      <c r="DB158" s="532"/>
      <c r="DC158" s="532"/>
      <c r="DD158" s="532"/>
      <c r="DE158" s="533">
        <f>SUMPRODUCT($C93:$C96,DE93:DE96)</f>
        <v>0</v>
      </c>
      <c r="DF158" s="534"/>
      <c r="DG158" s="532"/>
      <c r="DH158" s="532"/>
      <c r="DI158" s="532"/>
      <c r="DJ158" s="532"/>
      <c r="DK158" s="532"/>
      <c r="DL158" s="532"/>
      <c r="DM158" s="533">
        <f>SUMPRODUCT($C93:$C96,DM93:DM96)</f>
        <v>0</v>
      </c>
      <c r="DN158" s="534"/>
      <c r="DO158" s="532"/>
      <c r="DP158" s="532"/>
      <c r="DQ158" s="532"/>
      <c r="DR158" s="532"/>
      <c r="DS158" s="532"/>
      <c r="DT158" s="532"/>
      <c r="DU158" s="533">
        <f>SUMPRODUCT($C93:$C96,DU93:DU96)</f>
        <v>0</v>
      </c>
      <c r="DV158" s="534"/>
      <c r="DW158" s="532"/>
      <c r="DX158" s="532"/>
      <c r="DY158" s="532"/>
      <c r="DZ158" s="532"/>
      <c r="EA158" s="532"/>
      <c r="EB158" s="532"/>
      <c r="EC158" s="533">
        <f>SUMPRODUCT($C93:$C96,EC93:EC96)</f>
        <v>0</v>
      </c>
      <c r="ED158" s="532"/>
      <c r="EE158" s="532"/>
      <c r="EF158" s="532"/>
      <c r="EG158" s="532"/>
      <c r="EH158" s="532"/>
      <c r="EI158" s="532"/>
      <c r="EJ158" s="532"/>
      <c r="EK158" s="533">
        <f>SUMPRODUCT($C93:$C96,EK93:EK96)</f>
        <v>0</v>
      </c>
      <c r="EL158" s="532"/>
      <c r="EM158" s="532"/>
      <c r="EN158" s="532"/>
      <c r="EO158" s="532"/>
      <c r="EP158" s="532"/>
      <c r="EQ158" s="532"/>
      <c r="ER158" s="532"/>
      <c r="ES158" s="533">
        <f>SUMPRODUCT($C93:$C96,ES93:ES96)</f>
        <v>0</v>
      </c>
      <c r="ET158" s="532"/>
      <c r="EU158" s="532"/>
      <c r="EV158" s="532"/>
      <c r="EW158" s="532"/>
      <c r="EX158" s="532"/>
      <c r="EY158" s="532"/>
      <c r="EZ158" s="532"/>
      <c r="FA158" s="533">
        <f>SUMPRODUCT($C93:$C96,FA93:FA96)</f>
        <v>0</v>
      </c>
      <c r="FB158" s="532"/>
      <c r="FC158" s="532"/>
      <c r="FD158" s="532"/>
      <c r="FE158" s="532"/>
      <c r="FF158" s="532"/>
      <c r="FG158" s="532"/>
      <c r="FH158" s="532"/>
      <c r="FI158" s="535">
        <f>SUMPRODUCT($C93:$C96,FI93:FI96)</f>
        <v>0</v>
      </c>
    </row>
    <row r="159" spans="1:165" ht="15" hidden="1" outlineLevel="2" x14ac:dyDescent="0.2">
      <c r="A159" s="536"/>
      <c r="B159" s="537" t="s">
        <v>236</v>
      </c>
      <c r="C159" s="538"/>
      <c r="D159" s="538"/>
      <c r="E159" s="539"/>
      <c r="F159" s="540"/>
      <c r="G159" s="540"/>
      <c r="H159" s="540"/>
      <c r="I159" s="540"/>
      <c r="J159" s="540"/>
      <c r="K159" s="540"/>
      <c r="L159" s="540"/>
      <c r="M159" s="541">
        <f>SUMPRODUCT($C93:$C96,$E93:$E96,M93:M96)</f>
        <v>0</v>
      </c>
      <c r="N159" s="540"/>
      <c r="O159" s="540"/>
      <c r="P159" s="540"/>
      <c r="Q159" s="540"/>
      <c r="R159" s="540"/>
      <c r="S159" s="540"/>
      <c r="T159" s="540"/>
      <c r="U159" s="541">
        <f>SUMPRODUCT($C93:$C96,$E93:$E96,U93:U96)</f>
        <v>0</v>
      </c>
      <c r="V159" s="542"/>
      <c r="W159" s="540"/>
      <c r="X159" s="540"/>
      <c r="Y159" s="540"/>
      <c r="Z159" s="540"/>
      <c r="AA159" s="540"/>
      <c r="AB159" s="540"/>
      <c r="AC159" s="541">
        <f>SUMPRODUCT($C93:$C96,$E93:$E96,AC93:AC96)</f>
        <v>0</v>
      </c>
      <c r="AD159" s="542"/>
      <c r="AE159" s="540"/>
      <c r="AF159" s="540"/>
      <c r="AG159" s="540"/>
      <c r="AH159" s="540"/>
      <c r="AI159" s="540"/>
      <c r="AJ159" s="540"/>
      <c r="AK159" s="541">
        <f>SUMPRODUCT($C93:$C96,$E93:$E96,AK93:AK96)</f>
        <v>0</v>
      </c>
      <c r="AL159" s="542"/>
      <c r="AM159" s="540"/>
      <c r="AN159" s="540"/>
      <c r="AO159" s="540"/>
      <c r="AP159" s="540"/>
      <c r="AQ159" s="540"/>
      <c r="AR159" s="540"/>
      <c r="AS159" s="541">
        <f>SUMPRODUCT($C93:$C96,$E93:$E96,AS93:AS96)</f>
        <v>0</v>
      </c>
      <c r="AT159" s="542"/>
      <c r="AU159" s="540"/>
      <c r="AV159" s="540"/>
      <c r="AW159" s="540"/>
      <c r="AX159" s="540"/>
      <c r="AY159" s="540"/>
      <c r="AZ159" s="540"/>
      <c r="BA159" s="541">
        <f>SUMPRODUCT($C93:$C96,$E93:$E96,BA93:BA96)</f>
        <v>0</v>
      </c>
      <c r="BB159" s="542"/>
      <c r="BC159" s="540"/>
      <c r="BD159" s="540"/>
      <c r="BE159" s="540"/>
      <c r="BF159" s="540"/>
      <c r="BG159" s="540"/>
      <c r="BH159" s="540"/>
      <c r="BI159" s="541">
        <f>SUMPRODUCT($C93:$C96,$E93:$E96,BI93:BI96)</f>
        <v>0</v>
      </c>
      <c r="BJ159" s="542"/>
      <c r="BK159" s="540"/>
      <c r="BL159" s="540"/>
      <c r="BM159" s="540"/>
      <c r="BN159" s="540"/>
      <c r="BO159" s="540"/>
      <c r="BP159" s="540"/>
      <c r="BQ159" s="541">
        <f>SUMPRODUCT($C93:$C96,$E93:$E96,BQ93:BQ96)</f>
        <v>0</v>
      </c>
      <c r="BR159" s="542"/>
      <c r="BS159" s="540"/>
      <c r="BT159" s="540"/>
      <c r="BU159" s="540"/>
      <c r="BV159" s="540"/>
      <c r="BW159" s="540"/>
      <c r="BX159" s="540"/>
      <c r="BY159" s="541">
        <f>SUMPRODUCT($C93:$C96,$E93:$E96,BY93:BY96)</f>
        <v>0</v>
      </c>
      <c r="BZ159" s="542"/>
      <c r="CA159" s="540"/>
      <c r="CB159" s="540"/>
      <c r="CC159" s="540"/>
      <c r="CD159" s="540"/>
      <c r="CE159" s="540"/>
      <c r="CF159" s="540"/>
      <c r="CG159" s="541">
        <f>SUMPRODUCT($C93:$C96,$E93:$E96,CG93:CG96)</f>
        <v>0</v>
      </c>
      <c r="CH159" s="542"/>
      <c r="CI159" s="540"/>
      <c r="CJ159" s="540"/>
      <c r="CK159" s="540"/>
      <c r="CL159" s="540"/>
      <c r="CM159" s="540"/>
      <c r="CN159" s="540"/>
      <c r="CO159" s="541">
        <f>SUMPRODUCT($C93:$C96,$E93:$E96,CO93:CO96)</f>
        <v>0</v>
      </c>
      <c r="CP159" s="542"/>
      <c r="CQ159" s="540"/>
      <c r="CR159" s="540"/>
      <c r="CS159" s="540"/>
      <c r="CT159" s="540"/>
      <c r="CU159" s="540"/>
      <c r="CV159" s="540"/>
      <c r="CW159" s="541">
        <f>SUMPRODUCT($C93:$C96,$E93:$E96,CW93:CW96)</f>
        <v>0</v>
      </c>
      <c r="CX159" s="542"/>
      <c r="CY159" s="540"/>
      <c r="CZ159" s="540"/>
      <c r="DA159" s="540"/>
      <c r="DB159" s="540"/>
      <c r="DC159" s="540"/>
      <c r="DD159" s="540"/>
      <c r="DE159" s="541">
        <f>SUMPRODUCT($C93:$C96,$E93:$E96,DE93:DE96)</f>
        <v>0</v>
      </c>
      <c r="DF159" s="542"/>
      <c r="DG159" s="540"/>
      <c r="DH159" s="540"/>
      <c r="DI159" s="540"/>
      <c r="DJ159" s="540"/>
      <c r="DK159" s="540"/>
      <c r="DL159" s="540"/>
      <c r="DM159" s="541">
        <f>SUMPRODUCT($C93:$C96,$E93:$E96,DM93:DM96)</f>
        <v>0</v>
      </c>
      <c r="DN159" s="542"/>
      <c r="DO159" s="540"/>
      <c r="DP159" s="540"/>
      <c r="DQ159" s="540"/>
      <c r="DR159" s="540"/>
      <c r="DS159" s="540"/>
      <c r="DT159" s="540"/>
      <c r="DU159" s="541">
        <f>SUMPRODUCT($C93:$C96,$E93:$E96,DU93:DU96)</f>
        <v>0</v>
      </c>
      <c r="DV159" s="542"/>
      <c r="DW159" s="540"/>
      <c r="DX159" s="540"/>
      <c r="DY159" s="540"/>
      <c r="DZ159" s="540"/>
      <c r="EA159" s="540"/>
      <c r="EB159" s="540"/>
      <c r="EC159" s="541">
        <f>SUMPRODUCT($C93:$C96,$E93:$E96,EC93:EC96)</f>
        <v>0</v>
      </c>
      <c r="ED159" s="540"/>
      <c r="EE159" s="540"/>
      <c r="EF159" s="540"/>
      <c r="EG159" s="540"/>
      <c r="EH159" s="540"/>
      <c r="EI159" s="540"/>
      <c r="EJ159" s="540"/>
      <c r="EK159" s="541">
        <f>SUMPRODUCT($C93:$C96,$E93:$E96,EK93:EK96)</f>
        <v>0</v>
      </c>
      <c r="EL159" s="540"/>
      <c r="EM159" s="540"/>
      <c r="EN159" s="540"/>
      <c r="EO159" s="540"/>
      <c r="EP159" s="540"/>
      <c r="EQ159" s="540"/>
      <c r="ER159" s="540"/>
      <c r="ES159" s="541">
        <f>SUMPRODUCT($C93:$C96,$E93:$E96,ES93:ES96)</f>
        <v>0</v>
      </c>
      <c r="ET159" s="540"/>
      <c r="EU159" s="540"/>
      <c r="EV159" s="540"/>
      <c r="EW159" s="540"/>
      <c r="EX159" s="540"/>
      <c r="EY159" s="540"/>
      <c r="EZ159" s="540"/>
      <c r="FA159" s="541">
        <f>SUMPRODUCT($C93:$C96,$E93:$E96,FA93:FA96)</f>
        <v>0</v>
      </c>
      <c r="FB159" s="540"/>
      <c r="FC159" s="540"/>
      <c r="FD159" s="540"/>
      <c r="FE159" s="540"/>
      <c r="FF159" s="540"/>
      <c r="FG159" s="540"/>
      <c r="FH159" s="540"/>
      <c r="FI159" s="543">
        <f>SUMPRODUCT($C93:$C96,$E93:$E96,FI93:FI96)</f>
        <v>0</v>
      </c>
    </row>
    <row r="160" spans="1:165" ht="15" hidden="1" outlineLevel="2" x14ac:dyDescent="0.2">
      <c r="A160" s="544" t="s">
        <v>237</v>
      </c>
      <c r="B160" s="545"/>
      <c r="C160" s="545"/>
      <c r="D160" s="545"/>
      <c r="E160" s="546"/>
      <c r="F160" s="547"/>
      <c r="G160" s="547"/>
      <c r="H160" s="547"/>
      <c r="I160" s="547"/>
      <c r="J160" s="547"/>
      <c r="K160" s="547"/>
      <c r="L160" s="547"/>
      <c r="M160" s="548">
        <f>SUM(M158:M159)</f>
        <v>0</v>
      </c>
      <c r="N160" s="547"/>
      <c r="O160" s="547"/>
      <c r="P160" s="547"/>
      <c r="Q160" s="547"/>
      <c r="R160" s="547"/>
      <c r="S160" s="547"/>
      <c r="T160" s="547"/>
      <c r="U160" s="548">
        <f>SUM(U158:U159)</f>
        <v>0</v>
      </c>
      <c r="V160" s="549"/>
      <c r="W160" s="550"/>
      <c r="X160" s="550"/>
      <c r="Y160" s="550"/>
      <c r="Z160" s="550"/>
      <c r="AA160" s="550"/>
      <c r="AB160" s="550"/>
      <c r="AC160" s="548">
        <f>SUM(AC158:AC159)</f>
        <v>0</v>
      </c>
      <c r="AD160" s="549"/>
      <c r="AE160" s="550"/>
      <c r="AF160" s="550"/>
      <c r="AG160" s="550"/>
      <c r="AH160" s="550"/>
      <c r="AI160" s="550"/>
      <c r="AJ160" s="550"/>
      <c r="AK160" s="548">
        <f>SUM(AK158:AK159)</f>
        <v>0</v>
      </c>
      <c r="AL160" s="549"/>
      <c r="AM160" s="550"/>
      <c r="AN160" s="550"/>
      <c r="AO160" s="550"/>
      <c r="AP160" s="550"/>
      <c r="AQ160" s="550"/>
      <c r="AR160" s="550"/>
      <c r="AS160" s="548">
        <f>SUM(AS158:AS159)</f>
        <v>0</v>
      </c>
      <c r="AT160" s="549"/>
      <c r="AU160" s="550"/>
      <c r="AV160" s="550"/>
      <c r="AW160" s="550"/>
      <c r="AX160" s="550"/>
      <c r="AY160" s="550"/>
      <c r="AZ160" s="550"/>
      <c r="BA160" s="548">
        <f>SUM(BA158:BA159)</f>
        <v>0</v>
      </c>
      <c r="BB160" s="549"/>
      <c r="BC160" s="550"/>
      <c r="BD160" s="550"/>
      <c r="BE160" s="550"/>
      <c r="BF160" s="550"/>
      <c r="BG160" s="550"/>
      <c r="BH160" s="550"/>
      <c r="BI160" s="548">
        <f>SUM(BI158:BI159)</f>
        <v>0</v>
      </c>
      <c r="BJ160" s="549"/>
      <c r="BK160" s="550"/>
      <c r="BL160" s="550"/>
      <c r="BM160" s="550"/>
      <c r="BN160" s="550"/>
      <c r="BO160" s="550"/>
      <c r="BP160" s="550"/>
      <c r="BQ160" s="548">
        <f>SUM(BQ158:BQ159)</f>
        <v>0</v>
      </c>
      <c r="BR160" s="549"/>
      <c r="BS160" s="550"/>
      <c r="BT160" s="550"/>
      <c r="BU160" s="550"/>
      <c r="BV160" s="550"/>
      <c r="BW160" s="550"/>
      <c r="BX160" s="550"/>
      <c r="BY160" s="548">
        <f>SUM(BY158:BY159)</f>
        <v>0</v>
      </c>
      <c r="BZ160" s="549"/>
      <c r="CA160" s="550"/>
      <c r="CB160" s="550"/>
      <c r="CC160" s="550"/>
      <c r="CD160" s="550"/>
      <c r="CE160" s="550"/>
      <c r="CF160" s="550"/>
      <c r="CG160" s="548">
        <f>SUM(CG158:CG159)</f>
        <v>0</v>
      </c>
      <c r="CH160" s="549"/>
      <c r="CI160" s="550"/>
      <c r="CJ160" s="550"/>
      <c r="CK160" s="550"/>
      <c r="CL160" s="550"/>
      <c r="CM160" s="550"/>
      <c r="CN160" s="550"/>
      <c r="CO160" s="548">
        <f>SUM(CO158:CO159)</f>
        <v>0</v>
      </c>
      <c r="CP160" s="549"/>
      <c r="CQ160" s="550"/>
      <c r="CR160" s="550"/>
      <c r="CS160" s="550"/>
      <c r="CT160" s="550"/>
      <c r="CU160" s="550"/>
      <c r="CV160" s="550"/>
      <c r="CW160" s="548">
        <f>SUM(CW158:CW159)</f>
        <v>0</v>
      </c>
      <c r="CX160" s="549"/>
      <c r="CY160" s="550"/>
      <c r="CZ160" s="550"/>
      <c r="DA160" s="550"/>
      <c r="DB160" s="550"/>
      <c r="DC160" s="550"/>
      <c r="DD160" s="550"/>
      <c r="DE160" s="548">
        <f>SUM(DE158:DE159)</f>
        <v>0</v>
      </c>
      <c r="DF160" s="549"/>
      <c r="DG160" s="550"/>
      <c r="DH160" s="550"/>
      <c r="DI160" s="550"/>
      <c r="DJ160" s="550"/>
      <c r="DK160" s="550"/>
      <c r="DL160" s="550"/>
      <c r="DM160" s="548">
        <f>SUM(DM158:DM159)</f>
        <v>0</v>
      </c>
      <c r="DN160" s="549"/>
      <c r="DO160" s="550"/>
      <c r="DP160" s="550"/>
      <c r="DQ160" s="550"/>
      <c r="DR160" s="550"/>
      <c r="DS160" s="550"/>
      <c r="DT160" s="550"/>
      <c r="DU160" s="548">
        <f>SUM(DU158:DU159)</f>
        <v>0</v>
      </c>
      <c r="DV160" s="549"/>
      <c r="DW160" s="550"/>
      <c r="DX160" s="550"/>
      <c r="DY160" s="550"/>
      <c r="DZ160" s="550"/>
      <c r="EA160" s="550"/>
      <c r="EB160" s="550"/>
      <c r="EC160" s="548">
        <f>SUM(EC158:EC159)</f>
        <v>0</v>
      </c>
      <c r="ED160" s="550"/>
      <c r="EE160" s="550"/>
      <c r="EF160" s="550"/>
      <c r="EG160" s="550"/>
      <c r="EH160" s="550"/>
      <c r="EI160" s="550"/>
      <c r="EJ160" s="550"/>
      <c r="EK160" s="548">
        <f>SUM(EK158:EK159)</f>
        <v>0</v>
      </c>
      <c r="EL160" s="550"/>
      <c r="EM160" s="550"/>
      <c r="EN160" s="550"/>
      <c r="EO160" s="550"/>
      <c r="EP160" s="550"/>
      <c r="EQ160" s="550"/>
      <c r="ER160" s="550"/>
      <c r="ES160" s="548">
        <f>SUM(ES158:ES159)</f>
        <v>0</v>
      </c>
      <c r="ET160" s="550"/>
      <c r="EU160" s="550"/>
      <c r="EV160" s="550"/>
      <c r="EW160" s="550"/>
      <c r="EX160" s="550"/>
      <c r="EY160" s="550"/>
      <c r="EZ160" s="550"/>
      <c r="FA160" s="548">
        <f>SUM(FA158:FA159)</f>
        <v>0</v>
      </c>
      <c r="FB160" s="550"/>
      <c r="FC160" s="550"/>
      <c r="FD160" s="550"/>
      <c r="FE160" s="550"/>
      <c r="FF160" s="550"/>
      <c r="FG160" s="550"/>
      <c r="FH160" s="550"/>
      <c r="FI160" s="551">
        <f>SUM(FI158:FI159)</f>
        <v>0</v>
      </c>
    </row>
    <row r="161" spans="1:165" s="17" customFormat="1" ht="15.75" outlineLevel="1" collapsed="1" x14ac:dyDescent="0.2">
      <c r="A161" s="744" t="s">
        <v>246</v>
      </c>
      <c r="B161" s="741"/>
      <c r="C161" s="741"/>
      <c r="D161" s="741"/>
      <c r="E161" s="741"/>
      <c r="F161" s="742"/>
      <c r="G161" s="742"/>
      <c r="H161" s="742"/>
      <c r="I161" s="742"/>
      <c r="J161" s="742"/>
      <c r="K161" s="742"/>
      <c r="L161" s="742"/>
      <c r="M161" s="742"/>
      <c r="N161" s="742"/>
      <c r="O161" s="742"/>
      <c r="P161" s="742"/>
      <c r="Q161" s="742"/>
      <c r="R161" s="742"/>
      <c r="S161" s="742"/>
      <c r="T161" s="742"/>
      <c r="U161" s="742"/>
      <c r="V161" s="742"/>
      <c r="W161" s="742"/>
      <c r="X161" s="742"/>
      <c r="Y161" s="742"/>
      <c r="Z161" s="742"/>
      <c r="AA161" s="742"/>
      <c r="AB161" s="742"/>
      <c r="AC161" s="742"/>
      <c r="AD161" s="742"/>
      <c r="AE161" s="742"/>
      <c r="AF161" s="742"/>
      <c r="AG161" s="742"/>
      <c r="AH161" s="742"/>
      <c r="AI161" s="742"/>
      <c r="AJ161" s="742"/>
      <c r="AK161" s="742"/>
      <c r="AL161" s="742"/>
      <c r="AM161" s="742"/>
      <c r="AN161" s="742"/>
      <c r="AO161" s="742"/>
      <c r="AP161" s="742"/>
      <c r="AQ161" s="742"/>
      <c r="AR161" s="742"/>
      <c r="AS161" s="742"/>
      <c r="AT161" s="742"/>
      <c r="AU161" s="742"/>
      <c r="AV161" s="742"/>
      <c r="AW161" s="742"/>
      <c r="AX161" s="742"/>
      <c r="AY161" s="742"/>
      <c r="AZ161" s="742"/>
      <c r="BA161" s="742"/>
      <c r="BB161" s="742"/>
      <c r="BC161" s="742"/>
      <c r="BD161" s="742"/>
      <c r="BE161" s="742"/>
      <c r="BF161" s="742"/>
      <c r="BG161" s="742"/>
      <c r="BH161" s="742"/>
      <c r="BI161" s="742"/>
      <c r="BJ161" s="742"/>
      <c r="BK161" s="742"/>
      <c r="BL161" s="742"/>
      <c r="BM161" s="742"/>
      <c r="BN161" s="742"/>
      <c r="BO161" s="742"/>
      <c r="BP161" s="742"/>
      <c r="BQ161" s="742"/>
      <c r="BR161" s="742"/>
      <c r="BS161" s="742"/>
      <c r="BT161" s="742"/>
      <c r="BU161" s="742"/>
      <c r="BV161" s="742"/>
      <c r="BW161" s="742"/>
      <c r="BX161" s="742"/>
      <c r="BY161" s="742"/>
      <c r="BZ161" s="742"/>
      <c r="CA161" s="742"/>
      <c r="CB161" s="742"/>
      <c r="CC161" s="742"/>
      <c r="CD161" s="742"/>
      <c r="CE161" s="742"/>
      <c r="CF161" s="742"/>
      <c r="CG161" s="742"/>
      <c r="CH161" s="742"/>
      <c r="CI161" s="742"/>
      <c r="CJ161" s="742"/>
      <c r="CK161" s="742"/>
      <c r="CL161" s="742"/>
      <c r="CM161" s="742"/>
      <c r="CN161" s="742"/>
      <c r="CO161" s="742"/>
      <c r="CP161" s="742"/>
      <c r="CQ161" s="742"/>
      <c r="CR161" s="742"/>
      <c r="CS161" s="742"/>
      <c r="CT161" s="742"/>
      <c r="CU161" s="742"/>
      <c r="CV161" s="742"/>
      <c r="CW161" s="742"/>
      <c r="CX161" s="742"/>
      <c r="CY161" s="742"/>
      <c r="CZ161" s="742"/>
      <c r="DA161" s="742"/>
      <c r="DB161" s="742"/>
      <c r="DC161" s="742"/>
      <c r="DD161" s="742"/>
      <c r="DE161" s="742"/>
      <c r="DF161" s="742"/>
      <c r="DG161" s="742"/>
      <c r="DH161" s="742"/>
      <c r="DI161" s="742"/>
      <c r="DJ161" s="742"/>
      <c r="DK161" s="742"/>
      <c r="DL161" s="742"/>
      <c r="DM161" s="742"/>
      <c r="DN161" s="742"/>
      <c r="DO161" s="742"/>
      <c r="DP161" s="742"/>
      <c r="DQ161" s="742"/>
      <c r="DR161" s="742"/>
      <c r="DS161" s="742"/>
      <c r="DT161" s="742"/>
      <c r="DU161" s="742"/>
      <c r="DV161" s="742"/>
      <c r="DW161" s="742"/>
      <c r="DX161" s="742"/>
      <c r="DY161" s="742"/>
      <c r="DZ161" s="742"/>
      <c r="EA161" s="742"/>
      <c r="EB161" s="742"/>
      <c r="EC161" s="742"/>
      <c r="ED161" s="742"/>
      <c r="EE161" s="742"/>
      <c r="EF161" s="742"/>
      <c r="EG161" s="742"/>
      <c r="EH161" s="742"/>
      <c r="EI161" s="742"/>
      <c r="EJ161" s="742"/>
      <c r="EK161" s="742"/>
      <c r="EL161" s="742"/>
      <c r="EM161" s="742"/>
      <c r="EN161" s="742"/>
      <c r="EO161" s="742"/>
      <c r="EP161" s="742"/>
      <c r="EQ161" s="742"/>
      <c r="ER161" s="742"/>
      <c r="ES161" s="742"/>
      <c r="ET161" s="742"/>
      <c r="EU161" s="742"/>
      <c r="EV161" s="742"/>
      <c r="EW161" s="742"/>
      <c r="EX161" s="742"/>
      <c r="EY161" s="742"/>
      <c r="EZ161" s="742"/>
      <c r="FA161" s="742"/>
      <c r="FB161" s="742"/>
      <c r="FC161" s="742"/>
      <c r="FD161" s="742"/>
      <c r="FE161" s="742"/>
      <c r="FF161" s="742"/>
      <c r="FG161" s="742"/>
      <c r="FH161" s="742"/>
      <c r="FI161" s="743"/>
    </row>
    <row r="162" spans="1:165" ht="15" hidden="1" outlineLevel="2" x14ac:dyDescent="0.2">
      <c r="A162" s="732"/>
      <c r="B162" s="733" t="s">
        <v>234</v>
      </c>
      <c r="C162" s="734"/>
      <c r="D162" s="734"/>
      <c r="E162" s="735"/>
      <c r="F162" s="736"/>
      <c r="G162" s="736"/>
      <c r="H162" s="736"/>
      <c r="I162" s="736"/>
      <c r="J162" s="736"/>
      <c r="K162" s="736"/>
      <c r="L162" s="736"/>
      <c r="M162" s="737">
        <f>SUBTOTAL(9,M98:M99)</f>
        <v>0</v>
      </c>
      <c r="N162" s="736"/>
      <c r="O162" s="736"/>
      <c r="P162" s="736"/>
      <c r="Q162" s="736"/>
      <c r="R162" s="736"/>
      <c r="S162" s="736"/>
      <c r="T162" s="736"/>
      <c r="U162" s="737">
        <f>SUBTOTAL(9,U98:U99)</f>
        <v>0</v>
      </c>
      <c r="V162" s="738"/>
      <c r="W162" s="739"/>
      <c r="X162" s="739"/>
      <c r="Y162" s="739"/>
      <c r="Z162" s="739"/>
      <c r="AA162" s="739"/>
      <c r="AB162" s="739"/>
      <c r="AC162" s="737">
        <f>SUBTOTAL(9,AC98:AC99)</f>
        <v>0</v>
      </c>
      <c r="AD162" s="738"/>
      <c r="AE162" s="739"/>
      <c r="AF162" s="739"/>
      <c r="AG162" s="739"/>
      <c r="AH162" s="739"/>
      <c r="AI162" s="739"/>
      <c r="AJ162" s="739"/>
      <c r="AK162" s="737">
        <f>SUBTOTAL(9,AK98:AK99)</f>
        <v>0</v>
      </c>
      <c r="AL162" s="738"/>
      <c r="AM162" s="739"/>
      <c r="AN162" s="739"/>
      <c r="AO162" s="739"/>
      <c r="AP162" s="739"/>
      <c r="AQ162" s="739"/>
      <c r="AR162" s="739"/>
      <c r="AS162" s="737">
        <f>SUBTOTAL(9,AS98:AS99)</f>
        <v>0</v>
      </c>
      <c r="AT162" s="738"/>
      <c r="AU162" s="739"/>
      <c r="AV162" s="739"/>
      <c r="AW162" s="739"/>
      <c r="AX162" s="739"/>
      <c r="AY162" s="739"/>
      <c r="AZ162" s="739"/>
      <c r="BA162" s="737">
        <f>SUBTOTAL(9,BA98:BA99)</f>
        <v>0</v>
      </c>
      <c r="BB162" s="738"/>
      <c r="BC162" s="739"/>
      <c r="BD162" s="739"/>
      <c r="BE162" s="739"/>
      <c r="BF162" s="739"/>
      <c r="BG162" s="739"/>
      <c r="BH162" s="739"/>
      <c r="BI162" s="737">
        <f>SUBTOTAL(9,BI98:BI99)</f>
        <v>0</v>
      </c>
      <c r="BJ162" s="738"/>
      <c r="BK162" s="739"/>
      <c r="BL162" s="739"/>
      <c r="BM162" s="739"/>
      <c r="BN162" s="739"/>
      <c r="BO162" s="739"/>
      <c r="BP162" s="739"/>
      <c r="BQ162" s="737">
        <f>SUBTOTAL(9,BQ98:BQ99)</f>
        <v>0</v>
      </c>
      <c r="BR162" s="738"/>
      <c r="BS162" s="739"/>
      <c r="BT162" s="739"/>
      <c r="BU162" s="739"/>
      <c r="BV162" s="739"/>
      <c r="BW162" s="739"/>
      <c r="BX162" s="739"/>
      <c r="BY162" s="737">
        <f>SUBTOTAL(9,BY98:BY99)</f>
        <v>0</v>
      </c>
      <c r="BZ162" s="738"/>
      <c r="CA162" s="739"/>
      <c r="CB162" s="739"/>
      <c r="CC162" s="739"/>
      <c r="CD162" s="739"/>
      <c r="CE162" s="739"/>
      <c r="CF162" s="739"/>
      <c r="CG162" s="737">
        <f>SUBTOTAL(9,CG98:CG99)</f>
        <v>0</v>
      </c>
      <c r="CH162" s="738"/>
      <c r="CI162" s="739"/>
      <c r="CJ162" s="739"/>
      <c r="CK162" s="739"/>
      <c r="CL162" s="739"/>
      <c r="CM162" s="739"/>
      <c r="CN162" s="739"/>
      <c r="CO162" s="737">
        <f>SUBTOTAL(9,CO98:CO99)</f>
        <v>0</v>
      </c>
      <c r="CP162" s="738"/>
      <c r="CQ162" s="739"/>
      <c r="CR162" s="739"/>
      <c r="CS162" s="739"/>
      <c r="CT162" s="739"/>
      <c r="CU162" s="739"/>
      <c r="CV162" s="739"/>
      <c r="CW162" s="737">
        <f>SUBTOTAL(9,CW98:CW99)</f>
        <v>0</v>
      </c>
      <c r="CX162" s="738"/>
      <c r="CY162" s="739"/>
      <c r="CZ162" s="739"/>
      <c r="DA162" s="739"/>
      <c r="DB162" s="739"/>
      <c r="DC162" s="739"/>
      <c r="DD162" s="739"/>
      <c r="DE162" s="737">
        <f>SUBTOTAL(9,DE98:DE99)</f>
        <v>0</v>
      </c>
      <c r="DF162" s="738"/>
      <c r="DG162" s="739"/>
      <c r="DH162" s="739"/>
      <c r="DI162" s="739"/>
      <c r="DJ162" s="739"/>
      <c r="DK162" s="739"/>
      <c r="DL162" s="739"/>
      <c r="DM162" s="737">
        <f>SUBTOTAL(9,DM98:DM99)</f>
        <v>0</v>
      </c>
      <c r="DN162" s="738"/>
      <c r="DO162" s="739"/>
      <c r="DP162" s="739"/>
      <c r="DQ162" s="739"/>
      <c r="DR162" s="739"/>
      <c r="DS162" s="739"/>
      <c r="DT162" s="739"/>
      <c r="DU162" s="737">
        <f>SUBTOTAL(9,DU98:DU99)</f>
        <v>0</v>
      </c>
      <c r="DV162" s="738"/>
      <c r="DW162" s="739"/>
      <c r="DX162" s="739"/>
      <c r="DY162" s="739"/>
      <c r="DZ162" s="739"/>
      <c r="EA162" s="739"/>
      <c r="EB162" s="739"/>
      <c r="EC162" s="737">
        <f>SUBTOTAL(9,EC98:EC99)</f>
        <v>0</v>
      </c>
      <c r="ED162" s="739"/>
      <c r="EE162" s="739"/>
      <c r="EF162" s="739"/>
      <c r="EG162" s="739"/>
      <c r="EH162" s="739"/>
      <c r="EI162" s="739"/>
      <c r="EJ162" s="739"/>
      <c r="EK162" s="737">
        <f>SUBTOTAL(9,EK98:EK99)</f>
        <v>0</v>
      </c>
      <c r="EL162" s="739"/>
      <c r="EM162" s="739"/>
      <c r="EN162" s="739"/>
      <c r="EO162" s="739"/>
      <c r="EP162" s="739"/>
      <c r="EQ162" s="739"/>
      <c r="ER162" s="739"/>
      <c r="ES162" s="737">
        <f>SUBTOTAL(9,ES98:ES99)</f>
        <v>0</v>
      </c>
      <c r="ET162" s="739"/>
      <c r="EU162" s="739"/>
      <c r="EV162" s="739"/>
      <c r="EW162" s="739"/>
      <c r="EX162" s="739"/>
      <c r="EY162" s="739"/>
      <c r="EZ162" s="739"/>
      <c r="FA162" s="737">
        <f>SUBTOTAL(9,FA98:FA99)</f>
        <v>0</v>
      </c>
      <c r="FB162" s="739"/>
      <c r="FC162" s="739"/>
      <c r="FD162" s="739"/>
      <c r="FE162" s="739"/>
      <c r="FF162" s="739"/>
      <c r="FG162" s="739"/>
      <c r="FH162" s="739"/>
      <c r="FI162" s="740">
        <f>SUBTOTAL(9,FI98:FI99)</f>
        <v>0</v>
      </c>
    </row>
    <row r="163" spans="1:165" ht="15" hidden="1" outlineLevel="2" x14ac:dyDescent="0.2">
      <c r="A163" s="528"/>
      <c r="B163" s="529" t="s">
        <v>235</v>
      </c>
      <c r="C163" s="530"/>
      <c r="D163" s="530"/>
      <c r="E163" s="531"/>
      <c r="F163" s="532"/>
      <c r="G163" s="532"/>
      <c r="H163" s="532"/>
      <c r="I163" s="532"/>
      <c r="J163" s="532"/>
      <c r="K163" s="532"/>
      <c r="L163" s="532"/>
      <c r="M163" s="533">
        <f>SUMPRODUCT($C98:$C99,M98:M99)</f>
        <v>0</v>
      </c>
      <c r="N163" s="532"/>
      <c r="O163" s="532"/>
      <c r="P163" s="532"/>
      <c r="Q163" s="532"/>
      <c r="R163" s="532"/>
      <c r="S163" s="532"/>
      <c r="T163" s="532"/>
      <c r="U163" s="533">
        <f>SUMPRODUCT($C98:$C99,U98:U99)</f>
        <v>0</v>
      </c>
      <c r="V163" s="534"/>
      <c r="W163" s="532"/>
      <c r="X163" s="532"/>
      <c r="Y163" s="532"/>
      <c r="Z163" s="532"/>
      <c r="AA163" s="532"/>
      <c r="AB163" s="532"/>
      <c r="AC163" s="533">
        <f>SUMPRODUCT($C98:$C99,AC98:AC99)</f>
        <v>0</v>
      </c>
      <c r="AD163" s="534"/>
      <c r="AE163" s="532"/>
      <c r="AF163" s="532"/>
      <c r="AG163" s="532"/>
      <c r="AH163" s="532"/>
      <c r="AI163" s="532"/>
      <c r="AJ163" s="532"/>
      <c r="AK163" s="533">
        <f>SUMPRODUCT($C98:$C99,AK98:AK99)</f>
        <v>0</v>
      </c>
      <c r="AL163" s="534"/>
      <c r="AM163" s="532"/>
      <c r="AN163" s="532"/>
      <c r="AO163" s="532"/>
      <c r="AP163" s="532"/>
      <c r="AQ163" s="532"/>
      <c r="AR163" s="532"/>
      <c r="AS163" s="533">
        <f>SUMPRODUCT($C98:$C99,AS98:AS99)</f>
        <v>0</v>
      </c>
      <c r="AT163" s="534"/>
      <c r="AU163" s="532"/>
      <c r="AV163" s="532"/>
      <c r="AW163" s="532"/>
      <c r="AX163" s="532"/>
      <c r="AY163" s="532"/>
      <c r="AZ163" s="532"/>
      <c r="BA163" s="533">
        <f>SUMPRODUCT($C98:$C99,BA98:BA99)</f>
        <v>0</v>
      </c>
      <c r="BB163" s="534"/>
      <c r="BC163" s="532"/>
      <c r="BD163" s="532"/>
      <c r="BE163" s="532"/>
      <c r="BF163" s="532"/>
      <c r="BG163" s="532"/>
      <c r="BH163" s="532"/>
      <c r="BI163" s="533">
        <f>SUMPRODUCT($C98:$C99,BI98:BI99)</f>
        <v>0</v>
      </c>
      <c r="BJ163" s="534"/>
      <c r="BK163" s="532"/>
      <c r="BL163" s="532"/>
      <c r="BM163" s="532"/>
      <c r="BN163" s="532"/>
      <c r="BO163" s="532"/>
      <c r="BP163" s="532"/>
      <c r="BQ163" s="533">
        <f>SUMPRODUCT($C98:$C99,BQ98:BQ99)</f>
        <v>0</v>
      </c>
      <c r="BR163" s="534"/>
      <c r="BS163" s="532"/>
      <c r="BT163" s="532"/>
      <c r="BU163" s="532"/>
      <c r="BV163" s="532"/>
      <c r="BW163" s="532"/>
      <c r="BX163" s="532"/>
      <c r="BY163" s="533">
        <f>SUMPRODUCT($C98:$C99,BY98:BY99)</f>
        <v>0</v>
      </c>
      <c r="BZ163" s="534"/>
      <c r="CA163" s="532"/>
      <c r="CB163" s="532"/>
      <c r="CC163" s="532"/>
      <c r="CD163" s="532"/>
      <c r="CE163" s="532"/>
      <c r="CF163" s="532"/>
      <c r="CG163" s="533">
        <f>SUMPRODUCT($C98:$C99,CG98:CG99)</f>
        <v>0</v>
      </c>
      <c r="CH163" s="534"/>
      <c r="CI163" s="532"/>
      <c r="CJ163" s="532"/>
      <c r="CK163" s="532"/>
      <c r="CL163" s="532"/>
      <c r="CM163" s="532"/>
      <c r="CN163" s="532"/>
      <c r="CO163" s="533">
        <f>SUMPRODUCT($C98:$C99,CO98:CO99)</f>
        <v>0</v>
      </c>
      <c r="CP163" s="534"/>
      <c r="CQ163" s="532"/>
      <c r="CR163" s="532"/>
      <c r="CS163" s="532"/>
      <c r="CT163" s="532"/>
      <c r="CU163" s="532"/>
      <c r="CV163" s="532"/>
      <c r="CW163" s="533">
        <f>SUMPRODUCT($C98:$C99,CW98:CW99)</f>
        <v>0</v>
      </c>
      <c r="CX163" s="534"/>
      <c r="CY163" s="532"/>
      <c r="CZ163" s="532"/>
      <c r="DA163" s="532"/>
      <c r="DB163" s="532"/>
      <c r="DC163" s="532"/>
      <c r="DD163" s="532"/>
      <c r="DE163" s="533">
        <f>SUMPRODUCT($C98:$C99,DE98:DE99)</f>
        <v>0</v>
      </c>
      <c r="DF163" s="534"/>
      <c r="DG163" s="532"/>
      <c r="DH163" s="532"/>
      <c r="DI163" s="532"/>
      <c r="DJ163" s="532"/>
      <c r="DK163" s="532"/>
      <c r="DL163" s="532"/>
      <c r="DM163" s="533">
        <f>SUMPRODUCT($C98:$C99,DM98:DM99)</f>
        <v>0</v>
      </c>
      <c r="DN163" s="534"/>
      <c r="DO163" s="532"/>
      <c r="DP163" s="532"/>
      <c r="DQ163" s="532"/>
      <c r="DR163" s="532"/>
      <c r="DS163" s="532"/>
      <c r="DT163" s="532"/>
      <c r="DU163" s="533">
        <f>SUMPRODUCT($C98:$C99,DU98:DU99)</f>
        <v>0</v>
      </c>
      <c r="DV163" s="534"/>
      <c r="DW163" s="532"/>
      <c r="DX163" s="532"/>
      <c r="DY163" s="532"/>
      <c r="DZ163" s="532"/>
      <c r="EA163" s="532"/>
      <c r="EB163" s="532"/>
      <c r="EC163" s="533">
        <f>SUMPRODUCT($C98:$C99,EC98:EC99)</f>
        <v>0</v>
      </c>
      <c r="ED163" s="532"/>
      <c r="EE163" s="532"/>
      <c r="EF163" s="532"/>
      <c r="EG163" s="532"/>
      <c r="EH163" s="532"/>
      <c r="EI163" s="532"/>
      <c r="EJ163" s="532"/>
      <c r="EK163" s="533">
        <f>SUMPRODUCT($C98:$C99,EK98:EK99)</f>
        <v>0</v>
      </c>
      <c r="EL163" s="532"/>
      <c r="EM163" s="532"/>
      <c r="EN163" s="532"/>
      <c r="EO163" s="532"/>
      <c r="EP163" s="532"/>
      <c r="EQ163" s="532"/>
      <c r="ER163" s="532"/>
      <c r="ES163" s="533">
        <f>SUMPRODUCT($C98:$C99,ES98:ES99)</f>
        <v>0</v>
      </c>
      <c r="ET163" s="532"/>
      <c r="EU163" s="532"/>
      <c r="EV163" s="532"/>
      <c r="EW163" s="532"/>
      <c r="EX163" s="532"/>
      <c r="EY163" s="532"/>
      <c r="EZ163" s="532"/>
      <c r="FA163" s="533">
        <f>SUMPRODUCT($C98:$C99,FA98:FA99)</f>
        <v>0</v>
      </c>
      <c r="FB163" s="532"/>
      <c r="FC163" s="532"/>
      <c r="FD163" s="532"/>
      <c r="FE163" s="532"/>
      <c r="FF163" s="532"/>
      <c r="FG163" s="532"/>
      <c r="FH163" s="532"/>
      <c r="FI163" s="535">
        <f>SUMPRODUCT($C98:$C99,FI98:FI99)</f>
        <v>0</v>
      </c>
    </row>
    <row r="164" spans="1:165" ht="15" hidden="1" outlineLevel="2" x14ac:dyDescent="0.2">
      <c r="A164" s="536"/>
      <c r="B164" s="537" t="s">
        <v>236</v>
      </c>
      <c r="C164" s="538"/>
      <c r="D164" s="538"/>
      <c r="E164" s="539"/>
      <c r="F164" s="540"/>
      <c r="G164" s="540"/>
      <c r="H164" s="540"/>
      <c r="I164" s="540"/>
      <c r="J164" s="540"/>
      <c r="K164" s="540"/>
      <c r="L164" s="540"/>
      <c r="M164" s="541">
        <f>SUMPRODUCT($C98:$C99,$E98:$E99,M98:M99)</f>
        <v>0</v>
      </c>
      <c r="N164" s="540"/>
      <c r="O164" s="540"/>
      <c r="P164" s="540"/>
      <c r="Q164" s="540"/>
      <c r="R164" s="540"/>
      <c r="S164" s="540"/>
      <c r="T164" s="540"/>
      <c r="U164" s="541">
        <f>SUMPRODUCT($C98:$C99,$E98:$E99,U98:U99)</f>
        <v>0</v>
      </c>
      <c r="V164" s="542"/>
      <c r="W164" s="540"/>
      <c r="X164" s="540"/>
      <c r="Y164" s="540"/>
      <c r="Z164" s="540"/>
      <c r="AA164" s="540"/>
      <c r="AB164" s="540"/>
      <c r="AC164" s="541">
        <f>SUMPRODUCT($C98:$C99,$E98:$E99,AC98:AC99)</f>
        <v>0</v>
      </c>
      <c r="AD164" s="542"/>
      <c r="AE164" s="540"/>
      <c r="AF164" s="540"/>
      <c r="AG164" s="540"/>
      <c r="AH164" s="540"/>
      <c r="AI164" s="540"/>
      <c r="AJ164" s="540"/>
      <c r="AK164" s="541">
        <f>SUMPRODUCT($C98:$C99,$E98:$E99,AK98:AK99)</f>
        <v>0</v>
      </c>
      <c r="AL164" s="542"/>
      <c r="AM164" s="540"/>
      <c r="AN164" s="540"/>
      <c r="AO164" s="540"/>
      <c r="AP164" s="540"/>
      <c r="AQ164" s="540"/>
      <c r="AR164" s="540"/>
      <c r="AS164" s="541">
        <f>SUMPRODUCT($C98:$C99,$E98:$E99,AS98:AS99)</f>
        <v>0</v>
      </c>
      <c r="AT164" s="542"/>
      <c r="AU164" s="540"/>
      <c r="AV164" s="540"/>
      <c r="AW164" s="540"/>
      <c r="AX164" s="540"/>
      <c r="AY164" s="540"/>
      <c r="AZ164" s="540"/>
      <c r="BA164" s="541">
        <f>SUMPRODUCT($C98:$C99,$E98:$E99,BA98:BA99)</f>
        <v>0</v>
      </c>
      <c r="BB164" s="542"/>
      <c r="BC164" s="540"/>
      <c r="BD164" s="540"/>
      <c r="BE164" s="540"/>
      <c r="BF164" s="540"/>
      <c r="BG164" s="540"/>
      <c r="BH164" s="540"/>
      <c r="BI164" s="541">
        <f>SUMPRODUCT($C98:$C99,$E98:$E99,BI98:BI99)</f>
        <v>0</v>
      </c>
      <c r="BJ164" s="542"/>
      <c r="BK164" s="540"/>
      <c r="BL164" s="540"/>
      <c r="BM164" s="540"/>
      <c r="BN164" s="540"/>
      <c r="BO164" s="540"/>
      <c r="BP164" s="540"/>
      <c r="BQ164" s="541">
        <f>SUMPRODUCT($C98:$C99,$E98:$E99,BQ98:BQ99)</f>
        <v>0</v>
      </c>
      <c r="BR164" s="542"/>
      <c r="BS164" s="540"/>
      <c r="BT164" s="540"/>
      <c r="BU164" s="540"/>
      <c r="BV164" s="540"/>
      <c r="BW164" s="540"/>
      <c r="BX164" s="540"/>
      <c r="BY164" s="541">
        <f>SUMPRODUCT($C98:$C99,$E98:$E99,BY98:BY99)</f>
        <v>0</v>
      </c>
      <c r="BZ164" s="542"/>
      <c r="CA164" s="540"/>
      <c r="CB164" s="540"/>
      <c r="CC164" s="540"/>
      <c r="CD164" s="540"/>
      <c r="CE164" s="540"/>
      <c r="CF164" s="540"/>
      <c r="CG164" s="541">
        <f>SUMPRODUCT($C98:$C99,$E98:$E99,CG98:CG99)</f>
        <v>0</v>
      </c>
      <c r="CH164" s="542"/>
      <c r="CI164" s="540"/>
      <c r="CJ164" s="540"/>
      <c r="CK164" s="540"/>
      <c r="CL164" s="540"/>
      <c r="CM164" s="540"/>
      <c r="CN164" s="540"/>
      <c r="CO164" s="541">
        <f>SUMPRODUCT($C98:$C99,$E98:$E99,CO98:CO99)</f>
        <v>0</v>
      </c>
      <c r="CP164" s="542"/>
      <c r="CQ164" s="540"/>
      <c r="CR164" s="540"/>
      <c r="CS164" s="540"/>
      <c r="CT164" s="540"/>
      <c r="CU164" s="540"/>
      <c r="CV164" s="540"/>
      <c r="CW164" s="541">
        <f>SUMPRODUCT($C98:$C99,$E98:$E99,CW98:CW99)</f>
        <v>0</v>
      </c>
      <c r="CX164" s="542"/>
      <c r="CY164" s="540"/>
      <c r="CZ164" s="540"/>
      <c r="DA164" s="540"/>
      <c r="DB164" s="540"/>
      <c r="DC164" s="540"/>
      <c r="DD164" s="540"/>
      <c r="DE164" s="541">
        <f>SUMPRODUCT($C98:$C99,$E98:$E99,DE98:DE99)</f>
        <v>0</v>
      </c>
      <c r="DF164" s="542"/>
      <c r="DG164" s="540"/>
      <c r="DH164" s="540"/>
      <c r="DI164" s="540"/>
      <c r="DJ164" s="540"/>
      <c r="DK164" s="540"/>
      <c r="DL164" s="540"/>
      <c r="DM164" s="541">
        <f>SUMPRODUCT($C98:$C99,$E98:$E99,DM98:DM99)</f>
        <v>0</v>
      </c>
      <c r="DN164" s="542"/>
      <c r="DO164" s="540"/>
      <c r="DP164" s="540"/>
      <c r="DQ164" s="540"/>
      <c r="DR164" s="540"/>
      <c r="DS164" s="540"/>
      <c r="DT164" s="540"/>
      <c r="DU164" s="541">
        <f>SUMPRODUCT($C98:$C99,$E98:$E99,DU98:DU99)</f>
        <v>0</v>
      </c>
      <c r="DV164" s="542"/>
      <c r="DW164" s="540"/>
      <c r="DX164" s="540"/>
      <c r="DY164" s="540"/>
      <c r="DZ164" s="540"/>
      <c r="EA164" s="540"/>
      <c r="EB164" s="540"/>
      <c r="EC164" s="541">
        <f>SUMPRODUCT($C98:$C99,$E98:$E99,EC98:EC99)</f>
        <v>0</v>
      </c>
      <c r="ED164" s="540"/>
      <c r="EE164" s="540"/>
      <c r="EF164" s="540"/>
      <c r="EG164" s="540"/>
      <c r="EH164" s="540"/>
      <c r="EI164" s="540"/>
      <c r="EJ164" s="540"/>
      <c r="EK164" s="541">
        <f>SUMPRODUCT($C98:$C99,$E98:$E99,EK98:EK99)</f>
        <v>0</v>
      </c>
      <c r="EL164" s="540"/>
      <c r="EM164" s="540"/>
      <c r="EN164" s="540"/>
      <c r="EO164" s="540"/>
      <c r="EP164" s="540"/>
      <c r="EQ164" s="540"/>
      <c r="ER164" s="540"/>
      <c r="ES164" s="541">
        <f>SUMPRODUCT($C98:$C99,$E98:$E99,ES98:ES99)</f>
        <v>0</v>
      </c>
      <c r="ET164" s="540"/>
      <c r="EU164" s="540"/>
      <c r="EV164" s="540"/>
      <c r="EW164" s="540"/>
      <c r="EX164" s="540"/>
      <c r="EY164" s="540"/>
      <c r="EZ164" s="540"/>
      <c r="FA164" s="541">
        <f>SUMPRODUCT($C98:$C99,$E98:$E99,FA98:FA99)</f>
        <v>0</v>
      </c>
      <c r="FB164" s="540"/>
      <c r="FC164" s="540"/>
      <c r="FD164" s="540"/>
      <c r="FE164" s="540"/>
      <c r="FF164" s="540"/>
      <c r="FG164" s="540"/>
      <c r="FH164" s="540"/>
      <c r="FI164" s="543">
        <f>SUMPRODUCT($C98:$C99,$E98:$E99,FI98:FI99)</f>
        <v>0</v>
      </c>
    </row>
    <row r="165" spans="1:165" ht="15" hidden="1" outlineLevel="2" x14ac:dyDescent="0.2">
      <c r="A165" s="544" t="s">
        <v>237</v>
      </c>
      <c r="B165" s="545"/>
      <c r="C165" s="545"/>
      <c r="D165" s="545"/>
      <c r="E165" s="546"/>
      <c r="F165" s="547"/>
      <c r="G165" s="547"/>
      <c r="H165" s="547"/>
      <c r="I165" s="547"/>
      <c r="J165" s="547"/>
      <c r="K165" s="547"/>
      <c r="L165" s="547"/>
      <c r="M165" s="548">
        <f>SUM(M163:M164)</f>
        <v>0</v>
      </c>
      <c r="N165" s="547"/>
      <c r="O165" s="547"/>
      <c r="P165" s="547"/>
      <c r="Q165" s="547"/>
      <c r="R165" s="547"/>
      <c r="S165" s="547"/>
      <c r="T165" s="547"/>
      <c r="U165" s="548">
        <f>SUM(U163:U164)</f>
        <v>0</v>
      </c>
      <c r="V165" s="549"/>
      <c r="W165" s="550"/>
      <c r="X165" s="550"/>
      <c r="Y165" s="550"/>
      <c r="Z165" s="550"/>
      <c r="AA165" s="550"/>
      <c r="AB165" s="550"/>
      <c r="AC165" s="548">
        <f>SUM(AC163:AC164)</f>
        <v>0</v>
      </c>
      <c r="AD165" s="549"/>
      <c r="AE165" s="550"/>
      <c r="AF165" s="550"/>
      <c r="AG165" s="550"/>
      <c r="AH165" s="550"/>
      <c r="AI165" s="550"/>
      <c r="AJ165" s="550"/>
      <c r="AK165" s="548">
        <f>SUM(AK163:AK164)</f>
        <v>0</v>
      </c>
      <c r="AL165" s="549"/>
      <c r="AM165" s="550"/>
      <c r="AN165" s="550"/>
      <c r="AO165" s="550"/>
      <c r="AP165" s="550"/>
      <c r="AQ165" s="550"/>
      <c r="AR165" s="550"/>
      <c r="AS165" s="548">
        <f>SUM(AS163:AS164)</f>
        <v>0</v>
      </c>
      <c r="AT165" s="549"/>
      <c r="AU165" s="550"/>
      <c r="AV165" s="550"/>
      <c r="AW165" s="550"/>
      <c r="AX165" s="550"/>
      <c r="AY165" s="550"/>
      <c r="AZ165" s="550"/>
      <c r="BA165" s="548">
        <f>SUM(BA163:BA164)</f>
        <v>0</v>
      </c>
      <c r="BB165" s="549"/>
      <c r="BC165" s="550"/>
      <c r="BD165" s="550"/>
      <c r="BE165" s="550"/>
      <c r="BF165" s="550"/>
      <c r="BG165" s="550"/>
      <c r="BH165" s="550"/>
      <c r="BI165" s="548">
        <f>SUM(BI163:BI164)</f>
        <v>0</v>
      </c>
      <c r="BJ165" s="549"/>
      <c r="BK165" s="550"/>
      <c r="BL165" s="550"/>
      <c r="BM165" s="550"/>
      <c r="BN165" s="550"/>
      <c r="BO165" s="550"/>
      <c r="BP165" s="550"/>
      <c r="BQ165" s="548">
        <f>SUM(BQ163:BQ164)</f>
        <v>0</v>
      </c>
      <c r="BR165" s="549"/>
      <c r="BS165" s="550"/>
      <c r="BT165" s="550"/>
      <c r="BU165" s="550"/>
      <c r="BV165" s="550"/>
      <c r="BW165" s="550"/>
      <c r="BX165" s="550"/>
      <c r="BY165" s="548">
        <f>SUM(BY163:BY164)</f>
        <v>0</v>
      </c>
      <c r="BZ165" s="549"/>
      <c r="CA165" s="550"/>
      <c r="CB165" s="550"/>
      <c r="CC165" s="550"/>
      <c r="CD165" s="550"/>
      <c r="CE165" s="550"/>
      <c r="CF165" s="550"/>
      <c r="CG165" s="548">
        <f>SUM(CG163:CG164)</f>
        <v>0</v>
      </c>
      <c r="CH165" s="549"/>
      <c r="CI165" s="550"/>
      <c r="CJ165" s="550"/>
      <c r="CK165" s="550"/>
      <c r="CL165" s="550"/>
      <c r="CM165" s="550"/>
      <c r="CN165" s="550"/>
      <c r="CO165" s="548">
        <f>SUM(CO163:CO164)</f>
        <v>0</v>
      </c>
      <c r="CP165" s="549"/>
      <c r="CQ165" s="550"/>
      <c r="CR165" s="550"/>
      <c r="CS165" s="550"/>
      <c r="CT165" s="550"/>
      <c r="CU165" s="550"/>
      <c r="CV165" s="550"/>
      <c r="CW165" s="548">
        <f>SUM(CW163:CW164)</f>
        <v>0</v>
      </c>
      <c r="CX165" s="549"/>
      <c r="CY165" s="550"/>
      <c r="CZ165" s="550"/>
      <c r="DA165" s="550"/>
      <c r="DB165" s="550"/>
      <c r="DC165" s="550"/>
      <c r="DD165" s="550"/>
      <c r="DE165" s="548">
        <f>SUM(DE163:DE164)</f>
        <v>0</v>
      </c>
      <c r="DF165" s="549"/>
      <c r="DG165" s="550"/>
      <c r="DH165" s="550"/>
      <c r="DI165" s="550"/>
      <c r="DJ165" s="550"/>
      <c r="DK165" s="550"/>
      <c r="DL165" s="550"/>
      <c r="DM165" s="548">
        <f>SUM(DM163:DM164)</f>
        <v>0</v>
      </c>
      <c r="DN165" s="549"/>
      <c r="DO165" s="550"/>
      <c r="DP165" s="550"/>
      <c r="DQ165" s="550"/>
      <c r="DR165" s="550"/>
      <c r="DS165" s="550"/>
      <c r="DT165" s="550"/>
      <c r="DU165" s="548">
        <f>SUM(DU163:DU164)</f>
        <v>0</v>
      </c>
      <c r="DV165" s="549"/>
      <c r="DW165" s="550"/>
      <c r="DX165" s="550"/>
      <c r="DY165" s="550"/>
      <c r="DZ165" s="550"/>
      <c r="EA165" s="550"/>
      <c r="EB165" s="550"/>
      <c r="EC165" s="548">
        <f>SUM(EC163:EC164)</f>
        <v>0</v>
      </c>
      <c r="ED165" s="550"/>
      <c r="EE165" s="550"/>
      <c r="EF165" s="550"/>
      <c r="EG165" s="550"/>
      <c r="EH165" s="550"/>
      <c r="EI165" s="550"/>
      <c r="EJ165" s="550"/>
      <c r="EK165" s="548">
        <f>SUM(EK163:EK164)</f>
        <v>0</v>
      </c>
      <c r="EL165" s="550"/>
      <c r="EM165" s="550"/>
      <c r="EN165" s="550"/>
      <c r="EO165" s="550"/>
      <c r="EP165" s="550"/>
      <c r="EQ165" s="550"/>
      <c r="ER165" s="550"/>
      <c r="ES165" s="548">
        <f>SUM(ES163:ES164)</f>
        <v>0</v>
      </c>
      <c r="ET165" s="550"/>
      <c r="EU165" s="550"/>
      <c r="EV165" s="550"/>
      <c r="EW165" s="550"/>
      <c r="EX165" s="550"/>
      <c r="EY165" s="550"/>
      <c r="EZ165" s="550"/>
      <c r="FA165" s="548">
        <f>SUM(FA163:FA164)</f>
        <v>0</v>
      </c>
      <c r="FB165" s="550"/>
      <c r="FC165" s="550"/>
      <c r="FD165" s="550"/>
      <c r="FE165" s="550"/>
      <c r="FF165" s="550"/>
      <c r="FG165" s="550"/>
      <c r="FH165" s="550"/>
      <c r="FI165" s="551">
        <f>SUM(FI163:FI164)</f>
        <v>0</v>
      </c>
    </row>
    <row r="166" spans="1:165" s="17" customFormat="1" ht="15.75" outlineLevel="1" collapsed="1" x14ac:dyDescent="0.2">
      <c r="A166" s="744" t="s">
        <v>247</v>
      </c>
      <c r="B166" s="741"/>
      <c r="C166" s="741"/>
      <c r="D166" s="741"/>
      <c r="E166" s="741"/>
      <c r="F166" s="742"/>
      <c r="G166" s="742"/>
      <c r="H166" s="742"/>
      <c r="I166" s="742"/>
      <c r="J166" s="742"/>
      <c r="K166" s="742"/>
      <c r="L166" s="742"/>
      <c r="M166" s="742"/>
      <c r="N166" s="742"/>
      <c r="O166" s="742"/>
      <c r="P166" s="742"/>
      <c r="Q166" s="742"/>
      <c r="R166" s="742"/>
      <c r="S166" s="742"/>
      <c r="T166" s="742"/>
      <c r="U166" s="742"/>
      <c r="V166" s="742"/>
      <c r="W166" s="742"/>
      <c r="X166" s="742"/>
      <c r="Y166" s="742"/>
      <c r="Z166" s="742"/>
      <c r="AA166" s="742"/>
      <c r="AB166" s="742"/>
      <c r="AC166" s="742"/>
      <c r="AD166" s="742"/>
      <c r="AE166" s="742"/>
      <c r="AF166" s="742"/>
      <c r="AG166" s="742"/>
      <c r="AH166" s="742"/>
      <c r="AI166" s="742"/>
      <c r="AJ166" s="742"/>
      <c r="AK166" s="742"/>
      <c r="AL166" s="742"/>
      <c r="AM166" s="742"/>
      <c r="AN166" s="742"/>
      <c r="AO166" s="742"/>
      <c r="AP166" s="742"/>
      <c r="AQ166" s="742"/>
      <c r="AR166" s="742"/>
      <c r="AS166" s="742"/>
      <c r="AT166" s="742"/>
      <c r="AU166" s="742"/>
      <c r="AV166" s="742"/>
      <c r="AW166" s="742"/>
      <c r="AX166" s="742"/>
      <c r="AY166" s="742"/>
      <c r="AZ166" s="742"/>
      <c r="BA166" s="742"/>
      <c r="BB166" s="742"/>
      <c r="BC166" s="742"/>
      <c r="BD166" s="742"/>
      <c r="BE166" s="742"/>
      <c r="BF166" s="742"/>
      <c r="BG166" s="742"/>
      <c r="BH166" s="742"/>
      <c r="BI166" s="742"/>
      <c r="BJ166" s="742"/>
      <c r="BK166" s="742"/>
      <c r="BL166" s="742"/>
      <c r="BM166" s="742"/>
      <c r="BN166" s="742"/>
      <c r="BO166" s="742"/>
      <c r="BP166" s="742"/>
      <c r="BQ166" s="742"/>
      <c r="BR166" s="742"/>
      <c r="BS166" s="742"/>
      <c r="BT166" s="742"/>
      <c r="BU166" s="742"/>
      <c r="BV166" s="742"/>
      <c r="BW166" s="742"/>
      <c r="BX166" s="742"/>
      <c r="BY166" s="742"/>
      <c r="BZ166" s="742"/>
      <c r="CA166" s="742"/>
      <c r="CB166" s="742"/>
      <c r="CC166" s="742"/>
      <c r="CD166" s="742"/>
      <c r="CE166" s="742"/>
      <c r="CF166" s="742"/>
      <c r="CG166" s="742"/>
      <c r="CH166" s="742"/>
      <c r="CI166" s="742"/>
      <c r="CJ166" s="742"/>
      <c r="CK166" s="742"/>
      <c r="CL166" s="742"/>
      <c r="CM166" s="742"/>
      <c r="CN166" s="742"/>
      <c r="CO166" s="742"/>
      <c r="CP166" s="742"/>
      <c r="CQ166" s="742"/>
      <c r="CR166" s="742"/>
      <c r="CS166" s="742"/>
      <c r="CT166" s="742"/>
      <c r="CU166" s="742"/>
      <c r="CV166" s="742"/>
      <c r="CW166" s="742"/>
      <c r="CX166" s="742"/>
      <c r="CY166" s="742"/>
      <c r="CZ166" s="742"/>
      <c r="DA166" s="742"/>
      <c r="DB166" s="742"/>
      <c r="DC166" s="742"/>
      <c r="DD166" s="742"/>
      <c r="DE166" s="742"/>
      <c r="DF166" s="742"/>
      <c r="DG166" s="742"/>
      <c r="DH166" s="742"/>
      <c r="DI166" s="742"/>
      <c r="DJ166" s="742"/>
      <c r="DK166" s="742"/>
      <c r="DL166" s="742"/>
      <c r="DM166" s="742"/>
      <c r="DN166" s="742"/>
      <c r="DO166" s="742"/>
      <c r="DP166" s="742"/>
      <c r="DQ166" s="742"/>
      <c r="DR166" s="742"/>
      <c r="DS166" s="742"/>
      <c r="DT166" s="742"/>
      <c r="DU166" s="742"/>
      <c r="DV166" s="742"/>
      <c r="DW166" s="742"/>
      <c r="DX166" s="742"/>
      <c r="DY166" s="742"/>
      <c r="DZ166" s="742"/>
      <c r="EA166" s="742"/>
      <c r="EB166" s="742"/>
      <c r="EC166" s="742"/>
      <c r="ED166" s="742"/>
      <c r="EE166" s="742"/>
      <c r="EF166" s="742"/>
      <c r="EG166" s="742"/>
      <c r="EH166" s="742"/>
      <c r="EI166" s="742"/>
      <c r="EJ166" s="742"/>
      <c r="EK166" s="742"/>
      <c r="EL166" s="742"/>
      <c r="EM166" s="742"/>
      <c r="EN166" s="742"/>
      <c r="EO166" s="742"/>
      <c r="EP166" s="742"/>
      <c r="EQ166" s="742"/>
      <c r="ER166" s="742"/>
      <c r="ES166" s="742"/>
      <c r="ET166" s="742"/>
      <c r="EU166" s="742"/>
      <c r="EV166" s="742"/>
      <c r="EW166" s="742"/>
      <c r="EX166" s="742"/>
      <c r="EY166" s="742"/>
      <c r="EZ166" s="742"/>
      <c r="FA166" s="742"/>
      <c r="FB166" s="742"/>
      <c r="FC166" s="742"/>
      <c r="FD166" s="742"/>
      <c r="FE166" s="742"/>
      <c r="FF166" s="742"/>
      <c r="FG166" s="742"/>
      <c r="FH166" s="742"/>
      <c r="FI166" s="743"/>
    </row>
    <row r="167" spans="1:165" ht="15" hidden="1" outlineLevel="2" x14ac:dyDescent="0.2">
      <c r="A167" s="732"/>
      <c r="B167" s="733" t="s">
        <v>234</v>
      </c>
      <c r="C167" s="734"/>
      <c r="D167" s="734"/>
      <c r="E167" s="735"/>
      <c r="F167" s="736"/>
      <c r="G167" s="736"/>
      <c r="H167" s="736"/>
      <c r="I167" s="736"/>
      <c r="J167" s="736"/>
      <c r="K167" s="736"/>
      <c r="L167" s="736"/>
      <c r="M167" s="737">
        <f>SUBTOTAL(9,M101:M107)</f>
        <v>0</v>
      </c>
      <c r="N167" s="736"/>
      <c r="O167" s="736"/>
      <c r="P167" s="736"/>
      <c r="Q167" s="736"/>
      <c r="R167" s="736"/>
      <c r="S167" s="736"/>
      <c r="T167" s="736"/>
      <c r="U167" s="737">
        <f>SUBTOTAL(9,U101:U107)</f>
        <v>0</v>
      </c>
      <c r="V167" s="738"/>
      <c r="W167" s="739"/>
      <c r="X167" s="739"/>
      <c r="Y167" s="739"/>
      <c r="Z167" s="739"/>
      <c r="AA167" s="739"/>
      <c r="AB167" s="739"/>
      <c r="AC167" s="737">
        <f>SUBTOTAL(9,AC101:AC107)</f>
        <v>0</v>
      </c>
      <c r="AD167" s="738"/>
      <c r="AE167" s="739"/>
      <c r="AF167" s="739"/>
      <c r="AG167" s="739"/>
      <c r="AH167" s="739"/>
      <c r="AI167" s="739"/>
      <c r="AJ167" s="739"/>
      <c r="AK167" s="737">
        <f>SUBTOTAL(9,AK101:AK107)</f>
        <v>0</v>
      </c>
      <c r="AL167" s="738"/>
      <c r="AM167" s="739"/>
      <c r="AN167" s="739"/>
      <c r="AO167" s="739"/>
      <c r="AP167" s="739"/>
      <c r="AQ167" s="739"/>
      <c r="AR167" s="739"/>
      <c r="AS167" s="737">
        <f>SUBTOTAL(9,AS101:AS107)</f>
        <v>0</v>
      </c>
      <c r="AT167" s="738"/>
      <c r="AU167" s="739"/>
      <c r="AV167" s="739"/>
      <c r="AW167" s="739"/>
      <c r="AX167" s="739"/>
      <c r="AY167" s="739"/>
      <c r="AZ167" s="739"/>
      <c r="BA167" s="737">
        <f>SUBTOTAL(9,BA101:BA107)</f>
        <v>0</v>
      </c>
      <c r="BB167" s="738"/>
      <c r="BC167" s="739"/>
      <c r="BD167" s="739"/>
      <c r="BE167" s="739"/>
      <c r="BF167" s="739"/>
      <c r="BG167" s="739"/>
      <c r="BH167" s="739"/>
      <c r="BI167" s="737">
        <f>SUBTOTAL(9,BI101:BI107)</f>
        <v>0</v>
      </c>
      <c r="BJ167" s="738"/>
      <c r="BK167" s="739"/>
      <c r="BL167" s="739"/>
      <c r="BM167" s="739"/>
      <c r="BN167" s="739"/>
      <c r="BO167" s="739"/>
      <c r="BP167" s="739"/>
      <c r="BQ167" s="737">
        <f>SUBTOTAL(9,BQ101:BQ107)</f>
        <v>0</v>
      </c>
      <c r="BR167" s="738"/>
      <c r="BS167" s="739"/>
      <c r="BT167" s="739"/>
      <c r="BU167" s="739"/>
      <c r="BV167" s="739"/>
      <c r="BW167" s="739"/>
      <c r="BX167" s="739"/>
      <c r="BY167" s="737">
        <f>SUBTOTAL(9,BY101:BY107)</f>
        <v>0</v>
      </c>
      <c r="BZ167" s="738"/>
      <c r="CA167" s="739"/>
      <c r="CB167" s="739"/>
      <c r="CC167" s="739"/>
      <c r="CD167" s="739"/>
      <c r="CE167" s="739"/>
      <c r="CF167" s="739"/>
      <c r="CG167" s="737">
        <f>SUBTOTAL(9,CG101:CG107)</f>
        <v>0</v>
      </c>
      <c r="CH167" s="738"/>
      <c r="CI167" s="739"/>
      <c r="CJ167" s="739"/>
      <c r="CK167" s="739"/>
      <c r="CL167" s="739"/>
      <c r="CM167" s="739"/>
      <c r="CN167" s="739"/>
      <c r="CO167" s="737">
        <f>SUBTOTAL(9,CO101:CO107)</f>
        <v>0</v>
      </c>
      <c r="CP167" s="738"/>
      <c r="CQ167" s="739"/>
      <c r="CR167" s="739"/>
      <c r="CS167" s="739"/>
      <c r="CT167" s="739"/>
      <c r="CU167" s="739"/>
      <c r="CV167" s="739"/>
      <c r="CW167" s="737">
        <f>SUBTOTAL(9,CW101:CW107)</f>
        <v>0</v>
      </c>
      <c r="CX167" s="738"/>
      <c r="CY167" s="739"/>
      <c r="CZ167" s="739"/>
      <c r="DA167" s="739"/>
      <c r="DB167" s="739"/>
      <c r="DC167" s="739"/>
      <c r="DD167" s="739"/>
      <c r="DE167" s="737">
        <f>SUBTOTAL(9,DE101:DE107)</f>
        <v>0</v>
      </c>
      <c r="DF167" s="738"/>
      <c r="DG167" s="739"/>
      <c r="DH167" s="739"/>
      <c r="DI167" s="739"/>
      <c r="DJ167" s="739"/>
      <c r="DK167" s="739"/>
      <c r="DL167" s="739"/>
      <c r="DM167" s="737">
        <f>SUBTOTAL(9,DM101:DM107)</f>
        <v>0</v>
      </c>
      <c r="DN167" s="738"/>
      <c r="DO167" s="739"/>
      <c r="DP167" s="739"/>
      <c r="DQ167" s="739"/>
      <c r="DR167" s="739"/>
      <c r="DS167" s="739"/>
      <c r="DT167" s="739"/>
      <c r="DU167" s="737">
        <f>SUBTOTAL(9,DU101:DU107)</f>
        <v>0</v>
      </c>
      <c r="DV167" s="738"/>
      <c r="DW167" s="739"/>
      <c r="DX167" s="739"/>
      <c r="DY167" s="739"/>
      <c r="DZ167" s="739"/>
      <c r="EA167" s="739"/>
      <c r="EB167" s="739"/>
      <c r="EC167" s="737">
        <f>SUBTOTAL(9,EC101:EC107)</f>
        <v>0</v>
      </c>
      <c r="ED167" s="739"/>
      <c r="EE167" s="739"/>
      <c r="EF167" s="739"/>
      <c r="EG167" s="739"/>
      <c r="EH167" s="739"/>
      <c r="EI167" s="739"/>
      <c r="EJ167" s="739"/>
      <c r="EK167" s="737">
        <f>SUBTOTAL(9,EK101:EK107)</f>
        <v>0</v>
      </c>
      <c r="EL167" s="739"/>
      <c r="EM167" s="739"/>
      <c r="EN167" s="739"/>
      <c r="EO167" s="739"/>
      <c r="EP167" s="739"/>
      <c r="EQ167" s="739"/>
      <c r="ER167" s="739"/>
      <c r="ES167" s="737">
        <f>SUBTOTAL(9,ES101:ES107)</f>
        <v>0</v>
      </c>
      <c r="ET167" s="739"/>
      <c r="EU167" s="739"/>
      <c r="EV167" s="739"/>
      <c r="EW167" s="739"/>
      <c r="EX167" s="739"/>
      <c r="EY167" s="739"/>
      <c r="EZ167" s="739"/>
      <c r="FA167" s="737">
        <f>SUBTOTAL(9,FA101:FA107)</f>
        <v>0</v>
      </c>
      <c r="FB167" s="739"/>
      <c r="FC167" s="739"/>
      <c r="FD167" s="739"/>
      <c r="FE167" s="739"/>
      <c r="FF167" s="739"/>
      <c r="FG167" s="739"/>
      <c r="FH167" s="739"/>
      <c r="FI167" s="740">
        <f>SUBTOTAL(9,FI101:FI107)</f>
        <v>0</v>
      </c>
    </row>
    <row r="168" spans="1:165" ht="15" hidden="1" outlineLevel="2" x14ac:dyDescent="0.2">
      <c r="A168" s="528"/>
      <c r="B168" s="529" t="s">
        <v>235</v>
      </c>
      <c r="C168" s="530"/>
      <c r="D168" s="530"/>
      <c r="E168" s="531"/>
      <c r="F168" s="532"/>
      <c r="G168" s="532"/>
      <c r="H168" s="532"/>
      <c r="I168" s="532"/>
      <c r="J168" s="532"/>
      <c r="K168" s="532"/>
      <c r="L168" s="532"/>
      <c r="M168" s="533">
        <f>SUMPRODUCT($C101:$C107,M101:M107)</f>
        <v>0</v>
      </c>
      <c r="N168" s="532"/>
      <c r="O168" s="532"/>
      <c r="P168" s="532"/>
      <c r="Q168" s="532"/>
      <c r="R168" s="532"/>
      <c r="S168" s="532"/>
      <c r="T168" s="532"/>
      <c r="U168" s="533">
        <f>SUMPRODUCT($C101:$C107,U101:U107)</f>
        <v>0</v>
      </c>
      <c r="V168" s="534"/>
      <c r="W168" s="532"/>
      <c r="X168" s="532"/>
      <c r="Y168" s="532"/>
      <c r="Z168" s="532"/>
      <c r="AA168" s="532"/>
      <c r="AB168" s="532"/>
      <c r="AC168" s="533">
        <f>SUMPRODUCT($C101:$C107,AC101:AC107)</f>
        <v>0</v>
      </c>
      <c r="AD168" s="534"/>
      <c r="AE168" s="532"/>
      <c r="AF168" s="532"/>
      <c r="AG168" s="532"/>
      <c r="AH168" s="532"/>
      <c r="AI168" s="532"/>
      <c r="AJ168" s="532"/>
      <c r="AK168" s="533">
        <f>SUMPRODUCT($C101:$C107,AK101:AK107)</f>
        <v>0</v>
      </c>
      <c r="AL168" s="534"/>
      <c r="AM168" s="532"/>
      <c r="AN168" s="532"/>
      <c r="AO168" s="532"/>
      <c r="AP168" s="532"/>
      <c r="AQ168" s="532"/>
      <c r="AR168" s="532"/>
      <c r="AS168" s="533">
        <f>SUMPRODUCT($C101:$C107,AS101:AS107)</f>
        <v>0</v>
      </c>
      <c r="AT168" s="534"/>
      <c r="AU168" s="532"/>
      <c r="AV168" s="532"/>
      <c r="AW168" s="532"/>
      <c r="AX168" s="532"/>
      <c r="AY168" s="532"/>
      <c r="AZ168" s="532"/>
      <c r="BA168" s="533">
        <f>SUMPRODUCT($C101:$C107,BA101:BA107)</f>
        <v>0</v>
      </c>
      <c r="BB168" s="534"/>
      <c r="BC168" s="532"/>
      <c r="BD168" s="532"/>
      <c r="BE168" s="532"/>
      <c r="BF168" s="532"/>
      <c r="BG168" s="532"/>
      <c r="BH168" s="532"/>
      <c r="BI168" s="533">
        <f>SUMPRODUCT($C101:$C107,BI101:BI107)</f>
        <v>0</v>
      </c>
      <c r="BJ168" s="534"/>
      <c r="BK168" s="532"/>
      <c r="BL168" s="532"/>
      <c r="BM168" s="532"/>
      <c r="BN168" s="532"/>
      <c r="BO168" s="532"/>
      <c r="BP168" s="532"/>
      <c r="BQ168" s="533">
        <f>SUMPRODUCT($C101:$C107,BQ101:BQ107)</f>
        <v>0</v>
      </c>
      <c r="BR168" s="534"/>
      <c r="BS168" s="532"/>
      <c r="BT168" s="532"/>
      <c r="BU168" s="532"/>
      <c r="BV168" s="532"/>
      <c r="BW168" s="532"/>
      <c r="BX168" s="532"/>
      <c r="BY168" s="533">
        <f>SUMPRODUCT($C101:$C107,BY101:BY107)</f>
        <v>0</v>
      </c>
      <c r="BZ168" s="534"/>
      <c r="CA168" s="532"/>
      <c r="CB168" s="532"/>
      <c r="CC168" s="532"/>
      <c r="CD168" s="532"/>
      <c r="CE168" s="532"/>
      <c r="CF168" s="532"/>
      <c r="CG168" s="533">
        <f>SUMPRODUCT($C101:$C107,CG101:CG107)</f>
        <v>0</v>
      </c>
      <c r="CH168" s="534"/>
      <c r="CI168" s="532"/>
      <c r="CJ168" s="532"/>
      <c r="CK168" s="532"/>
      <c r="CL168" s="532"/>
      <c r="CM168" s="532"/>
      <c r="CN168" s="532"/>
      <c r="CO168" s="533">
        <f>SUMPRODUCT($C101:$C107,CO101:CO107)</f>
        <v>0</v>
      </c>
      <c r="CP168" s="534"/>
      <c r="CQ168" s="532"/>
      <c r="CR168" s="532"/>
      <c r="CS168" s="532"/>
      <c r="CT168" s="532"/>
      <c r="CU168" s="532"/>
      <c r="CV168" s="532"/>
      <c r="CW168" s="533">
        <f>SUMPRODUCT($C101:$C107,CW101:CW107)</f>
        <v>0</v>
      </c>
      <c r="CX168" s="534"/>
      <c r="CY168" s="532"/>
      <c r="CZ168" s="532"/>
      <c r="DA168" s="532"/>
      <c r="DB168" s="532"/>
      <c r="DC168" s="532"/>
      <c r="DD168" s="532"/>
      <c r="DE168" s="533">
        <f>SUMPRODUCT($C101:$C107,DE101:DE107)</f>
        <v>0</v>
      </c>
      <c r="DF168" s="534"/>
      <c r="DG168" s="532"/>
      <c r="DH168" s="532"/>
      <c r="DI168" s="532"/>
      <c r="DJ168" s="532"/>
      <c r="DK168" s="532"/>
      <c r="DL168" s="532"/>
      <c r="DM168" s="533">
        <f>SUMPRODUCT($C101:$C107,DM101:DM107)</f>
        <v>0</v>
      </c>
      <c r="DN168" s="534"/>
      <c r="DO168" s="532"/>
      <c r="DP168" s="532"/>
      <c r="DQ168" s="532"/>
      <c r="DR168" s="532"/>
      <c r="DS168" s="532"/>
      <c r="DT168" s="532"/>
      <c r="DU168" s="533">
        <f>SUMPRODUCT($C101:$C107,DU101:DU107)</f>
        <v>0</v>
      </c>
      <c r="DV168" s="534"/>
      <c r="DW168" s="532"/>
      <c r="DX168" s="532"/>
      <c r="DY168" s="532"/>
      <c r="DZ168" s="532"/>
      <c r="EA168" s="532"/>
      <c r="EB168" s="532"/>
      <c r="EC168" s="533">
        <f>SUMPRODUCT($C101:$C107,EC101:EC107)</f>
        <v>0</v>
      </c>
      <c r="ED168" s="532"/>
      <c r="EE168" s="532"/>
      <c r="EF168" s="532"/>
      <c r="EG168" s="532"/>
      <c r="EH168" s="532"/>
      <c r="EI168" s="532"/>
      <c r="EJ168" s="532"/>
      <c r="EK168" s="533">
        <f>SUMPRODUCT($C101:$C107,EK101:EK107)</f>
        <v>0</v>
      </c>
      <c r="EL168" s="532"/>
      <c r="EM168" s="532"/>
      <c r="EN168" s="532"/>
      <c r="EO168" s="532"/>
      <c r="EP168" s="532"/>
      <c r="EQ168" s="532"/>
      <c r="ER168" s="532"/>
      <c r="ES168" s="533">
        <f>SUMPRODUCT($C101:$C107,ES101:ES107)</f>
        <v>0</v>
      </c>
      <c r="ET168" s="532"/>
      <c r="EU168" s="532"/>
      <c r="EV168" s="532"/>
      <c r="EW168" s="532"/>
      <c r="EX168" s="532"/>
      <c r="EY168" s="532"/>
      <c r="EZ168" s="532"/>
      <c r="FA168" s="533">
        <f>SUMPRODUCT($C101:$C107,FA101:FA107)</f>
        <v>0</v>
      </c>
      <c r="FB168" s="532"/>
      <c r="FC168" s="532"/>
      <c r="FD168" s="532"/>
      <c r="FE168" s="532"/>
      <c r="FF168" s="532"/>
      <c r="FG168" s="532"/>
      <c r="FH168" s="532"/>
      <c r="FI168" s="535">
        <f>SUMPRODUCT($C101:$C107,FI101:FI107)</f>
        <v>0</v>
      </c>
    </row>
    <row r="169" spans="1:165" ht="15" hidden="1" outlineLevel="2" x14ac:dyDescent="0.2">
      <c r="A169" s="536"/>
      <c r="B169" s="537" t="s">
        <v>236</v>
      </c>
      <c r="C169" s="538"/>
      <c r="D169" s="538"/>
      <c r="E169" s="539"/>
      <c r="F169" s="540"/>
      <c r="G169" s="540"/>
      <c r="H169" s="540"/>
      <c r="I169" s="540"/>
      <c r="J169" s="540"/>
      <c r="K169" s="540"/>
      <c r="L169" s="540"/>
      <c r="M169" s="541">
        <f>SUMPRODUCT($C101:$C107,$E101:$E107,M101:M107)</f>
        <v>0</v>
      </c>
      <c r="N169" s="540"/>
      <c r="O169" s="540"/>
      <c r="P169" s="540"/>
      <c r="Q169" s="540"/>
      <c r="R169" s="540"/>
      <c r="S169" s="540"/>
      <c r="T169" s="540"/>
      <c r="U169" s="541">
        <f>SUMPRODUCT($C101:$C107,$E101:$E107,U101:U107)</f>
        <v>0</v>
      </c>
      <c r="V169" s="542"/>
      <c r="W169" s="540"/>
      <c r="X169" s="540"/>
      <c r="Y169" s="540"/>
      <c r="Z169" s="540"/>
      <c r="AA169" s="540"/>
      <c r="AB169" s="540"/>
      <c r="AC169" s="541">
        <f>SUMPRODUCT($C101:$C107,$E101:$E107,AC101:AC107)</f>
        <v>0</v>
      </c>
      <c r="AD169" s="542"/>
      <c r="AE169" s="540"/>
      <c r="AF169" s="540"/>
      <c r="AG169" s="540"/>
      <c r="AH169" s="540"/>
      <c r="AI169" s="540"/>
      <c r="AJ169" s="540"/>
      <c r="AK169" s="541">
        <f>SUMPRODUCT($C101:$C107,$E101:$E107,AK101:AK107)</f>
        <v>0</v>
      </c>
      <c r="AL169" s="542"/>
      <c r="AM169" s="540"/>
      <c r="AN169" s="540"/>
      <c r="AO169" s="540"/>
      <c r="AP169" s="540"/>
      <c r="AQ169" s="540"/>
      <c r="AR169" s="540"/>
      <c r="AS169" s="541">
        <f>SUMPRODUCT($C101:$C107,$E101:$E107,AS101:AS107)</f>
        <v>0</v>
      </c>
      <c r="AT169" s="542"/>
      <c r="AU169" s="540"/>
      <c r="AV169" s="540"/>
      <c r="AW169" s="540"/>
      <c r="AX169" s="540"/>
      <c r="AY169" s="540"/>
      <c r="AZ169" s="540"/>
      <c r="BA169" s="541">
        <f>SUMPRODUCT($C101:$C107,$E101:$E107,BA101:BA107)</f>
        <v>0</v>
      </c>
      <c r="BB169" s="542"/>
      <c r="BC169" s="540"/>
      <c r="BD169" s="540"/>
      <c r="BE169" s="540"/>
      <c r="BF169" s="540"/>
      <c r="BG169" s="540"/>
      <c r="BH169" s="540"/>
      <c r="BI169" s="541">
        <f>SUMPRODUCT($C101:$C107,$E101:$E107,BI101:BI107)</f>
        <v>0</v>
      </c>
      <c r="BJ169" s="542"/>
      <c r="BK169" s="540"/>
      <c r="BL169" s="540"/>
      <c r="BM169" s="540"/>
      <c r="BN169" s="540"/>
      <c r="BO169" s="540"/>
      <c r="BP169" s="540"/>
      <c r="BQ169" s="541">
        <f>SUMPRODUCT($C101:$C107,$E101:$E107,BQ101:BQ107)</f>
        <v>0</v>
      </c>
      <c r="BR169" s="542"/>
      <c r="BS169" s="540"/>
      <c r="BT169" s="540"/>
      <c r="BU169" s="540"/>
      <c r="BV169" s="540"/>
      <c r="BW169" s="540"/>
      <c r="BX169" s="540"/>
      <c r="BY169" s="541">
        <f>SUMPRODUCT($C101:$C107,$E101:$E107,BY101:BY107)</f>
        <v>0</v>
      </c>
      <c r="BZ169" s="542"/>
      <c r="CA169" s="540"/>
      <c r="CB169" s="540"/>
      <c r="CC169" s="540"/>
      <c r="CD169" s="540"/>
      <c r="CE169" s="540"/>
      <c r="CF169" s="540"/>
      <c r="CG169" s="541">
        <f>SUMPRODUCT($C101:$C107,$E101:$E107,CG101:CG107)</f>
        <v>0</v>
      </c>
      <c r="CH169" s="542"/>
      <c r="CI169" s="540"/>
      <c r="CJ169" s="540"/>
      <c r="CK169" s="540"/>
      <c r="CL169" s="540"/>
      <c r="CM169" s="540"/>
      <c r="CN169" s="540"/>
      <c r="CO169" s="541">
        <f>SUMPRODUCT($C101:$C107,$E101:$E107,CO101:CO107)</f>
        <v>0</v>
      </c>
      <c r="CP169" s="542"/>
      <c r="CQ169" s="540"/>
      <c r="CR169" s="540"/>
      <c r="CS169" s="540"/>
      <c r="CT169" s="540"/>
      <c r="CU169" s="540"/>
      <c r="CV169" s="540"/>
      <c r="CW169" s="541">
        <f>SUMPRODUCT($C101:$C107,$E101:$E107,CW101:CW107)</f>
        <v>0</v>
      </c>
      <c r="CX169" s="542"/>
      <c r="CY169" s="540"/>
      <c r="CZ169" s="540"/>
      <c r="DA169" s="540"/>
      <c r="DB169" s="540"/>
      <c r="DC169" s="540"/>
      <c r="DD169" s="540"/>
      <c r="DE169" s="541">
        <f>SUMPRODUCT($C101:$C107,$E101:$E107,DE101:DE107)</f>
        <v>0</v>
      </c>
      <c r="DF169" s="542"/>
      <c r="DG169" s="540"/>
      <c r="DH169" s="540"/>
      <c r="DI169" s="540"/>
      <c r="DJ169" s="540"/>
      <c r="DK169" s="540"/>
      <c r="DL169" s="540"/>
      <c r="DM169" s="541">
        <f>SUMPRODUCT($C101:$C107,$E101:$E107,DM101:DM107)</f>
        <v>0</v>
      </c>
      <c r="DN169" s="542"/>
      <c r="DO169" s="540"/>
      <c r="DP169" s="540"/>
      <c r="DQ169" s="540"/>
      <c r="DR169" s="540"/>
      <c r="DS169" s="540"/>
      <c r="DT169" s="540"/>
      <c r="DU169" s="541">
        <f>SUMPRODUCT($C101:$C107,$E101:$E107,DU101:DU107)</f>
        <v>0</v>
      </c>
      <c r="DV169" s="542"/>
      <c r="DW169" s="540"/>
      <c r="DX169" s="540"/>
      <c r="DY169" s="540"/>
      <c r="DZ169" s="540"/>
      <c r="EA169" s="540"/>
      <c r="EB169" s="540"/>
      <c r="EC169" s="541">
        <f>SUMPRODUCT($C101:$C107,$E101:$E107,EC101:EC107)</f>
        <v>0</v>
      </c>
      <c r="ED169" s="540"/>
      <c r="EE169" s="540"/>
      <c r="EF169" s="540"/>
      <c r="EG169" s="540"/>
      <c r="EH169" s="540"/>
      <c r="EI169" s="540"/>
      <c r="EJ169" s="540"/>
      <c r="EK169" s="541">
        <f>SUMPRODUCT($C101:$C107,$E101:$E107,EK101:EK107)</f>
        <v>0</v>
      </c>
      <c r="EL169" s="540"/>
      <c r="EM169" s="540"/>
      <c r="EN169" s="540"/>
      <c r="EO169" s="540"/>
      <c r="EP169" s="540"/>
      <c r="EQ169" s="540"/>
      <c r="ER169" s="540"/>
      <c r="ES169" s="541">
        <f>SUMPRODUCT($C101:$C107,$E101:$E107,ES101:ES107)</f>
        <v>0</v>
      </c>
      <c r="ET169" s="540"/>
      <c r="EU169" s="540"/>
      <c r="EV169" s="540"/>
      <c r="EW169" s="540"/>
      <c r="EX169" s="540"/>
      <c r="EY169" s="540"/>
      <c r="EZ169" s="540"/>
      <c r="FA169" s="541">
        <f>SUMPRODUCT($C101:$C107,$E101:$E107,FA101:FA107)</f>
        <v>0</v>
      </c>
      <c r="FB169" s="540"/>
      <c r="FC169" s="540"/>
      <c r="FD169" s="540"/>
      <c r="FE169" s="540"/>
      <c r="FF169" s="540"/>
      <c r="FG169" s="540"/>
      <c r="FH169" s="540"/>
      <c r="FI169" s="543">
        <f>SUMPRODUCT($C101:$C107,$E101:$E107,FI101:FI107)</f>
        <v>0</v>
      </c>
    </row>
    <row r="170" spans="1:165" ht="15" hidden="1" outlineLevel="2" x14ac:dyDescent="0.2">
      <c r="A170" s="544" t="s">
        <v>237</v>
      </c>
      <c r="B170" s="545"/>
      <c r="C170" s="545"/>
      <c r="D170" s="545"/>
      <c r="E170" s="546"/>
      <c r="F170" s="547"/>
      <c r="G170" s="547"/>
      <c r="H170" s="547"/>
      <c r="I170" s="547"/>
      <c r="J170" s="547"/>
      <c r="K170" s="547"/>
      <c r="L170" s="547"/>
      <c r="M170" s="548">
        <f>SUM(M168:M169)</f>
        <v>0</v>
      </c>
      <c r="N170" s="547"/>
      <c r="O170" s="547"/>
      <c r="P170" s="547"/>
      <c r="Q170" s="547"/>
      <c r="R170" s="547"/>
      <c r="S170" s="547"/>
      <c r="T170" s="547"/>
      <c r="U170" s="548">
        <f>SUM(U168:U169)</f>
        <v>0</v>
      </c>
      <c r="V170" s="549"/>
      <c r="W170" s="550"/>
      <c r="X170" s="550"/>
      <c r="Y170" s="550"/>
      <c r="Z170" s="550"/>
      <c r="AA170" s="550"/>
      <c r="AB170" s="550"/>
      <c r="AC170" s="548">
        <f>SUM(AC168:AC169)</f>
        <v>0</v>
      </c>
      <c r="AD170" s="549"/>
      <c r="AE170" s="550"/>
      <c r="AF170" s="550"/>
      <c r="AG170" s="550"/>
      <c r="AH170" s="550"/>
      <c r="AI170" s="550"/>
      <c r="AJ170" s="550"/>
      <c r="AK170" s="548">
        <f>SUM(AK168:AK169)</f>
        <v>0</v>
      </c>
      <c r="AL170" s="549"/>
      <c r="AM170" s="550"/>
      <c r="AN170" s="550"/>
      <c r="AO170" s="550"/>
      <c r="AP170" s="550"/>
      <c r="AQ170" s="550"/>
      <c r="AR170" s="550"/>
      <c r="AS170" s="548">
        <f>SUM(AS168:AS169)</f>
        <v>0</v>
      </c>
      <c r="AT170" s="549"/>
      <c r="AU170" s="550"/>
      <c r="AV170" s="550"/>
      <c r="AW170" s="550"/>
      <c r="AX170" s="550"/>
      <c r="AY170" s="550"/>
      <c r="AZ170" s="550"/>
      <c r="BA170" s="548">
        <f>SUM(BA168:BA169)</f>
        <v>0</v>
      </c>
      <c r="BB170" s="549"/>
      <c r="BC170" s="550"/>
      <c r="BD170" s="550"/>
      <c r="BE170" s="550"/>
      <c r="BF170" s="550"/>
      <c r="BG170" s="550"/>
      <c r="BH170" s="550"/>
      <c r="BI170" s="548">
        <f>SUM(BI168:BI169)</f>
        <v>0</v>
      </c>
      <c r="BJ170" s="549"/>
      <c r="BK170" s="550"/>
      <c r="BL170" s="550"/>
      <c r="BM170" s="550"/>
      <c r="BN170" s="550"/>
      <c r="BO170" s="550"/>
      <c r="BP170" s="550"/>
      <c r="BQ170" s="548">
        <f>SUM(BQ168:BQ169)</f>
        <v>0</v>
      </c>
      <c r="BR170" s="549"/>
      <c r="BS170" s="550"/>
      <c r="BT170" s="550"/>
      <c r="BU170" s="550"/>
      <c r="BV170" s="550"/>
      <c r="BW170" s="550"/>
      <c r="BX170" s="550"/>
      <c r="BY170" s="548">
        <f>SUM(BY168:BY169)</f>
        <v>0</v>
      </c>
      <c r="BZ170" s="549"/>
      <c r="CA170" s="550"/>
      <c r="CB170" s="550"/>
      <c r="CC170" s="550"/>
      <c r="CD170" s="550"/>
      <c r="CE170" s="550"/>
      <c r="CF170" s="550"/>
      <c r="CG170" s="548">
        <f>SUM(CG168:CG169)</f>
        <v>0</v>
      </c>
      <c r="CH170" s="549"/>
      <c r="CI170" s="550"/>
      <c r="CJ170" s="550"/>
      <c r="CK170" s="550"/>
      <c r="CL170" s="550"/>
      <c r="CM170" s="550"/>
      <c r="CN170" s="550"/>
      <c r="CO170" s="548">
        <f>SUM(CO168:CO169)</f>
        <v>0</v>
      </c>
      <c r="CP170" s="549"/>
      <c r="CQ170" s="550"/>
      <c r="CR170" s="550"/>
      <c r="CS170" s="550"/>
      <c r="CT170" s="550"/>
      <c r="CU170" s="550"/>
      <c r="CV170" s="550"/>
      <c r="CW170" s="548">
        <f>SUM(CW168:CW169)</f>
        <v>0</v>
      </c>
      <c r="CX170" s="549"/>
      <c r="CY170" s="550"/>
      <c r="CZ170" s="550"/>
      <c r="DA170" s="550"/>
      <c r="DB170" s="550"/>
      <c r="DC170" s="550"/>
      <c r="DD170" s="550"/>
      <c r="DE170" s="548">
        <f>SUM(DE168:DE169)</f>
        <v>0</v>
      </c>
      <c r="DF170" s="549"/>
      <c r="DG170" s="550"/>
      <c r="DH170" s="550"/>
      <c r="DI170" s="550"/>
      <c r="DJ170" s="550"/>
      <c r="DK170" s="550"/>
      <c r="DL170" s="550"/>
      <c r="DM170" s="548">
        <f>SUM(DM168:DM169)</f>
        <v>0</v>
      </c>
      <c r="DN170" s="549"/>
      <c r="DO170" s="550"/>
      <c r="DP170" s="550"/>
      <c r="DQ170" s="550"/>
      <c r="DR170" s="550"/>
      <c r="DS170" s="550"/>
      <c r="DT170" s="550"/>
      <c r="DU170" s="548">
        <f>SUM(DU168:DU169)</f>
        <v>0</v>
      </c>
      <c r="DV170" s="549"/>
      <c r="DW170" s="550"/>
      <c r="DX170" s="550"/>
      <c r="DY170" s="550"/>
      <c r="DZ170" s="550"/>
      <c r="EA170" s="550"/>
      <c r="EB170" s="550"/>
      <c r="EC170" s="548">
        <f>SUM(EC168:EC169)</f>
        <v>0</v>
      </c>
      <c r="ED170" s="550"/>
      <c r="EE170" s="550"/>
      <c r="EF170" s="550"/>
      <c r="EG170" s="550"/>
      <c r="EH170" s="550"/>
      <c r="EI170" s="550"/>
      <c r="EJ170" s="550"/>
      <c r="EK170" s="548">
        <f>SUM(EK168:EK169)</f>
        <v>0</v>
      </c>
      <c r="EL170" s="550"/>
      <c r="EM170" s="550"/>
      <c r="EN170" s="550"/>
      <c r="EO170" s="550"/>
      <c r="EP170" s="550"/>
      <c r="EQ170" s="550"/>
      <c r="ER170" s="550"/>
      <c r="ES170" s="548">
        <f>SUM(ES168:ES169)</f>
        <v>0</v>
      </c>
      <c r="ET170" s="550"/>
      <c r="EU170" s="550"/>
      <c r="EV170" s="550"/>
      <c r="EW170" s="550"/>
      <c r="EX170" s="550"/>
      <c r="EY170" s="550"/>
      <c r="EZ170" s="550"/>
      <c r="FA170" s="548">
        <f>SUM(FA168:FA169)</f>
        <v>0</v>
      </c>
      <c r="FB170" s="550"/>
      <c r="FC170" s="550"/>
      <c r="FD170" s="550"/>
      <c r="FE170" s="550"/>
      <c r="FF170" s="550"/>
      <c r="FG170" s="550"/>
      <c r="FH170" s="550"/>
      <c r="FI170" s="551">
        <f>SUM(FI168:FI169)</f>
        <v>0</v>
      </c>
    </row>
    <row r="171" spans="1:165" customFormat="1" ht="15.75" outlineLevel="1" collapsed="1" thickBot="1" x14ac:dyDescent="0.25">
      <c r="A171" s="744" t="s">
        <v>248</v>
      </c>
      <c r="B171" s="741"/>
      <c r="C171" s="741"/>
      <c r="D171" s="741"/>
      <c r="E171" s="741"/>
      <c r="F171" s="742"/>
      <c r="G171" s="742"/>
      <c r="H171" s="742"/>
      <c r="I171" s="742"/>
      <c r="J171" s="742"/>
      <c r="K171" s="742"/>
      <c r="L171" s="742"/>
      <c r="M171" s="742"/>
      <c r="N171" s="742"/>
      <c r="O171" s="742"/>
      <c r="P171" s="742"/>
      <c r="Q171" s="742"/>
      <c r="R171" s="742"/>
      <c r="S171" s="742"/>
      <c r="T171" s="742"/>
      <c r="U171" s="742"/>
      <c r="V171" s="742"/>
      <c r="W171" s="742"/>
      <c r="X171" s="742"/>
      <c r="Y171" s="742"/>
      <c r="Z171" s="742"/>
      <c r="AA171" s="742"/>
      <c r="AB171" s="742"/>
      <c r="AC171" s="742"/>
      <c r="AD171" s="742"/>
      <c r="AE171" s="742"/>
      <c r="AF171" s="742"/>
      <c r="AG171" s="742"/>
      <c r="AH171" s="742"/>
      <c r="AI171" s="742"/>
      <c r="AJ171" s="742"/>
      <c r="AK171" s="742"/>
      <c r="AL171" s="742"/>
      <c r="AM171" s="742"/>
      <c r="AN171" s="742"/>
      <c r="AO171" s="742"/>
      <c r="AP171" s="742"/>
      <c r="AQ171" s="742"/>
      <c r="AR171" s="742"/>
      <c r="AS171" s="742"/>
      <c r="AT171" s="742"/>
      <c r="AU171" s="742"/>
      <c r="AV171" s="742"/>
      <c r="AW171" s="742"/>
      <c r="AX171" s="742"/>
      <c r="AY171" s="742"/>
      <c r="AZ171" s="742"/>
      <c r="BA171" s="742"/>
      <c r="BB171" s="742"/>
      <c r="BC171" s="742"/>
      <c r="BD171" s="742"/>
      <c r="BE171" s="742"/>
      <c r="BF171" s="742"/>
      <c r="BG171" s="742"/>
      <c r="BH171" s="742"/>
      <c r="BI171" s="742"/>
      <c r="BJ171" s="742"/>
      <c r="BK171" s="742"/>
      <c r="BL171" s="742"/>
      <c r="BM171" s="742"/>
      <c r="BN171" s="742"/>
      <c r="BO171" s="742"/>
      <c r="BP171" s="742"/>
      <c r="BQ171" s="742"/>
      <c r="BR171" s="742"/>
      <c r="BS171" s="742"/>
      <c r="BT171" s="742"/>
      <c r="BU171" s="742"/>
      <c r="BV171" s="742"/>
      <c r="BW171" s="742"/>
      <c r="BX171" s="742"/>
      <c r="BY171" s="742"/>
      <c r="BZ171" s="742"/>
      <c r="CA171" s="742"/>
      <c r="CB171" s="742"/>
      <c r="CC171" s="742"/>
      <c r="CD171" s="742"/>
      <c r="CE171" s="742"/>
      <c r="CF171" s="742"/>
      <c r="CG171" s="742"/>
      <c r="CH171" s="742"/>
      <c r="CI171" s="742"/>
      <c r="CJ171" s="742"/>
      <c r="CK171" s="742"/>
      <c r="CL171" s="742"/>
      <c r="CM171" s="742"/>
      <c r="CN171" s="742"/>
      <c r="CO171" s="742"/>
      <c r="CP171" s="742"/>
      <c r="CQ171" s="742"/>
      <c r="CR171" s="742"/>
      <c r="CS171" s="742"/>
      <c r="CT171" s="742"/>
      <c r="CU171" s="742"/>
      <c r="CV171" s="742"/>
      <c r="CW171" s="742"/>
      <c r="CX171" s="742"/>
      <c r="CY171" s="742"/>
      <c r="CZ171" s="742"/>
      <c r="DA171" s="742"/>
      <c r="DB171" s="742"/>
      <c r="DC171" s="742"/>
      <c r="DD171" s="742"/>
      <c r="DE171" s="742"/>
      <c r="DF171" s="742"/>
      <c r="DG171" s="742"/>
      <c r="DH171" s="742"/>
      <c r="DI171" s="742"/>
      <c r="DJ171" s="742"/>
      <c r="DK171" s="742"/>
      <c r="DL171" s="742"/>
      <c r="DM171" s="742"/>
      <c r="DN171" s="742"/>
      <c r="DO171" s="742"/>
      <c r="DP171" s="742"/>
      <c r="DQ171" s="742"/>
      <c r="DR171" s="742"/>
      <c r="DS171" s="742"/>
      <c r="DT171" s="742"/>
      <c r="DU171" s="742"/>
      <c r="DV171" s="742"/>
      <c r="DW171" s="742"/>
      <c r="DX171" s="742"/>
      <c r="DY171" s="742"/>
      <c r="DZ171" s="742"/>
      <c r="EA171" s="742"/>
      <c r="EB171" s="742"/>
      <c r="EC171" s="742"/>
      <c r="ED171" s="742"/>
      <c r="EE171" s="742"/>
      <c r="EF171" s="742"/>
      <c r="EG171" s="742"/>
      <c r="EH171" s="742"/>
      <c r="EI171" s="742"/>
      <c r="EJ171" s="742"/>
      <c r="EK171" s="742"/>
      <c r="EL171" s="742"/>
      <c r="EM171" s="742"/>
      <c r="EN171" s="742"/>
      <c r="EO171" s="742"/>
      <c r="EP171" s="742"/>
      <c r="EQ171" s="742"/>
      <c r="ER171" s="742"/>
      <c r="ES171" s="742"/>
      <c r="ET171" s="742"/>
      <c r="EU171" s="742"/>
      <c r="EV171" s="742"/>
      <c r="EW171" s="742"/>
      <c r="EX171" s="742"/>
      <c r="EY171" s="742"/>
      <c r="EZ171" s="742"/>
      <c r="FA171" s="742"/>
      <c r="FB171" s="742"/>
      <c r="FC171" s="742"/>
      <c r="FD171" s="742"/>
      <c r="FE171" s="742"/>
      <c r="FF171" s="742"/>
      <c r="FG171" s="742"/>
      <c r="FH171" s="742"/>
      <c r="FI171" s="743"/>
    </row>
    <row r="172" spans="1:165" ht="15" hidden="1" outlineLevel="2" x14ac:dyDescent="0.2">
      <c r="A172" s="544" t="s">
        <v>237</v>
      </c>
      <c r="B172" s="545"/>
      <c r="C172" s="545"/>
      <c r="D172" s="545"/>
      <c r="E172" s="546"/>
      <c r="F172" s="547"/>
      <c r="G172" s="547"/>
      <c r="H172" s="547"/>
      <c r="I172" s="547"/>
      <c r="J172" s="547"/>
      <c r="K172" s="547"/>
      <c r="L172" s="547"/>
      <c r="M172" s="548">
        <f>M120+M125+M130+M135+M140+M145+M150+M155+M160+M165+M170</f>
        <v>0</v>
      </c>
      <c r="N172" s="547"/>
      <c r="O172" s="547"/>
      <c r="P172" s="547"/>
      <c r="Q172" s="547"/>
      <c r="R172" s="547"/>
      <c r="S172" s="547"/>
      <c r="T172" s="547"/>
      <c r="U172" s="548">
        <f>U120+U125+U130+U135+U140+U145+U150+U155+U160+U165+U170</f>
        <v>0</v>
      </c>
      <c r="V172" s="549"/>
      <c r="W172" s="550"/>
      <c r="X172" s="550"/>
      <c r="Y172" s="550"/>
      <c r="Z172" s="550"/>
      <c r="AA172" s="550"/>
      <c r="AB172" s="550"/>
      <c r="AC172" s="548">
        <f>AC120+AC125+AC130+AC135+AC140+AC145+AC150+AC155+AC160+AC165+AC170</f>
        <v>0</v>
      </c>
      <c r="AD172" s="549"/>
      <c r="AE172" s="550"/>
      <c r="AF172" s="550"/>
      <c r="AG172" s="550"/>
      <c r="AH172" s="550"/>
      <c r="AI172" s="550"/>
      <c r="AJ172" s="550"/>
      <c r="AK172" s="548">
        <f>AK120+AK125+AK130+AK135+AK140+AK145+AK150+AK155+AK160+AK165+AK170</f>
        <v>0</v>
      </c>
      <c r="AL172" s="549"/>
      <c r="AM172" s="550"/>
      <c r="AN172" s="550"/>
      <c r="AO172" s="550"/>
      <c r="AP172" s="550"/>
      <c r="AQ172" s="550"/>
      <c r="AR172" s="550"/>
      <c r="AS172" s="548">
        <f>AS120+AS125+AS130+AS135+AS140+AS145+AS150+AS155+AS160+AS165+AS170</f>
        <v>0</v>
      </c>
      <c r="AT172" s="549"/>
      <c r="AU172" s="550"/>
      <c r="AV172" s="550"/>
      <c r="AW172" s="550"/>
      <c r="AX172" s="550"/>
      <c r="AY172" s="550"/>
      <c r="AZ172" s="550"/>
      <c r="BA172" s="548">
        <f>BA120+BA125+BA130+BA135+BA140+BA145+BA150+BA155+BA160+BA165+BA170</f>
        <v>0</v>
      </c>
      <c r="BB172" s="549"/>
      <c r="BC172" s="550"/>
      <c r="BD172" s="550"/>
      <c r="BE172" s="550"/>
      <c r="BF172" s="550"/>
      <c r="BG172" s="550"/>
      <c r="BH172" s="550"/>
      <c r="BI172" s="548">
        <f>BI120+BI125+BI130+BI135+BI140+BI145+BI150+BI155+BI160+BI165+BI170</f>
        <v>0</v>
      </c>
      <c r="BJ172" s="549"/>
      <c r="BK172" s="550"/>
      <c r="BL172" s="550"/>
      <c r="BM172" s="550"/>
      <c r="BN172" s="550"/>
      <c r="BO172" s="550"/>
      <c r="BP172" s="550"/>
      <c r="BQ172" s="548">
        <f>BQ120+BQ125+BQ130+BQ135+BQ140+BQ145+BQ150+BQ155+BQ160+BQ165+BQ170</f>
        <v>0</v>
      </c>
      <c r="BR172" s="549"/>
      <c r="BS172" s="550"/>
      <c r="BT172" s="550"/>
      <c r="BU172" s="550"/>
      <c r="BV172" s="550"/>
      <c r="BW172" s="550"/>
      <c r="BX172" s="550"/>
      <c r="BY172" s="548">
        <f>BY120+BY125+BY130+BY135+BY140+BY145+BY150+BY155+BY160+BY165+BY170</f>
        <v>0</v>
      </c>
      <c r="BZ172" s="549"/>
      <c r="CA172" s="550"/>
      <c r="CB172" s="550"/>
      <c r="CC172" s="550"/>
      <c r="CD172" s="550"/>
      <c r="CE172" s="550"/>
      <c r="CF172" s="550"/>
      <c r="CG172" s="548">
        <f>CG120+CG125+CG130+CG135+CG140+CG145+CG150+CG155+CG160+CG165+CG170</f>
        <v>0</v>
      </c>
      <c r="CH172" s="549"/>
      <c r="CI172" s="550"/>
      <c r="CJ172" s="550"/>
      <c r="CK172" s="550"/>
      <c r="CL172" s="550"/>
      <c r="CM172" s="550"/>
      <c r="CN172" s="550"/>
      <c r="CO172" s="548">
        <f>CO120+CO125+CO130+CO135+CO140+CO145+CO150+CO155+CO160+CO165+CO170</f>
        <v>0</v>
      </c>
      <c r="CP172" s="549"/>
      <c r="CQ172" s="550"/>
      <c r="CR172" s="550"/>
      <c r="CS172" s="550"/>
      <c r="CT172" s="550"/>
      <c r="CU172" s="550"/>
      <c r="CV172" s="550"/>
      <c r="CW172" s="548">
        <f>CW120+CW125+CW130+CW135+CW140+CW145+CW150+CW155+CW160+CW165+CW170</f>
        <v>0</v>
      </c>
      <c r="CX172" s="549"/>
      <c r="CY172" s="550"/>
      <c r="CZ172" s="550"/>
      <c r="DA172" s="550"/>
      <c r="DB172" s="550"/>
      <c r="DC172" s="550"/>
      <c r="DD172" s="550"/>
      <c r="DE172" s="548">
        <f>DE120+DE125+DE130+DE135+DE140+DE145+DE150+DE155+DE160+DE165+DE170</f>
        <v>0</v>
      </c>
      <c r="DF172" s="549"/>
      <c r="DG172" s="550"/>
      <c r="DH172" s="550"/>
      <c r="DI172" s="550"/>
      <c r="DJ172" s="550"/>
      <c r="DK172" s="550"/>
      <c r="DL172" s="550"/>
      <c r="DM172" s="548">
        <f>DM120+DM125+DM130+DM135+DM140+DM145+DM150+DM155+DM160+DM165+DM170</f>
        <v>0</v>
      </c>
      <c r="DN172" s="549"/>
      <c r="DO172" s="550"/>
      <c r="DP172" s="550"/>
      <c r="DQ172" s="550"/>
      <c r="DR172" s="550"/>
      <c r="DS172" s="550"/>
      <c r="DT172" s="550"/>
      <c r="DU172" s="548">
        <f>DU120+DU125+DU130+DU135+DU140+DU145+DU150+DU155+DU160+DU165+DU170</f>
        <v>0</v>
      </c>
      <c r="DV172" s="549"/>
      <c r="DW172" s="550"/>
      <c r="DX172" s="550"/>
      <c r="DY172" s="550"/>
      <c r="DZ172" s="550"/>
      <c r="EA172" s="550"/>
      <c r="EB172" s="550"/>
      <c r="EC172" s="548">
        <f>EC120+EC125+EC130+EC135+EC140+EC145+EC150+EC155+EC160+EC165+EC170</f>
        <v>0</v>
      </c>
      <c r="ED172" s="550"/>
      <c r="EE172" s="550"/>
      <c r="EF172" s="550"/>
      <c r="EG172" s="550"/>
      <c r="EH172" s="550"/>
      <c r="EI172" s="550"/>
      <c r="EJ172" s="550"/>
      <c r="EK172" s="548">
        <f>EK120+EK125+EK130+EK135+EK140+EK145+EK150+EK155+EK160+EK165+EK170</f>
        <v>0</v>
      </c>
      <c r="EL172" s="550"/>
      <c r="EM172" s="550"/>
      <c r="EN172" s="550"/>
      <c r="EO172" s="550"/>
      <c r="EP172" s="550"/>
      <c r="EQ172" s="550"/>
      <c r="ER172" s="550"/>
      <c r="ES172" s="548">
        <f>ES120+ES125+ES130+ES135+ES140+ES145+ES150+ES155+ES160+ES165+ES170</f>
        <v>0</v>
      </c>
      <c r="ET172" s="550"/>
      <c r="EU172" s="550"/>
      <c r="EV172" s="550"/>
      <c r="EW172" s="550"/>
      <c r="EX172" s="550"/>
      <c r="EY172" s="550"/>
      <c r="EZ172" s="550"/>
      <c r="FA172" s="548">
        <f>FA120+FA125+FA130+FA135+FA140+FA145+FA150+FA155+FA160+FA165+FA170</f>
        <v>0</v>
      </c>
      <c r="FB172" s="550"/>
      <c r="FC172" s="550"/>
      <c r="FD172" s="550"/>
      <c r="FE172" s="550"/>
      <c r="FF172" s="550"/>
      <c r="FG172" s="550"/>
      <c r="FH172" s="550"/>
      <c r="FI172" s="551">
        <f>FI120+FI125+FI130+FI135+FI140+FI145+FI150+FI155+FI160+FI165+FI170</f>
        <v>0</v>
      </c>
    </row>
    <row r="173" spans="1:165" ht="15" hidden="1" outlineLevel="2" x14ac:dyDescent="0.2">
      <c r="A173" s="552"/>
      <c r="B173" s="553" t="s">
        <v>249</v>
      </c>
      <c r="C173" s="553"/>
      <c r="D173" s="553"/>
      <c r="E173" s="554"/>
      <c r="F173" s="555"/>
      <c r="G173" s="555"/>
      <c r="H173" s="555"/>
      <c r="I173" s="555"/>
      <c r="J173" s="555"/>
      <c r="K173" s="555"/>
      <c r="L173" s="555"/>
      <c r="M173" s="556">
        <f>IF(M172-M$110&lt;0,0,M172-M$110)</f>
        <v>0</v>
      </c>
      <c r="N173" s="555"/>
      <c r="O173" s="555"/>
      <c r="P173" s="555"/>
      <c r="Q173" s="555"/>
      <c r="R173" s="555"/>
      <c r="S173" s="555"/>
      <c r="T173" s="555"/>
      <c r="U173" s="556">
        <f>IF(U172-U$110&lt;0,0,U172-U$110)</f>
        <v>0</v>
      </c>
      <c r="V173" s="557"/>
      <c r="W173" s="558"/>
      <c r="X173" s="558"/>
      <c r="Y173" s="558"/>
      <c r="Z173" s="558"/>
      <c r="AA173" s="558"/>
      <c r="AB173" s="558"/>
      <c r="AC173" s="556">
        <f>IF(AC172-AC$110&lt;0,0,AC172-AC$110)</f>
        <v>0</v>
      </c>
      <c r="AD173" s="557"/>
      <c r="AE173" s="558"/>
      <c r="AF173" s="558"/>
      <c r="AG173" s="558"/>
      <c r="AH173" s="558"/>
      <c r="AI173" s="558"/>
      <c r="AJ173" s="558"/>
      <c r="AK173" s="556">
        <f>IF(AK172-AK$110&lt;0,0,AK172-AK$110)</f>
        <v>0</v>
      </c>
      <c r="AL173" s="557"/>
      <c r="AM173" s="558"/>
      <c r="AN173" s="558"/>
      <c r="AO173" s="558"/>
      <c r="AP173" s="558"/>
      <c r="AQ173" s="558"/>
      <c r="AR173" s="558"/>
      <c r="AS173" s="556">
        <f>IF(AS172-AS$110&lt;0,0,AS172-AS$110)</f>
        <v>0</v>
      </c>
      <c r="AT173" s="557"/>
      <c r="AU173" s="558"/>
      <c r="AV173" s="558"/>
      <c r="AW173" s="558"/>
      <c r="AX173" s="558"/>
      <c r="AY173" s="558"/>
      <c r="AZ173" s="558"/>
      <c r="BA173" s="556">
        <f>IF(BA172-BA$110&lt;0,0,BA172-BA$110)</f>
        <v>0</v>
      </c>
      <c r="BB173" s="557"/>
      <c r="BC173" s="558"/>
      <c r="BD173" s="558"/>
      <c r="BE173" s="558"/>
      <c r="BF173" s="558"/>
      <c r="BG173" s="558"/>
      <c r="BH173" s="558"/>
      <c r="BI173" s="556">
        <f>IF(BI172-BI$110&lt;0,0,BI172-BI$110)</f>
        <v>0</v>
      </c>
      <c r="BJ173" s="557"/>
      <c r="BK173" s="558"/>
      <c r="BL173" s="558"/>
      <c r="BM173" s="558"/>
      <c r="BN173" s="558"/>
      <c r="BO173" s="558"/>
      <c r="BP173" s="558"/>
      <c r="BQ173" s="556">
        <f>IF(BQ172-BQ$110&lt;0,0,BQ172-BQ$110)</f>
        <v>0</v>
      </c>
      <c r="BR173" s="557"/>
      <c r="BS173" s="558"/>
      <c r="BT173" s="558"/>
      <c r="BU173" s="558"/>
      <c r="BV173" s="558"/>
      <c r="BW173" s="558"/>
      <c r="BX173" s="558"/>
      <c r="BY173" s="556">
        <f>IF(BY172-BY$110&lt;0,0,BY172-BY$110)</f>
        <v>0</v>
      </c>
      <c r="BZ173" s="557"/>
      <c r="CA173" s="558"/>
      <c r="CB173" s="558"/>
      <c r="CC173" s="558"/>
      <c r="CD173" s="558"/>
      <c r="CE173" s="558"/>
      <c r="CF173" s="558"/>
      <c r="CG173" s="556">
        <f>IF(CG172-CG$110&lt;0,0,CG172-CG$110)</f>
        <v>0</v>
      </c>
      <c r="CH173" s="557"/>
      <c r="CI173" s="558"/>
      <c r="CJ173" s="558"/>
      <c r="CK173" s="558"/>
      <c r="CL173" s="558"/>
      <c r="CM173" s="558"/>
      <c r="CN173" s="558"/>
      <c r="CO173" s="556">
        <f>IF(CO172-CO$110&lt;0,0,CO172-CO$110)</f>
        <v>0</v>
      </c>
      <c r="CP173" s="557"/>
      <c r="CQ173" s="558"/>
      <c r="CR173" s="558"/>
      <c r="CS173" s="558"/>
      <c r="CT173" s="558"/>
      <c r="CU173" s="558"/>
      <c r="CV173" s="558"/>
      <c r="CW173" s="556">
        <f>IF(CW172-CW$110&lt;0,0,CW172-CW$110)</f>
        <v>0</v>
      </c>
      <c r="CX173" s="557"/>
      <c r="CY173" s="558"/>
      <c r="CZ173" s="558"/>
      <c r="DA173" s="558"/>
      <c r="DB173" s="558"/>
      <c r="DC173" s="558"/>
      <c r="DD173" s="558"/>
      <c r="DE173" s="556">
        <f>IF(DE172-DE$110&lt;0,0,DE172-DE$110)</f>
        <v>0</v>
      </c>
      <c r="DF173" s="557"/>
      <c r="DG173" s="558"/>
      <c r="DH173" s="558"/>
      <c r="DI173" s="558"/>
      <c r="DJ173" s="558"/>
      <c r="DK173" s="558"/>
      <c r="DL173" s="558"/>
      <c r="DM173" s="556">
        <f>IF(DM172-DM$110&lt;0,0,DM172-DM$110)</f>
        <v>0</v>
      </c>
      <c r="DN173" s="557"/>
      <c r="DO173" s="558"/>
      <c r="DP173" s="558"/>
      <c r="DQ173" s="558"/>
      <c r="DR173" s="558"/>
      <c r="DS173" s="558"/>
      <c r="DT173" s="558"/>
      <c r="DU173" s="556">
        <f>IF(DU172-DU$110&lt;0,0,DU172-DU$110)</f>
        <v>0</v>
      </c>
      <c r="DV173" s="557"/>
      <c r="DW173" s="558"/>
      <c r="DX173" s="558"/>
      <c r="DY173" s="558"/>
      <c r="DZ173" s="558"/>
      <c r="EA173" s="558"/>
      <c r="EB173" s="558"/>
      <c r="EC173" s="556">
        <f>IF(EC172-EC$110&lt;0,0,EC172-EC$110)</f>
        <v>0</v>
      </c>
      <c r="ED173" s="558"/>
      <c r="EE173" s="558"/>
      <c r="EF173" s="558"/>
      <c r="EG173" s="558"/>
      <c r="EH173" s="558"/>
      <c r="EI173" s="558"/>
      <c r="EJ173" s="558"/>
      <c r="EK173" s="556">
        <f>IF(EK172-EK$110&lt;0,0,EK172-EK$110)</f>
        <v>0</v>
      </c>
      <c r="EL173" s="558"/>
      <c r="EM173" s="558"/>
      <c r="EN173" s="558"/>
      <c r="EO173" s="558"/>
      <c r="EP173" s="558"/>
      <c r="EQ173" s="558"/>
      <c r="ER173" s="558"/>
      <c r="ES173" s="556">
        <f>IF(ES172-ES$110&lt;0,0,ES172-ES$110)</f>
        <v>0</v>
      </c>
      <c r="ET173" s="558"/>
      <c r="EU173" s="558"/>
      <c r="EV173" s="558"/>
      <c r="EW173" s="558"/>
      <c r="EX173" s="558"/>
      <c r="EY173" s="558"/>
      <c r="EZ173" s="558"/>
      <c r="FA173" s="556">
        <f>IF(FA172-FA$110&lt;0,0,FA172-FA$110)</f>
        <v>0</v>
      </c>
      <c r="FB173" s="558"/>
      <c r="FC173" s="558"/>
      <c r="FD173" s="558"/>
      <c r="FE173" s="558"/>
      <c r="FF173" s="558"/>
      <c r="FG173" s="558"/>
      <c r="FH173" s="558"/>
      <c r="FI173" s="559">
        <f>IF(FI172-FI$110&lt;0,0,FI172-FI$110)</f>
        <v>0</v>
      </c>
    </row>
    <row r="174" spans="1:165" ht="15.75" hidden="1" outlineLevel="2" thickBot="1" x14ac:dyDescent="0.25">
      <c r="A174" s="753"/>
      <c r="B174" s="754" t="s">
        <v>229</v>
      </c>
      <c r="C174" s="754"/>
      <c r="D174" s="754"/>
      <c r="E174" s="755"/>
      <c r="F174" s="756"/>
      <c r="G174" s="756"/>
      <c r="H174" s="756"/>
      <c r="I174" s="756"/>
      <c r="J174" s="756"/>
      <c r="K174" s="756"/>
      <c r="L174" s="756"/>
      <c r="M174" s="757">
        <v>1.8333333333333333</v>
      </c>
      <c r="N174" s="756"/>
      <c r="O174" s="756"/>
      <c r="P174" s="756"/>
      <c r="Q174" s="756"/>
      <c r="R174" s="756"/>
      <c r="S174" s="756"/>
      <c r="T174" s="756"/>
      <c r="U174" s="757">
        <v>1.8333333333333333</v>
      </c>
      <c r="V174" s="758"/>
      <c r="W174" s="759"/>
      <c r="X174" s="759"/>
      <c r="Y174" s="759"/>
      <c r="Z174" s="759"/>
      <c r="AA174" s="759"/>
      <c r="AB174" s="759"/>
      <c r="AC174" s="757">
        <v>1.8333333333333333</v>
      </c>
      <c r="AD174" s="758"/>
      <c r="AE174" s="759"/>
      <c r="AF174" s="759"/>
      <c r="AG174" s="759"/>
      <c r="AH174" s="759"/>
      <c r="AI174" s="759"/>
      <c r="AJ174" s="759"/>
      <c r="AK174" s="757">
        <v>1.8333333333333333</v>
      </c>
      <c r="AL174" s="758"/>
      <c r="AM174" s="759"/>
      <c r="AN174" s="759"/>
      <c r="AO174" s="759"/>
      <c r="AP174" s="759"/>
      <c r="AQ174" s="759"/>
      <c r="AR174" s="759"/>
      <c r="AS174" s="757">
        <v>1.8333333333333333</v>
      </c>
      <c r="AT174" s="758"/>
      <c r="AU174" s="759"/>
      <c r="AV174" s="759"/>
      <c r="AW174" s="759"/>
      <c r="AX174" s="759"/>
      <c r="AY174" s="759"/>
      <c r="AZ174" s="759"/>
      <c r="BA174" s="757">
        <v>1.8333333333333333</v>
      </c>
      <c r="BB174" s="758"/>
      <c r="BC174" s="759"/>
      <c r="BD174" s="759"/>
      <c r="BE174" s="759"/>
      <c r="BF174" s="759"/>
      <c r="BG174" s="759"/>
      <c r="BH174" s="759"/>
      <c r="BI174" s="757">
        <v>1.8333333333333333</v>
      </c>
      <c r="BJ174" s="758"/>
      <c r="BK174" s="759"/>
      <c r="BL174" s="759"/>
      <c r="BM174" s="759"/>
      <c r="BN174" s="759"/>
      <c r="BO174" s="759"/>
      <c r="BP174" s="759"/>
      <c r="BQ174" s="757">
        <v>1.8333333333333333</v>
      </c>
      <c r="BR174" s="758"/>
      <c r="BS174" s="759"/>
      <c r="BT174" s="759"/>
      <c r="BU174" s="759"/>
      <c r="BV174" s="759"/>
      <c r="BW174" s="759"/>
      <c r="BX174" s="759"/>
      <c r="BY174" s="757">
        <v>1.8333333333333333</v>
      </c>
      <c r="BZ174" s="758"/>
      <c r="CA174" s="759"/>
      <c r="CB174" s="759"/>
      <c r="CC174" s="759"/>
      <c r="CD174" s="759"/>
      <c r="CE174" s="759"/>
      <c r="CF174" s="759"/>
      <c r="CG174" s="757">
        <v>1.8333333333333333</v>
      </c>
      <c r="CH174" s="758"/>
      <c r="CI174" s="759"/>
      <c r="CJ174" s="759"/>
      <c r="CK174" s="759"/>
      <c r="CL174" s="759"/>
      <c r="CM174" s="759"/>
      <c r="CN174" s="759"/>
      <c r="CO174" s="757">
        <v>1.8333333333333333</v>
      </c>
      <c r="CP174" s="758"/>
      <c r="CQ174" s="759"/>
      <c r="CR174" s="759"/>
      <c r="CS174" s="759"/>
      <c r="CT174" s="759"/>
      <c r="CU174" s="759"/>
      <c r="CV174" s="759"/>
      <c r="CW174" s="757">
        <v>1.8333333333333333</v>
      </c>
      <c r="CX174" s="758"/>
      <c r="CY174" s="759"/>
      <c r="CZ174" s="759"/>
      <c r="DA174" s="759"/>
      <c r="DB174" s="759"/>
      <c r="DC174" s="759"/>
      <c r="DD174" s="759"/>
      <c r="DE174" s="757">
        <v>1.8333333333333333</v>
      </c>
      <c r="DF174" s="758"/>
      <c r="DG174" s="759"/>
      <c r="DH174" s="759"/>
      <c r="DI174" s="759"/>
      <c r="DJ174" s="759"/>
      <c r="DK174" s="759"/>
      <c r="DL174" s="759"/>
      <c r="DM174" s="757">
        <v>1.8333333333333333</v>
      </c>
      <c r="DN174" s="758"/>
      <c r="DO174" s="759"/>
      <c r="DP174" s="759"/>
      <c r="DQ174" s="759"/>
      <c r="DR174" s="759"/>
      <c r="DS174" s="759"/>
      <c r="DT174" s="759"/>
      <c r="DU174" s="757">
        <v>1.8333333333333333</v>
      </c>
      <c r="DV174" s="758"/>
      <c r="DW174" s="759"/>
      <c r="DX174" s="759"/>
      <c r="DY174" s="759"/>
      <c r="DZ174" s="759"/>
      <c r="EA174" s="759"/>
      <c r="EB174" s="759"/>
      <c r="EC174" s="757">
        <v>1.8333333333333333</v>
      </c>
      <c r="ED174" s="759"/>
      <c r="EE174" s="759"/>
      <c r="EF174" s="759"/>
      <c r="EG174" s="759"/>
      <c r="EH174" s="759"/>
      <c r="EI174" s="759"/>
      <c r="EJ174" s="759"/>
      <c r="EK174" s="757">
        <v>1.8333333333333333</v>
      </c>
      <c r="EL174" s="759"/>
      <c r="EM174" s="759"/>
      <c r="EN174" s="759"/>
      <c r="EO174" s="759"/>
      <c r="EP174" s="759"/>
      <c r="EQ174" s="759"/>
      <c r="ER174" s="759"/>
      <c r="ES174" s="757">
        <v>1.8333333333333333</v>
      </c>
      <c r="ET174" s="759"/>
      <c r="EU174" s="759"/>
      <c r="EV174" s="759"/>
      <c r="EW174" s="759"/>
      <c r="EX174" s="759"/>
      <c r="EY174" s="759"/>
      <c r="EZ174" s="759"/>
      <c r="FA174" s="757">
        <v>1.8333333333333333</v>
      </c>
      <c r="FB174" s="759"/>
      <c r="FC174" s="759"/>
      <c r="FD174" s="759"/>
      <c r="FE174" s="759"/>
      <c r="FF174" s="759"/>
      <c r="FG174" s="759"/>
      <c r="FH174" s="759"/>
      <c r="FI174" s="760">
        <v>1.8333333333333333</v>
      </c>
    </row>
    <row r="175" spans="1:165" ht="15.75" hidden="1" outlineLevel="2" thickTop="1" x14ac:dyDescent="0.2">
      <c r="A175" s="790"/>
      <c r="B175" s="770" t="s">
        <v>250</v>
      </c>
      <c r="C175" s="770"/>
      <c r="D175" s="770"/>
      <c r="E175" s="791"/>
      <c r="F175" s="792"/>
      <c r="G175" s="792"/>
      <c r="H175" s="792"/>
      <c r="I175" s="792"/>
      <c r="J175" s="792"/>
      <c r="K175" s="792"/>
      <c r="L175" s="792"/>
      <c r="M175" s="793">
        <f>M173/M174</f>
        <v>0</v>
      </c>
      <c r="N175" s="792"/>
      <c r="O175" s="792"/>
      <c r="P175" s="792"/>
      <c r="Q175" s="792"/>
      <c r="R175" s="792"/>
      <c r="S175" s="792"/>
      <c r="T175" s="792"/>
      <c r="U175" s="793">
        <f>U173/U174</f>
        <v>0</v>
      </c>
      <c r="V175" s="771"/>
      <c r="W175" s="772"/>
      <c r="X175" s="772"/>
      <c r="Y175" s="772"/>
      <c r="Z175" s="772"/>
      <c r="AA175" s="772"/>
      <c r="AB175" s="772"/>
      <c r="AC175" s="793">
        <f>AC173/AC174</f>
        <v>0</v>
      </c>
      <c r="AD175" s="771"/>
      <c r="AE175" s="772"/>
      <c r="AF175" s="772"/>
      <c r="AG175" s="772"/>
      <c r="AH175" s="772"/>
      <c r="AI175" s="772"/>
      <c r="AJ175" s="772"/>
      <c r="AK175" s="793">
        <f>AK173/AK174</f>
        <v>0</v>
      </c>
      <c r="AL175" s="771"/>
      <c r="AM175" s="772"/>
      <c r="AN175" s="772"/>
      <c r="AO175" s="772"/>
      <c r="AP175" s="772"/>
      <c r="AQ175" s="772"/>
      <c r="AR175" s="772"/>
      <c r="AS175" s="793">
        <f>AS173/AS174</f>
        <v>0</v>
      </c>
      <c r="AT175" s="771"/>
      <c r="AU175" s="772"/>
      <c r="AV175" s="772"/>
      <c r="AW175" s="772"/>
      <c r="AX175" s="772"/>
      <c r="AY175" s="772"/>
      <c r="AZ175" s="772"/>
      <c r="BA175" s="793">
        <f>BA173/BA174</f>
        <v>0</v>
      </c>
      <c r="BB175" s="771"/>
      <c r="BC175" s="772"/>
      <c r="BD175" s="772"/>
      <c r="BE175" s="772"/>
      <c r="BF175" s="772"/>
      <c r="BG175" s="772"/>
      <c r="BH175" s="772"/>
      <c r="BI175" s="793">
        <f>BI173/BI174</f>
        <v>0</v>
      </c>
      <c r="BJ175" s="771"/>
      <c r="BK175" s="772"/>
      <c r="BL175" s="772"/>
      <c r="BM175" s="772"/>
      <c r="BN175" s="772"/>
      <c r="BO175" s="772"/>
      <c r="BP175" s="772"/>
      <c r="BQ175" s="793">
        <f>BQ173/BQ174</f>
        <v>0</v>
      </c>
      <c r="BR175" s="771"/>
      <c r="BS175" s="772"/>
      <c r="BT175" s="772"/>
      <c r="BU175" s="772"/>
      <c r="BV175" s="772"/>
      <c r="BW175" s="772"/>
      <c r="BX175" s="772"/>
      <c r="BY175" s="793">
        <f>BY173/BY174</f>
        <v>0</v>
      </c>
      <c r="BZ175" s="771"/>
      <c r="CA175" s="772"/>
      <c r="CB175" s="772"/>
      <c r="CC175" s="772"/>
      <c r="CD175" s="772"/>
      <c r="CE175" s="772"/>
      <c r="CF175" s="772"/>
      <c r="CG175" s="793">
        <f>CG173/CG174</f>
        <v>0</v>
      </c>
      <c r="CH175" s="771"/>
      <c r="CI175" s="772"/>
      <c r="CJ175" s="772"/>
      <c r="CK175" s="772"/>
      <c r="CL175" s="772"/>
      <c r="CM175" s="772"/>
      <c r="CN175" s="772"/>
      <c r="CO175" s="793">
        <f>CO173/CO174</f>
        <v>0</v>
      </c>
      <c r="CP175" s="771"/>
      <c r="CQ175" s="772"/>
      <c r="CR175" s="772"/>
      <c r="CS175" s="772"/>
      <c r="CT175" s="772"/>
      <c r="CU175" s="772"/>
      <c r="CV175" s="772"/>
      <c r="CW175" s="793">
        <f>CW173/CW174</f>
        <v>0</v>
      </c>
      <c r="CX175" s="771"/>
      <c r="CY175" s="772"/>
      <c r="CZ175" s="772"/>
      <c r="DA175" s="772"/>
      <c r="DB175" s="772"/>
      <c r="DC175" s="772"/>
      <c r="DD175" s="772"/>
      <c r="DE175" s="793">
        <f>DE173/DE174</f>
        <v>0</v>
      </c>
      <c r="DF175" s="771"/>
      <c r="DG175" s="772"/>
      <c r="DH175" s="772"/>
      <c r="DI175" s="772"/>
      <c r="DJ175" s="772"/>
      <c r="DK175" s="772"/>
      <c r="DL175" s="772"/>
      <c r="DM175" s="793">
        <f>DM173/DM174</f>
        <v>0</v>
      </c>
      <c r="DN175" s="771"/>
      <c r="DO175" s="772"/>
      <c r="DP175" s="772"/>
      <c r="DQ175" s="772"/>
      <c r="DR175" s="772"/>
      <c r="DS175" s="772"/>
      <c r="DT175" s="772"/>
      <c r="DU175" s="793">
        <f>DU173/DU174</f>
        <v>0</v>
      </c>
      <c r="DV175" s="771"/>
      <c r="DW175" s="772"/>
      <c r="DX175" s="772"/>
      <c r="DY175" s="772"/>
      <c r="DZ175" s="772"/>
      <c r="EA175" s="772"/>
      <c r="EB175" s="772"/>
      <c r="EC175" s="793">
        <f>EC173/EC174</f>
        <v>0</v>
      </c>
      <c r="ED175" s="772"/>
      <c r="EE175" s="772"/>
      <c r="EF175" s="772"/>
      <c r="EG175" s="772"/>
      <c r="EH175" s="772"/>
      <c r="EI175" s="772"/>
      <c r="EJ175" s="772"/>
      <c r="EK175" s="793">
        <f>EK173/EK174</f>
        <v>0</v>
      </c>
      <c r="EL175" s="772"/>
      <c r="EM175" s="772"/>
      <c r="EN175" s="772"/>
      <c r="EO175" s="772"/>
      <c r="EP175" s="772"/>
      <c r="EQ175" s="772"/>
      <c r="ER175" s="772"/>
      <c r="ES175" s="793">
        <f>ES173/ES174</f>
        <v>0</v>
      </c>
      <c r="ET175" s="772"/>
      <c r="EU175" s="772"/>
      <c r="EV175" s="772"/>
      <c r="EW175" s="772"/>
      <c r="EX175" s="772"/>
      <c r="EY175" s="772"/>
      <c r="EZ175" s="772"/>
      <c r="FA175" s="793">
        <f>FA173/FA174</f>
        <v>0</v>
      </c>
      <c r="FB175" s="772"/>
      <c r="FC175" s="772"/>
      <c r="FD175" s="772"/>
      <c r="FE175" s="772"/>
      <c r="FF175" s="772"/>
      <c r="FG175" s="772"/>
      <c r="FH175" s="772"/>
      <c r="FI175" s="794">
        <f>FI173/FI174</f>
        <v>0</v>
      </c>
    </row>
    <row r="176" spans="1:165" ht="15.75" hidden="1" outlineLevel="2" x14ac:dyDescent="0.2">
      <c r="A176" s="732"/>
      <c r="B176" s="781" t="s">
        <v>251</v>
      </c>
      <c r="C176" s="773"/>
      <c r="D176" s="773"/>
      <c r="E176" s="774"/>
      <c r="F176" s="767"/>
      <c r="G176" s="767"/>
      <c r="H176" s="767"/>
      <c r="I176" s="767"/>
      <c r="J176" s="767"/>
      <c r="K176" s="767"/>
      <c r="L176" s="767"/>
      <c r="M176" s="784">
        <f>IFERROR(M$175*(M120/M$172),0)</f>
        <v>0</v>
      </c>
      <c r="N176" s="767"/>
      <c r="O176" s="767"/>
      <c r="P176" s="767"/>
      <c r="Q176" s="767"/>
      <c r="R176" s="767"/>
      <c r="S176" s="767"/>
      <c r="T176" s="767"/>
      <c r="U176" s="784">
        <f>IFERROR(U$175*(U120/U$172),0)</f>
        <v>0</v>
      </c>
      <c r="V176" s="768"/>
      <c r="W176" s="769"/>
      <c r="X176" s="769"/>
      <c r="Y176" s="769"/>
      <c r="Z176" s="769"/>
      <c r="AA176" s="769"/>
      <c r="AB176" s="769"/>
      <c r="AC176" s="784">
        <f>IFERROR(AC$175*(AC120/AC$172),0)</f>
        <v>0</v>
      </c>
      <c r="AD176" s="768"/>
      <c r="AE176" s="769"/>
      <c r="AF176" s="769"/>
      <c r="AG176" s="769"/>
      <c r="AH176" s="769"/>
      <c r="AI176" s="769"/>
      <c r="AJ176" s="769"/>
      <c r="AK176" s="784">
        <f>IFERROR(AK$175*(AK120/AK$172),0)</f>
        <v>0</v>
      </c>
      <c r="AL176" s="768"/>
      <c r="AM176" s="769"/>
      <c r="AN176" s="769"/>
      <c r="AO176" s="769"/>
      <c r="AP176" s="769"/>
      <c r="AQ176" s="769"/>
      <c r="AR176" s="769"/>
      <c r="AS176" s="784">
        <f>IFERROR(AS$175*(AS120/AS$172),0)</f>
        <v>0</v>
      </c>
      <c r="AT176" s="768"/>
      <c r="AU176" s="769"/>
      <c r="AV176" s="769"/>
      <c r="AW176" s="769"/>
      <c r="AX176" s="769"/>
      <c r="AY176" s="769"/>
      <c r="AZ176" s="769"/>
      <c r="BA176" s="784">
        <f>IFERROR(BA$175*(BA120/BA$172),0)</f>
        <v>0</v>
      </c>
      <c r="BB176" s="768"/>
      <c r="BC176" s="769"/>
      <c r="BD176" s="769"/>
      <c r="BE176" s="769"/>
      <c r="BF176" s="769"/>
      <c r="BG176" s="769"/>
      <c r="BH176" s="769"/>
      <c r="BI176" s="784">
        <f>IFERROR(BI$175*(BI120/BI$172),0)</f>
        <v>0</v>
      </c>
      <c r="BJ176" s="768"/>
      <c r="BK176" s="769"/>
      <c r="BL176" s="769"/>
      <c r="BM176" s="769"/>
      <c r="BN176" s="769"/>
      <c r="BO176" s="769"/>
      <c r="BP176" s="769"/>
      <c r="BQ176" s="784">
        <f>IFERROR(BQ$175*(BQ120/BQ$172),0)</f>
        <v>0</v>
      </c>
      <c r="BR176" s="768"/>
      <c r="BS176" s="769"/>
      <c r="BT176" s="769"/>
      <c r="BU176" s="769"/>
      <c r="BV176" s="769"/>
      <c r="BW176" s="769"/>
      <c r="BX176" s="769"/>
      <c r="BY176" s="784">
        <f>IFERROR(BY$175*(BY120/BY$172),0)</f>
        <v>0</v>
      </c>
      <c r="BZ176" s="768"/>
      <c r="CA176" s="769"/>
      <c r="CB176" s="769"/>
      <c r="CC176" s="769"/>
      <c r="CD176" s="769"/>
      <c r="CE176" s="769"/>
      <c r="CF176" s="769"/>
      <c r="CG176" s="784">
        <f>IFERROR(CG$175*(CG120/CG$172),0)</f>
        <v>0</v>
      </c>
      <c r="CH176" s="768"/>
      <c r="CI176" s="769"/>
      <c r="CJ176" s="769"/>
      <c r="CK176" s="769"/>
      <c r="CL176" s="769"/>
      <c r="CM176" s="769"/>
      <c r="CN176" s="769"/>
      <c r="CO176" s="784">
        <f>IFERROR(CO$175*(CO120/CO$172),0)</f>
        <v>0</v>
      </c>
      <c r="CP176" s="768"/>
      <c r="CQ176" s="769"/>
      <c r="CR176" s="769"/>
      <c r="CS176" s="769"/>
      <c r="CT176" s="769"/>
      <c r="CU176" s="769"/>
      <c r="CV176" s="769"/>
      <c r="CW176" s="784">
        <f>IFERROR(CW$175*(CW120/CW$172),0)</f>
        <v>0</v>
      </c>
      <c r="CX176" s="768"/>
      <c r="CY176" s="769"/>
      <c r="CZ176" s="769"/>
      <c r="DA176" s="769"/>
      <c r="DB176" s="769"/>
      <c r="DC176" s="769"/>
      <c r="DD176" s="769"/>
      <c r="DE176" s="784">
        <f>IFERROR(DE$175*(DE120/DE$172),0)</f>
        <v>0</v>
      </c>
      <c r="DF176" s="768"/>
      <c r="DG176" s="769"/>
      <c r="DH176" s="769"/>
      <c r="DI176" s="769"/>
      <c r="DJ176" s="769"/>
      <c r="DK176" s="769"/>
      <c r="DL176" s="769"/>
      <c r="DM176" s="784">
        <f>IFERROR(DM$175*(DM120/DM$172),0)</f>
        <v>0</v>
      </c>
      <c r="DN176" s="768"/>
      <c r="DO176" s="769"/>
      <c r="DP176" s="769"/>
      <c r="DQ176" s="769"/>
      <c r="DR176" s="769"/>
      <c r="DS176" s="769"/>
      <c r="DT176" s="769"/>
      <c r="DU176" s="784">
        <f>IFERROR(DU$175*(DU120/DU$172),0)</f>
        <v>0</v>
      </c>
      <c r="DV176" s="768"/>
      <c r="DW176" s="769"/>
      <c r="DX176" s="769"/>
      <c r="DY176" s="769"/>
      <c r="DZ176" s="769"/>
      <c r="EA176" s="769"/>
      <c r="EB176" s="769"/>
      <c r="EC176" s="784">
        <f>IFERROR(EC$175*(EC120/EC$172),0)</f>
        <v>0</v>
      </c>
      <c r="ED176" s="769"/>
      <c r="EE176" s="769"/>
      <c r="EF176" s="769"/>
      <c r="EG176" s="769"/>
      <c r="EH176" s="769"/>
      <c r="EI176" s="769"/>
      <c r="EJ176" s="769"/>
      <c r="EK176" s="784">
        <f>IFERROR(EK$175*(EK120/EK$172),0)</f>
        <v>0</v>
      </c>
      <c r="EL176" s="769"/>
      <c r="EM176" s="769"/>
      <c r="EN176" s="769"/>
      <c r="EO176" s="769"/>
      <c r="EP176" s="769"/>
      <c r="EQ176" s="769"/>
      <c r="ER176" s="769"/>
      <c r="ES176" s="784">
        <f>IFERROR(ES$175*(ES120/ES$172),0)</f>
        <v>0</v>
      </c>
      <c r="ET176" s="769"/>
      <c r="EU176" s="769"/>
      <c r="EV176" s="769"/>
      <c r="EW176" s="769"/>
      <c r="EX176" s="769"/>
      <c r="EY176" s="769"/>
      <c r="EZ176" s="769"/>
      <c r="FA176" s="784">
        <f>IFERROR(FA$175*(FA120/FA$172),0)</f>
        <v>0</v>
      </c>
      <c r="FB176" s="769"/>
      <c r="FC176" s="769"/>
      <c r="FD176" s="769"/>
      <c r="FE176" s="769"/>
      <c r="FF176" s="769"/>
      <c r="FG176" s="769"/>
      <c r="FH176" s="769"/>
      <c r="FI176" s="785">
        <f>IFERROR(FI$175*(FI120/FI$172),0)</f>
        <v>0</v>
      </c>
    </row>
    <row r="177" spans="1:165" ht="15.75" hidden="1" outlineLevel="2" x14ac:dyDescent="0.2">
      <c r="A177" s="775"/>
      <c r="B177" s="782" t="s">
        <v>252</v>
      </c>
      <c r="C177" s="776"/>
      <c r="D177" s="776"/>
      <c r="E177" s="777"/>
      <c r="F177" s="761"/>
      <c r="G177" s="761"/>
      <c r="H177" s="761"/>
      <c r="I177" s="761"/>
      <c r="J177" s="761"/>
      <c r="K177" s="761"/>
      <c r="L177" s="761"/>
      <c r="M177" s="786">
        <f>IFERROR(M$175*(M125/M$172),0)</f>
        <v>0</v>
      </c>
      <c r="N177" s="761"/>
      <c r="O177" s="761"/>
      <c r="P177" s="761"/>
      <c r="Q177" s="761"/>
      <c r="R177" s="761"/>
      <c r="S177" s="761"/>
      <c r="T177" s="761"/>
      <c r="U177" s="786">
        <f>IFERROR(U$175*(U125/U$172),0)</f>
        <v>0</v>
      </c>
      <c r="V177" s="762"/>
      <c r="W177" s="763"/>
      <c r="X177" s="763"/>
      <c r="Y177" s="763"/>
      <c r="Z177" s="763"/>
      <c r="AA177" s="763"/>
      <c r="AB177" s="763"/>
      <c r="AC177" s="786">
        <f>IFERROR(AC$175*(AC125/AC$172),0)</f>
        <v>0</v>
      </c>
      <c r="AD177" s="762"/>
      <c r="AE177" s="763"/>
      <c r="AF177" s="763"/>
      <c r="AG177" s="763"/>
      <c r="AH177" s="763"/>
      <c r="AI177" s="763"/>
      <c r="AJ177" s="763"/>
      <c r="AK177" s="786">
        <f>IFERROR(AK$175*(AK125/AK$172),0)</f>
        <v>0</v>
      </c>
      <c r="AL177" s="762"/>
      <c r="AM177" s="763"/>
      <c r="AN177" s="763"/>
      <c r="AO177" s="763"/>
      <c r="AP177" s="763"/>
      <c r="AQ177" s="763"/>
      <c r="AR177" s="763"/>
      <c r="AS177" s="786">
        <f>IFERROR(AS$175*(AS125/AS$172),0)</f>
        <v>0</v>
      </c>
      <c r="AT177" s="762"/>
      <c r="AU177" s="763"/>
      <c r="AV177" s="763"/>
      <c r="AW177" s="763"/>
      <c r="AX177" s="763"/>
      <c r="AY177" s="763"/>
      <c r="AZ177" s="763"/>
      <c r="BA177" s="786">
        <f>IFERROR(BA$175*(BA125/BA$172),0)</f>
        <v>0</v>
      </c>
      <c r="BB177" s="762"/>
      <c r="BC177" s="763"/>
      <c r="BD177" s="763"/>
      <c r="BE177" s="763"/>
      <c r="BF177" s="763"/>
      <c r="BG177" s="763"/>
      <c r="BH177" s="763"/>
      <c r="BI177" s="786">
        <f>IFERROR(BI$175*(BI125/BI$172),0)</f>
        <v>0</v>
      </c>
      <c r="BJ177" s="762"/>
      <c r="BK177" s="763"/>
      <c r="BL177" s="763"/>
      <c r="BM177" s="763"/>
      <c r="BN177" s="763"/>
      <c r="BO177" s="763"/>
      <c r="BP177" s="763"/>
      <c r="BQ177" s="786">
        <f>IFERROR(BQ$175*(BQ125/BQ$172),0)</f>
        <v>0</v>
      </c>
      <c r="BR177" s="762"/>
      <c r="BS177" s="763"/>
      <c r="BT177" s="763"/>
      <c r="BU177" s="763"/>
      <c r="BV177" s="763"/>
      <c r="BW177" s="763"/>
      <c r="BX177" s="763"/>
      <c r="BY177" s="786">
        <f>IFERROR(BY$175*(BY125/BY$172),0)</f>
        <v>0</v>
      </c>
      <c r="BZ177" s="762"/>
      <c r="CA177" s="763"/>
      <c r="CB177" s="763"/>
      <c r="CC177" s="763"/>
      <c r="CD177" s="763"/>
      <c r="CE177" s="763"/>
      <c r="CF177" s="763"/>
      <c r="CG177" s="786">
        <f>IFERROR(CG$175*(CG125/CG$172),0)</f>
        <v>0</v>
      </c>
      <c r="CH177" s="762"/>
      <c r="CI177" s="763"/>
      <c r="CJ177" s="763"/>
      <c r="CK177" s="763"/>
      <c r="CL177" s="763"/>
      <c r="CM177" s="763"/>
      <c r="CN177" s="763"/>
      <c r="CO177" s="786">
        <f>IFERROR(CO$175*(CO125/CO$172),0)</f>
        <v>0</v>
      </c>
      <c r="CP177" s="762"/>
      <c r="CQ177" s="763"/>
      <c r="CR177" s="763"/>
      <c r="CS177" s="763"/>
      <c r="CT177" s="763"/>
      <c r="CU177" s="763"/>
      <c r="CV177" s="763"/>
      <c r="CW177" s="786">
        <f>IFERROR(CW$175*(CW125/CW$172),0)</f>
        <v>0</v>
      </c>
      <c r="CX177" s="762"/>
      <c r="CY177" s="763"/>
      <c r="CZ177" s="763"/>
      <c r="DA177" s="763"/>
      <c r="DB177" s="763"/>
      <c r="DC177" s="763"/>
      <c r="DD177" s="763"/>
      <c r="DE177" s="786">
        <f>IFERROR(DE$175*(DE125/DE$172),0)</f>
        <v>0</v>
      </c>
      <c r="DF177" s="762"/>
      <c r="DG177" s="763"/>
      <c r="DH177" s="763"/>
      <c r="DI177" s="763"/>
      <c r="DJ177" s="763"/>
      <c r="DK177" s="763"/>
      <c r="DL177" s="763"/>
      <c r="DM177" s="786">
        <f>IFERROR(DM$175*(DM125/DM$172),0)</f>
        <v>0</v>
      </c>
      <c r="DN177" s="762"/>
      <c r="DO177" s="763"/>
      <c r="DP177" s="763"/>
      <c r="DQ177" s="763"/>
      <c r="DR177" s="763"/>
      <c r="DS177" s="763"/>
      <c r="DT177" s="763"/>
      <c r="DU177" s="786">
        <f>IFERROR(DU$175*(DU125/DU$172),0)</f>
        <v>0</v>
      </c>
      <c r="DV177" s="762"/>
      <c r="DW177" s="763"/>
      <c r="DX177" s="763"/>
      <c r="DY177" s="763"/>
      <c r="DZ177" s="763"/>
      <c r="EA177" s="763"/>
      <c r="EB177" s="763"/>
      <c r="EC177" s="786">
        <f>IFERROR(EC$175*(EC125/EC$172),0)</f>
        <v>0</v>
      </c>
      <c r="ED177" s="763"/>
      <c r="EE177" s="763"/>
      <c r="EF177" s="763"/>
      <c r="EG177" s="763"/>
      <c r="EH177" s="763"/>
      <c r="EI177" s="763"/>
      <c r="EJ177" s="763"/>
      <c r="EK177" s="786">
        <f>IFERROR(EK$175*(EK125/EK$172),0)</f>
        <v>0</v>
      </c>
      <c r="EL177" s="763"/>
      <c r="EM177" s="763"/>
      <c r="EN177" s="763"/>
      <c r="EO177" s="763"/>
      <c r="EP177" s="763"/>
      <c r="EQ177" s="763"/>
      <c r="ER177" s="763"/>
      <c r="ES177" s="786">
        <f>IFERROR(ES$175*(ES125/ES$172),0)</f>
        <v>0</v>
      </c>
      <c r="ET177" s="763"/>
      <c r="EU177" s="763"/>
      <c r="EV177" s="763"/>
      <c r="EW177" s="763"/>
      <c r="EX177" s="763"/>
      <c r="EY177" s="763"/>
      <c r="EZ177" s="763"/>
      <c r="FA177" s="786">
        <f>IFERROR(FA$175*(FA125/FA$172),0)</f>
        <v>0</v>
      </c>
      <c r="FB177" s="763"/>
      <c r="FC177" s="763"/>
      <c r="FD177" s="763"/>
      <c r="FE177" s="763"/>
      <c r="FF177" s="763"/>
      <c r="FG177" s="763"/>
      <c r="FH177" s="763"/>
      <c r="FI177" s="787">
        <f>IFERROR(FI$175*(FI125/FI$172),0)</f>
        <v>0</v>
      </c>
    </row>
    <row r="178" spans="1:165" ht="15.75" hidden="1" outlineLevel="2" x14ac:dyDescent="0.2">
      <c r="A178" s="775"/>
      <c r="B178" s="782" t="s">
        <v>253</v>
      </c>
      <c r="C178" s="776"/>
      <c r="D178" s="776"/>
      <c r="E178" s="777"/>
      <c r="F178" s="761"/>
      <c r="G178" s="761"/>
      <c r="H178" s="761"/>
      <c r="I178" s="761"/>
      <c r="J178" s="761"/>
      <c r="K178" s="761"/>
      <c r="L178" s="761"/>
      <c r="M178" s="786">
        <f>IFERROR(M$175*(M130/M$172),0)</f>
        <v>0</v>
      </c>
      <c r="N178" s="761"/>
      <c r="O178" s="761"/>
      <c r="P178" s="761"/>
      <c r="Q178" s="761"/>
      <c r="R178" s="761"/>
      <c r="S178" s="761"/>
      <c r="T178" s="761"/>
      <c r="U178" s="786">
        <f>IFERROR(U$175*(U130/U$172),0)</f>
        <v>0</v>
      </c>
      <c r="V178" s="762"/>
      <c r="W178" s="763"/>
      <c r="X178" s="763"/>
      <c r="Y178" s="763"/>
      <c r="Z178" s="763"/>
      <c r="AA178" s="763"/>
      <c r="AB178" s="763"/>
      <c r="AC178" s="786">
        <f>IFERROR(AC$175*(AC130/AC$172),0)</f>
        <v>0</v>
      </c>
      <c r="AD178" s="762"/>
      <c r="AE178" s="763"/>
      <c r="AF178" s="763"/>
      <c r="AG178" s="763"/>
      <c r="AH178" s="763"/>
      <c r="AI178" s="763"/>
      <c r="AJ178" s="763"/>
      <c r="AK178" s="786">
        <f>IFERROR(AK$175*(AK130/AK$172),0)</f>
        <v>0</v>
      </c>
      <c r="AL178" s="762"/>
      <c r="AM178" s="763"/>
      <c r="AN178" s="763"/>
      <c r="AO178" s="763"/>
      <c r="AP178" s="763"/>
      <c r="AQ178" s="763"/>
      <c r="AR178" s="763"/>
      <c r="AS178" s="786">
        <f>IFERROR(AS$175*(AS130/AS$172),0)</f>
        <v>0</v>
      </c>
      <c r="AT178" s="762"/>
      <c r="AU178" s="763"/>
      <c r="AV178" s="763"/>
      <c r="AW178" s="763"/>
      <c r="AX178" s="763"/>
      <c r="AY178" s="763"/>
      <c r="AZ178" s="763"/>
      <c r="BA178" s="786">
        <f>IFERROR(BA$175*(BA130/BA$172),0)</f>
        <v>0</v>
      </c>
      <c r="BB178" s="762"/>
      <c r="BC178" s="763"/>
      <c r="BD178" s="763"/>
      <c r="BE178" s="763"/>
      <c r="BF178" s="763"/>
      <c r="BG178" s="763"/>
      <c r="BH178" s="763"/>
      <c r="BI178" s="786">
        <f>IFERROR(BI$175*(BI130/BI$172),0)</f>
        <v>0</v>
      </c>
      <c r="BJ178" s="762"/>
      <c r="BK178" s="763"/>
      <c r="BL178" s="763"/>
      <c r="BM178" s="763"/>
      <c r="BN178" s="763"/>
      <c r="BO178" s="763"/>
      <c r="BP178" s="763"/>
      <c r="BQ178" s="786">
        <f>IFERROR(BQ$175*(BQ130/BQ$172),0)</f>
        <v>0</v>
      </c>
      <c r="BR178" s="762"/>
      <c r="BS178" s="763"/>
      <c r="BT178" s="763"/>
      <c r="BU178" s="763"/>
      <c r="BV178" s="763"/>
      <c r="BW178" s="763"/>
      <c r="BX178" s="763"/>
      <c r="BY178" s="786">
        <f>IFERROR(BY$175*(BY130/BY$172),0)</f>
        <v>0</v>
      </c>
      <c r="BZ178" s="762"/>
      <c r="CA178" s="763"/>
      <c r="CB178" s="763"/>
      <c r="CC178" s="763"/>
      <c r="CD178" s="763"/>
      <c r="CE178" s="763"/>
      <c r="CF178" s="763"/>
      <c r="CG178" s="786">
        <f>IFERROR(CG$175*(CG130/CG$172),0)</f>
        <v>0</v>
      </c>
      <c r="CH178" s="762"/>
      <c r="CI178" s="763"/>
      <c r="CJ178" s="763"/>
      <c r="CK178" s="763"/>
      <c r="CL178" s="763"/>
      <c r="CM178" s="763"/>
      <c r="CN178" s="763"/>
      <c r="CO178" s="786">
        <f>IFERROR(CO$175*(CO130/CO$172),0)</f>
        <v>0</v>
      </c>
      <c r="CP178" s="762"/>
      <c r="CQ178" s="763"/>
      <c r="CR178" s="763"/>
      <c r="CS178" s="763"/>
      <c r="CT178" s="763"/>
      <c r="CU178" s="763"/>
      <c r="CV178" s="763"/>
      <c r="CW178" s="786">
        <f>IFERROR(CW$175*(CW130/CW$172),0)</f>
        <v>0</v>
      </c>
      <c r="CX178" s="762"/>
      <c r="CY178" s="763"/>
      <c r="CZ178" s="763"/>
      <c r="DA178" s="763"/>
      <c r="DB178" s="763"/>
      <c r="DC178" s="763"/>
      <c r="DD178" s="763"/>
      <c r="DE178" s="786">
        <f>IFERROR(DE$175*(DE130/DE$172),0)</f>
        <v>0</v>
      </c>
      <c r="DF178" s="762"/>
      <c r="DG178" s="763"/>
      <c r="DH178" s="763"/>
      <c r="DI178" s="763"/>
      <c r="DJ178" s="763"/>
      <c r="DK178" s="763"/>
      <c r="DL178" s="763"/>
      <c r="DM178" s="786">
        <f>IFERROR(DM$175*(DM130/DM$172),0)</f>
        <v>0</v>
      </c>
      <c r="DN178" s="762"/>
      <c r="DO178" s="763"/>
      <c r="DP178" s="763"/>
      <c r="DQ178" s="763"/>
      <c r="DR178" s="763"/>
      <c r="DS178" s="763"/>
      <c r="DT178" s="763"/>
      <c r="DU178" s="786">
        <f>IFERROR(DU$175*(DU130/DU$172),0)</f>
        <v>0</v>
      </c>
      <c r="DV178" s="762"/>
      <c r="DW178" s="763"/>
      <c r="DX178" s="763"/>
      <c r="DY178" s="763"/>
      <c r="DZ178" s="763"/>
      <c r="EA178" s="763"/>
      <c r="EB178" s="763"/>
      <c r="EC178" s="786">
        <f>IFERROR(EC$175*(EC130/EC$172),0)</f>
        <v>0</v>
      </c>
      <c r="ED178" s="763"/>
      <c r="EE178" s="763"/>
      <c r="EF178" s="763"/>
      <c r="EG178" s="763"/>
      <c r="EH178" s="763"/>
      <c r="EI178" s="763"/>
      <c r="EJ178" s="763"/>
      <c r="EK178" s="786">
        <f>IFERROR(EK$175*(EK130/EK$172),0)</f>
        <v>0</v>
      </c>
      <c r="EL178" s="763"/>
      <c r="EM178" s="763"/>
      <c r="EN178" s="763"/>
      <c r="EO178" s="763"/>
      <c r="EP178" s="763"/>
      <c r="EQ178" s="763"/>
      <c r="ER178" s="763"/>
      <c r="ES178" s="786">
        <f>IFERROR(ES$175*(ES130/ES$172),0)</f>
        <v>0</v>
      </c>
      <c r="ET178" s="763"/>
      <c r="EU178" s="763"/>
      <c r="EV178" s="763"/>
      <c r="EW178" s="763"/>
      <c r="EX178" s="763"/>
      <c r="EY178" s="763"/>
      <c r="EZ178" s="763"/>
      <c r="FA178" s="786">
        <f>IFERROR(FA$175*(FA130/FA$172),0)</f>
        <v>0</v>
      </c>
      <c r="FB178" s="763"/>
      <c r="FC178" s="763"/>
      <c r="FD178" s="763"/>
      <c r="FE178" s="763"/>
      <c r="FF178" s="763"/>
      <c r="FG178" s="763"/>
      <c r="FH178" s="763"/>
      <c r="FI178" s="787">
        <f>IFERROR(FI$175*(FI130/FI$172),0)</f>
        <v>0</v>
      </c>
    </row>
    <row r="179" spans="1:165" ht="15.75" hidden="1" outlineLevel="2" x14ac:dyDescent="0.2">
      <c r="A179" s="775"/>
      <c r="B179" s="782" t="s">
        <v>254</v>
      </c>
      <c r="C179" s="776"/>
      <c r="D179" s="776"/>
      <c r="E179" s="777"/>
      <c r="F179" s="761"/>
      <c r="G179" s="761"/>
      <c r="H179" s="761"/>
      <c r="I179" s="761"/>
      <c r="J179" s="761"/>
      <c r="K179" s="761"/>
      <c r="L179" s="761"/>
      <c r="M179" s="786">
        <f>IFERROR(M$175*(M135/M$172),0)</f>
        <v>0</v>
      </c>
      <c r="N179" s="761"/>
      <c r="O179" s="761"/>
      <c r="P179" s="761"/>
      <c r="Q179" s="761"/>
      <c r="R179" s="761"/>
      <c r="S179" s="761"/>
      <c r="T179" s="761"/>
      <c r="U179" s="786">
        <f>IFERROR(U$175*(U135/U$172),0)</f>
        <v>0</v>
      </c>
      <c r="V179" s="762"/>
      <c r="W179" s="763"/>
      <c r="X179" s="763"/>
      <c r="Y179" s="763"/>
      <c r="Z179" s="763"/>
      <c r="AA179" s="763"/>
      <c r="AB179" s="763"/>
      <c r="AC179" s="786">
        <f>IFERROR(AC$175*(AC135/AC$172),0)</f>
        <v>0</v>
      </c>
      <c r="AD179" s="762"/>
      <c r="AE179" s="763"/>
      <c r="AF179" s="763"/>
      <c r="AG179" s="763"/>
      <c r="AH179" s="763"/>
      <c r="AI179" s="763"/>
      <c r="AJ179" s="763"/>
      <c r="AK179" s="786">
        <f>IFERROR(AK$175*(AK135/AK$172),0)</f>
        <v>0</v>
      </c>
      <c r="AL179" s="762"/>
      <c r="AM179" s="763"/>
      <c r="AN179" s="763"/>
      <c r="AO179" s="763"/>
      <c r="AP179" s="763"/>
      <c r="AQ179" s="763"/>
      <c r="AR179" s="763"/>
      <c r="AS179" s="786">
        <f>IFERROR(AS$175*(AS135/AS$172),0)</f>
        <v>0</v>
      </c>
      <c r="AT179" s="762"/>
      <c r="AU179" s="763"/>
      <c r="AV179" s="763"/>
      <c r="AW179" s="763"/>
      <c r="AX179" s="763"/>
      <c r="AY179" s="763"/>
      <c r="AZ179" s="763"/>
      <c r="BA179" s="786">
        <f>IFERROR(BA$175*(BA135/BA$172),0)</f>
        <v>0</v>
      </c>
      <c r="BB179" s="762"/>
      <c r="BC179" s="763"/>
      <c r="BD179" s="763"/>
      <c r="BE179" s="763"/>
      <c r="BF179" s="763"/>
      <c r="BG179" s="763"/>
      <c r="BH179" s="763"/>
      <c r="BI179" s="786">
        <f>IFERROR(BI$175*(BI135/BI$172),0)</f>
        <v>0</v>
      </c>
      <c r="BJ179" s="762"/>
      <c r="BK179" s="763"/>
      <c r="BL179" s="763"/>
      <c r="BM179" s="763"/>
      <c r="BN179" s="763"/>
      <c r="BO179" s="763"/>
      <c r="BP179" s="763"/>
      <c r="BQ179" s="786">
        <f>IFERROR(BQ$175*(BQ135/BQ$172),0)</f>
        <v>0</v>
      </c>
      <c r="BR179" s="762"/>
      <c r="BS179" s="763"/>
      <c r="BT179" s="763"/>
      <c r="BU179" s="763"/>
      <c r="BV179" s="763"/>
      <c r="BW179" s="763"/>
      <c r="BX179" s="763"/>
      <c r="BY179" s="786">
        <f>IFERROR(BY$175*(BY135/BY$172),0)</f>
        <v>0</v>
      </c>
      <c r="BZ179" s="762"/>
      <c r="CA179" s="763"/>
      <c r="CB179" s="763"/>
      <c r="CC179" s="763"/>
      <c r="CD179" s="763"/>
      <c r="CE179" s="763"/>
      <c r="CF179" s="763"/>
      <c r="CG179" s="786">
        <f>IFERROR(CG$175*(CG135/CG$172),0)</f>
        <v>0</v>
      </c>
      <c r="CH179" s="762"/>
      <c r="CI179" s="763"/>
      <c r="CJ179" s="763"/>
      <c r="CK179" s="763"/>
      <c r="CL179" s="763"/>
      <c r="CM179" s="763"/>
      <c r="CN179" s="763"/>
      <c r="CO179" s="786">
        <f>IFERROR(CO$175*(CO135/CO$172),0)</f>
        <v>0</v>
      </c>
      <c r="CP179" s="762"/>
      <c r="CQ179" s="763"/>
      <c r="CR179" s="763"/>
      <c r="CS179" s="763"/>
      <c r="CT179" s="763"/>
      <c r="CU179" s="763"/>
      <c r="CV179" s="763"/>
      <c r="CW179" s="786">
        <f>IFERROR(CW$175*(CW135/CW$172),0)</f>
        <v>0</v>
      </c>
      <c r="CX179" s="762"/>
      <c r="CY179" s="763"/>
      <c r="CZ179" s="763"/>
      <c r="DA179" s="763"/>
      <c r="DB179" s="763"/>
      <c r="DC179" s="763"/>
      <c r="DD179" s="763"/>
      <c r="DE179" s="786">
        <f>IFERROR(DE$175*(DE135/DE$172),0)</f>
        <v>0</v>
      </c>
      <c r="DF179" s="762"/>
      <c r="DG179" s="763"/>
      <c r="DH179" s="763"/>
      <c r="DI179" s="763"/>
      <c r="DJ179" s="763"/>
      <c r="DK179" s="763"/>
      <c r="DL179" s="763"/>
      <c r="DM179" s="786">
        <f>IFERROR(DM$175*(DM135/DM$172),0)</f>
        <v>0</v>
      </c>
      <c r="DN179" s="762"/>
      <c r="DO179" s="763"/>
      <c r="DP179" s="763"/>
      <c r="DQ179" s="763"/>
      <c r="DR179" s="763"/>
      <c r="DS179" s="763"/>
      <c r="DT179" s="763"/>
      <c r="DU179" s="786">
        <f>IFERROR(DU$175*(DU135/DU$172),0)</f>
        <v>0</v>
      </c>
      <c r="DV179" s="762"/>
      <c r="DW179" s="763"/>
      <c r="DX179" s="763"/>
      <c r="DY179" s="763"/>
      <c r="DZ179" s="763"/>
      <c r="EA179" s="763"/>
      <c r="EB179" s="763"/>
      <c r="EC179" s="786">
        <f>IFERROR(EC$175*(EC135/EC$172),0)</f>
        <v>0</v>
      </c>
      <c r="ED179" s="763"/>
      <c r="EE179" s="763"/>
      <c r="EF179" s="763"/>
      <c r="EG179" s="763"/>
      <c r="EH179" s="763"/>
      <c r="EI179" s="763"/>
      <c r="EJ179" s="763"/>
      <c r="EK179" s="786">
        <f>IFERROR(EK$175*(EK135/EK$172),0)</f>
        <v>0</v>
      </c>
      <c r="EL179" s="763"/>
      <c r="EM179" s="763"/>
      <c r="EN179" s="763"/>
      <c r="EO179" s="763"/>
      <c r="EP179" s="763"/>
      <c r="EQ179" s="763"/>
      <c r="ER179" s="763"/>
      <c r="ES179" s="786">
        <f>IFERROR(ES$175*(ES135/ES$172),0)</f>
        <v>0</v>
      </c>
      <c r="ET179" s="763"/>
      <c r="EU179" s="763"/>
      <c r="EV179" s="763"/>
      <c r="EW179" s="763"/>
      <c r="EX179" s="763"/>
      <c r="EY179" s="763"/>
      <c r="EZ179" s="763"/>
      <c r="FA179" s="786">
        <f>IFERROR(FA$175*(FA135/FA$172),0)</f>
        <v>0</v>
      </c>
      <c r="FB179" s="763"/>
      <c r="FC179" s="763"/>
      <c r="FD179" s="763"/>
      <c r="FE179" s="763"/>
      <c r="FF179" s="763"/>
      <c r="FG179" s="763"/>
      <c r="FH179" s="763"/>
      <c r="FI179" s="787">
        <f>IFERROR(FI$175*(FI135/FI$172),0)</f>
        <v>0</v>
      </c>
    </row>
    <row r="180" spans="1:165" ht="15.75" hidden="1" outlineLevel="2" x14ac:dyDescent="0.2">
      <c r="A180" s="775"/>
      <c r="B180" s="782" t="s">
        <v>255</v>
      </c>
      <c r="C180" s="776"/>
      <c r="D180" s="776"/>
      <c r="E180" s="777"/>
      <c r="F180" s="761"/>
      <c r="G180" s="761"/>
      <c r="H180" s="761"/>
      <c r="I180" s="761"/>
      <c r="J180" s="761"/>
      <c r="K180" s="761"/>
      <c r="L180" s="761"/>
      <c r="M180" s="786">
        <f>IFERROR(M$175*(M140/M$172),0)</f>
        <v>0</v>
      </c>
      <c r="N180" s="761"/>
      <c r="O180" s="761"/>
      <c r="P180" s="761"/>
      <c r="Q180" s="761"/>
      <c r="R180" s="761"/>
      <c r="S180" s="761"/>
      <c r="T180" s="761"/>
      <c r="U180" s="786">
        <f>IFERROR(U$175*(U140/U$172),0)</f>
        <v>0</v>
      </c>
      <c r="V180" s="762"/>
      <c r="W180" s="763"/>
      <c r="X180" s="763"/>
      <c r="Y180" s="763"/>
      <c r="Z180" s="763"/>
      <c r="AA180" s="763"/>
      <c r="AB180" s="763"/>
      <c r="AC180" s="786">
        <f>IFERROR(AC$175*(AC140/AC$172),0)</f>
        <v>0</v>
      </c>
      <c r="AD180" s="762"/>
      <c r="AE180" s="763"/>
      <c r="AF180" s="763"/>
      <c r="AG180" s="763"/>
      <c r="AH180" s="763"/>
      <c r="AI180" s="763"/>
      <c r="AJ180" s="763"/>
      <c r="AK180" s="786">
        <f>IFERROR(AK$175*(AK140/AK$172),0)</f>
        <v>0</v>
      </c>
      <c r="AL180" s="762"/>
      <c r="AM180" s="763"/>
      <c r="AN180" s="763"/>
      <c r="AO180" s="763"/>
      <c r="AP180" s="763"/>
      <c r="AQ180" s="763"/>
      <c r="AR180" s="763"/>
      <c r="AS180" s="786">
        <f>IFERROR(AS$175*(AS140/AS$172),0)</f>
        <v>0</v>
      </c>
      <c r="AT180" s="762"/>
      <c r="AU180" s="763"/>
      <c r="AV180" s="763"/>
      <c r="AW180" s="763"/>
      <c r="AX180" s="763"/>
      <c r="AY180" s="763"/>
      <c r="AZ180" s="763"/>
      <c r="BA180" s="786">
        <f>IFERROR(BA$175*(BA140/BA$172),0)</f>
        <v>0</v>
      </c>
      <c r="BB180" s="762"/>
      <c r="BC180" s="763"/>
      <c r="BD180" s="763"/>
      <c r="BE180" s="763"/>
      <c r="BF180" s="763"/>
      <c r="BG180" s="763"/>
      <c r="BH180" s="763"/>
      <c r="BI180" s="786">
        <f>IFERROR(BI$175*(BI140/BI$172),0)</f>
        <v>0</v>
      </c>
      <c r="BJ180" s="762"/>
      <c r="BK180" s="763"/>
      <c r="BL180" s="763"/>
      <c r="BM180" s="763"/>
      <c r="BN180" s="763"/>
      <c r="BO180" s="763"/>
      <c r="BP180" s="763"/>
      <c r="BQ180" s="786">
        <f>IFERROR(BQ$175*(BQ140/BQ$172),0)</f>
        <v>0</v>
      </c>
      <c r="BR180" s="762"/>
      <c r="BS180" s="763"/>
      <c r="BT180" s="763"/>
      <c r="BU180" s="763"/>
      <c r="BV180" s="763"/>
      <c r="BW180" s="763"/>
      <c r="BX180" s="763"/>
      <c r="BY180" s="786">
        <f>IFERROR(BY$175*(BY140/BY$172),0)</f>
        <v>0</v>
      </c>
      <c r="BZ180" s="762"/>
      <c r="CA180" s="763"/>
      <c r="CB180" s="763"/>
      <c r="CC180" s="763"/>
      <c r="CD180" s="763"/>
      <c r="CE180" s="763"/>
      <c r="CF180" s="763"/>
      <c r="CG180" s="786">
        <f>IFERROR(CG$175*(CG140/CG$172),0)</f>
        <v>0</v>
      </c>
      <c r="CH180" s="762"/>
      <c r="CI180" s="763"/>
      <c r="CJ180" s="763"/>
      <c r="CK180" s="763"/>
      <c r="CL180" s="763"/>
      <c r="CM180" s="763"/>
      <c r="CN180" s="763"/>
      <c r="CO180" s="786">
        <f>IFERROR(CO$175*(CO140/CO$172),0)</f>
        <v>0</v>
      </c>
      <c r="CP180" s="762"/>
      <c r="CQ180" s="763"/>
      <c r="CR180" s="763"/>
      <c r="CS180" s="763"/>
      <c r="CT180" s="763"/>
      <c r="CU180" s="763"/>
      <c r="CV180" s="763"/>
      <c r="CW180" s="786">
        <f>IFERROR(CW$175*(CW140/CW$172),0)</f>
        <v>0</v>
      </c>
      <c r="CX180" s="762"/>
      <c r="CY180" s="763"/>
      <c r="CZ180" s="763"/>
      <c r="DA180" s="763"/>
      <c r="DB180" s="763"/>
      <c r="DC180" s="763"/>
      <c r="DD180" s="763"/>
      <c r="DE180" s="786">
        <f>IFERROR(DE$175*(DE140/DE$172),0)</f>
        <v>0</v>
      </c>
      <c r="DF180" s="762"/>
      <c r="DG180" s="763"/>
      <c r="DH180" s="763"/>
      <c r="DI180" s="763"/>
      <c r="DJ180" s="763"/>
      <c r="DK180" s="763"/>
      <c r="DL180" s="763"/>
      <c r="DM180" s="786">
        <f>IFERROR(DM$175*(DM140/DM$172),0)</f>
        <v>0</v>
      </c>
      <c r="DN180" s="762"/>
      <c r="DO180" s="763"/>
      <c r="DP180" s="763"/>
      <c r="DQ180" s="763"/>
      <c r="DR180" s="763"/>
      <c r="DS180" s="763"/>
      <c r="DT180" s="763"/>
      <c r="DU180" s="786">
        <f>IFERROR(DU$175*(DU140/DU$172),0)</f>
        <v>0</v>
      </c>
      <c r="DV180" s="762"/>
      <c r="DW180" s="763"/>
      <c r="DX180" s="763"/>
      <c r="DY180" s="763"/>
      <c r="DZ180" s="763"/>
      <c r="EA180" s="763"/>
      <c r="EB180" s="763"/>
      <c r="EC180" s="786">
        <f>IFERROR(EC$175*(EC140/EC$172),0)</f>
        <v>0</v>
      </c>
      <c r="ED180" s="763"/>
      <c r="EE180" s="763"/>
      <c r="EF180" s="763"/>
      <c r="EG180" s="763"/>
      <c r="EH180" s="763"/>
      <c r="EI180" s="763"/>
      <c r="EJ180" s="763"/>
      <c r="EK180" s="786">
        <f>IFERROR(EK$175*(EK140/EK$172),0)</f>
        <v>0</v>
      </c>
      <c r="EL180" s="763"/>
      <c r="EM180" s="763"/>
      <c r="EN180" s="763"/>
      <c r="EO180" s="763"/>
      <c r="EP180" s="763"/>
      <c r="EQ180" s="763"/>
      <c r="ER180" s="763"/>
      <c r="ES180" s="786">
        <f>IFERROR(ES$175*(ES140/ES$172),0)</f>
        <v>0</v>
      </c>
      <c r="ET180" s="763"/>
      <c r="EU180" s="763"/>
      <c r="EV180" s="763"/>
      <c r="EW180" s="763"/>
      <c r="EX180" s="763"/>
      <c r="EY180" s="763"/>
      <c r="EZ180" s="763"/>
      <c r="FA180" s="786">
        <f>IFERROR(FA$175*(FA140/FA$172),0)</f>
        <v>0</v>
      </c>
      <c r="FB180" s="763"/>
      <c r="FC180" s="763"/>
      <c r="FD180" s="763"/>
      <c r="FE180" s="763"/>
      <c r="FF180" s="763"/>
      <c r="FG180" s="763"/>
      <c r="FH180" s="763"/>
      <c r="FI180" s="787">
        <f>IFERROR(FI$175*(FI140/FI$172),0)</f>
        <v>0</v>
      </c>
    </row>
    <row r="181" spans="1:165" ht="15.75" hidden="1" outlineLevel="2" x14ac:dyDescent="0.2">
      <c r="A181" s="775"/>
      <c r="B181" s="782" t="s">
        <v>256</v>
      </c>
      <c r="C181" s="776"/>
      <c r="D181" s="776"/>
      <c r="E181" s="777"/>
      <c r="F181" s="761"/>
      <c r="G181" s="761"/>
      <c r="H181" s="761"/>
      <c r="I181" s="761"/>
      <c r="J181" s="761"/>
      <c r="K181" s="761"/>
      <c r="L181" s="761"/>
      <c r="M181" s="786">
        <f>IFERROR(M$175*(M145/M$172),0)</f>
        <v>0</v>
      </c>
      <c r="N181" s="761"/>
      <c r="O181" s="761"/>
      <c r="P181" s="761"/>
      <c r="Q181" s="761"/>
      <c r="R181" s="761"/>
      <c r="S181" s="761"/>
      <c r="T181" s="761"/>
      <c r="U181" s="786">
        <f>IFERROR(U$175*(U145/U$172),0)</f>
        <v>0</v>
      </c>
      <c r="V181" s="762"/>
      <c r="W181" s="763"/>
      <c r="X181" s="763"/>
      <c r="Y181" s="763"/>
      <c r="Z181" s="763"/>
      <c r="AA181" s="763"/>
      <c r="AB181" s="763"/>
      <c r="AC181" s="786">
        <f>IFERROR(AC$175*(AC145/AC$172),0)</f>
        <v>0</v>
      </c>
      <c r="AD181" s="762"/>
      <c r="AE181" s="763"/>
      <c r="AF181" s="763"/>
      <c r="AG181" s="763"/>
      <c r="AH181" s="763"/>
      <c r="AI181" s="763"/>
      <c r="AJ181" s="763"/>
      <c r="AK181" s="786">
        <f>IFERROR(AK$175*(AK145/AK$172),0)</f>
        <v>0</v>
      </c>
      <c r="AL181" s="762"/>
      <c r="AM181" s="763"/>
      <c r="AN181" s="763"/>
      <c r="AO181" s="763"/>
      <c r="AP181" s="763"/>
      <c r="AQ181" s="763"/>
      <c r="AR181" s="763"/>
      <c r="AS181" s="786">
        <f>IFERROR(AS$175*(AS145/AS$172),0)</f>
        <v>0</v>
      </c>
      <c r="AT181" s="762"/>
      <c r="AU181" s="763"/>
      <c r="AV181" s="763"/>
      <c r="AW181" s="763"/>
      <c r="AX181" s="763"/>
      <c r="AY181" s="763"/>
      <c r="AZ181" s="763"/>
      <c r="BA181" s="786">
        <f>IFERROR(BA$175*(BA145/BA$172),0)</f>
        <v>0</v>
      </c>
      <c r="BB181" s="762"/>
      <c r="BC181" s="763"/>
      <c r="BD181" s="763"/>
      <c r="BE181" s="763"/>
      <c r="BF181" s="763"/>
      <c r="BG181" s="763"/>
      <c r="BH181" s="763"/>
      <c r="BI181" s="786">
        <f>IFERROR(BI$175*(BI145/BI$172),0)</f>
        <v>0</v>
      </c>
      <c r="BJ181" s="762"/>
      <c r="BK181" s="763"/>
      <c r="BL181" s="763"/>
      <c r="BM181" s="763"/>
      <c r="BN181" s="763"/>
      <c r="BO181" s="763"/>
      <c r="BP181" s="763"/>
      <c r="BQ181" s="786">
        <f>IFERROR(BQ$175*(BQ145/BQ$172),0)</f>
        <v>0</v>
      </c>
      <c r="BR181" s="762"/>
      <c r="BS181" s="763"/>
      <c r="BT181" s="763"/>
      <c r="BU181" s="763"/>
      <c r="BV181" s="763"/>
      <c r="BW181" s="763"/>
      <c r="BX181" s="763"/>
      <c r="BY181" s="786">
        <f>IFERROR(BY$175*(BY145/BY$172),0)</f>
        <v>0</v>
      </c>
      <c r="BZ181" s="762"/>
      <c r="CA181" s="763"/>
      <c r="CB181" s="763"/>
      <c r="CC181" s="763"/>
      <c r="CD181" s="763"/>
      <c r="CE181" s="763"/>
      <c r="CF181" s="763"/>
      <c r="CG181" s="786">
        <f>IFERROR(CG$175*(CG145/CG$172),0)</f>
        <v>0</v>
      </c>
      <c r="CH181" s="762"/>
      <c r="CI181" s="763"/>
      <c r="CJ181" s="763"/>
      <c r="CK181" s="763"/>
      <c r="CL181" s="763"/>
      <c r="CM181" s="763"/>
      <c r="CN181" s="763"/>
      <c r="CO181" s="786">
        <f>IFERROR(CO$175*(CO145/CO$172),0)</f>
        <v>0</v>
      </c>
      <c r="CP181" s="762"/>
      <c r="CQ181" s="763"/>
      <c r="CR181" s="763"/>
      <c r="CS181" s="763"/>
      <c r="CT181" s="763"/>
      <c r="CU181" s="763"/>
      <c r="CV181" s="763"/>
      <c r="CW181" s="786">
        <f>IFERROR(CW$175*(CW145/CW$172),0)</f>
        <v>0</v>
      </c>
      <c r="CX181" s="762"/>
      <c r="CY181" s="763"/>
      <c r="CZ181" s="763"/>
      <c r="DA181" s="763"/>
      <c r="DB181" s="763"/>
      <c r="DC181" s="763"/>
      <c r="DD181" s="763"/>
      <c r="DE181" s="786">
        <f>IFERROR(DE$175*(DE145/DE$172),0)</f>
        <v>0</v>
      </c>
      <c r="DF181" s="762"/>
      <c r="DG181" s="763"/>
      <c r="DH181" s="763"/>
      <c r="DI181" s="763"/>
      <c r="DJ181" s="763"/>
      <c r="DK181" s="763"/>
      <c r="DL181" s="763"/>
      <c r="DM181" s="786">
        <f>IFERROR(DM$175*(DM145/DM$172),0)</f>
        <v>0</v>
      </c>
      <c r="DN181" s="762"/>
      <c r="DO181" s="763"/>
      <c r="DP181" s="763"/>
      <c r="DQ181" s="763"/>
      <c r="DR181" s="763"/>
      <c r="DS181" s="763"/>
      <c r="DT181" s="763"/>
      <c r="DU181" s="786">
        <f>IFERROR(DU$175*(DU145/DU$172),0)</f>
        <v>0</v>
      </c>
      <c r="DV181" s="762"/>
      <c r="DW181" s="763"/>
      <c r="DX181" s="763"/>
      <c r="DY181" s="763"/>
      <c r="DZ181" s="763"/>
      <c r="EA181" s="763"/>
      <c r="EB181" s="763"/>
      <c r="EC181" s="786">
        <f>IFERROR(EC$175*(EC145/EC$172),0)</f>
        <v>0</v>
      </c>
      <c r="ED181" s="763"/>
      <c r="EE181" s="763"/>
      <c r="EF181" s="763"/>
      <c r="EG181" s="763"/>
      <c r="EH181" s="763"/>
      <c r="EI181" s="763"/>
      <c r="EJ181" s="763"/>
      <c r="EK181" s="786">
        <f>IFERROR(EK$175*(EK145/EK$172),0)</f>
        <v>0</v>
      </c>
      <c r="EL181" s="763"/>
      <c r="EM181" s="763"/>
      <c r="EN181" s="763"/>
      <c r="EO181" s="763"/>
      <c r="EP181" s="763"/>
      <c r="EQ181" s="763"/>
      <c r="ER181" s="763"/>
      <c r="ES181" s="786">
        <f>IFERROR(ES$175*(ES145/ES$172),0)</f>
        <v>0</v>
      </c>
      <c r="ET181" s="763"/>
      <c r="EU181" s="763"/>
      <c r="EV181" s="763"/>
      <c r="EW181" s="763"/>
      <c r="EX181" s="763"/>
      <c r="EY181" s="763"/>
      <c r="EZ181" s="763"/>
      <c r="FA181" s="786">
        <f>IFERROR(FA$175*(FA145/FA$172),0)</f>
        <v>0</v>
      </c>
      <c r="FB181" s="763"/>
      <c r="FC181" s="763"/>
      <c r="FD181" s="763"/>
      <c r="FE181" s="763"/>
      <c r="FF181" s="763"/>
      <c r="FG181" s="763"/>
      <c r="FH181" s="763"/>
      <c r="FI181" s="787">
        <f>IFERROR(FI$175*(FI145/FI$172),0)</f>
        <v>0</v>
      </c>
    </row>
    <row r="182" spans="1:165" ht="15.75" hidden="1" outlineLevel="2" x14ac:dyDescent="0.2">
      <c r="A182" s="775"/>
      <c r="B182" s="782" t="s">
        <v>257</v>
      </c>
      <c r="C182" s="776"/>
      <c r="D182" s="776"/>
      <c r="E182" s="777"/>
      <c r="F182" s="761"/>
      <c r="G182" s="761"/>
      <c r="H182" s="761"/>
      <c r="I182" s="761"/>
      <c r="J182" s="761"/>
      <c r="K182" s="761"/>
      <c r="L182" s="761"/>
      <c r="M182" s="786">
        <f>IFERROR(M$175*(M150/M$172),0)</f>
        <v>0</v>
      </c>
      <c r="N182" s="761"/>
      <c r="O182" s="761"/>
      <c r="P182" s="761"/>
      <c r="Q182" s="761"/>
      <c r="R182" s="761"/>
      <c r="S182" s="761"/>
      <c r="T182" s="761"/>
      <c r="U182" s="786">
        <f>IFERROR(U$175*(U150/U$172),0)</f>
        <v>0</v>
      </c>
      <c r="V182" s="762"/>
      <c r="W182" s="763"/>
      <c r="X182" s="763"/>
      <c r="Y182" s="763"/>
      <c r="Z182" s="763"/>
      <c r="AA182" s="763"/>
      <c r="AB182" s="763"/>
      <c r="AC182" s="786">
        <f>IFERROR(AC$175*(AC150/AC$172),0)</f>
        <v>0</v>
      </c>
      <c r="AD182" s="762"/>
      <c r="AE182" s="763"/>
      <c r="AF182" s="763"/>
      <c r="AG182" s="763"/>
      <c r="AH182" s="763"/>
      <c r="AI182" s="763"/>
      <c r="AJ182" s="763"/>
      <c r="AK182" s="786">
        <f>IFERROR(AK$175*(AK150/AK$172),0)</f>
        <v>0</v>
      </c>
      <c r="AL182" s="762"/>
      <c r="AM182" s="763"/>
      <c r="AN182" s="763"/>
      <c r="AO182" s="763"/>
      <c r="AP182" s="763"/>
      <c r="AQ182" s="763"/>
      <c r="AR182" s="763"/>
      <c r="AS182" s="786">
        <f>IFERROR(AS$175*(AS150/AS$172),0)</f>
        <v>0</v>
      </c>
      <c r="AT182" s="762"/>
      <c r="AU182" s="763"/>
      <c r="AV182" s="763"/>
      <c r="AW182" s="763"/>
      <c r="AX182" s="763"/>
      <c r="AY182" s="763"/>
      <c r="AZ182" s="763"/>
      <c r="BA182" s="786">
        <f>IFERROR(BA$175*(BA150/BA$172),0)</f>
        <v>0</v>
      </c>
      <c r="BB182" s="762"/>
      <c r="BC182" s="763"/>
      <c r="BD182" s="763"/>
      <c r="BE182" s="763"/>
      <c r="BF182" s="763"/>
      <c r="BG182" s="763"/>
      <c r="BH182" s="763"/>
      <c r="BI182" s="786">
        <f>IFERROR(BI$175*(BI150/BI$172),0)</f>
        <v>0</v>
      </c>
      <c r="BJ182" s="762"/>
      <c r="BK182" s="763"/>
      <c r="BL182" s="763"/>
      <c r="BM182" s="763"/>
      <c r="BN182" s="763"/>
      <c r="BO182" s="763"/>
      <c r="BP182" s="763"/>
      <c r="BQ182" s="786">
        <f>IFERROR(BQ$175*(BQ150/BQ$172),0)</f>
        <v>0</v>
      </c>
      <c r="BR182" s="762"/>
      <c r="BS182" s="763"/>
      <c r="BT182" s="763"/>
      <c r="BU182" s="763"/>
      <c r="BV182" s="763"/>
      <c r="BW182" s="763"/>
      <c r="BX182" s="763"/>
      <c r="BY182" s="786">
        <f>IFERROR(BY$175*(BY150/BY$172),0)</f>
        <v>0</v>
      </c>
      <c r="BZ182" s="762"/>
      <c r="CA182" s="763"/>
      <c r="CB182" s="763"/>
      <c r="CC182" s="763"/>
      <c r="CD182" s="763"/>
      <c r="CE182" s="763"/>
      <c r="CF182" s="763"/>
      <c r="CG182" s="786">
        <f>IFERROR(CG$175*(CG150/CG$172),0)</f>
        <v>0</v>
      </c>
      <c r="CH182" s="762"/>
      <c r="CI182" s="763"/>
      <c r="CJ182" s="763"/>
      <c r="CK182" s="763"/>
      <c r="CL182" s="763"/>
      <c r="CM182" s="763"/>
      <c r="CN182" s="763"/>
      <c r="CO182" s="786">
        <f>IFERROR(CO$175*(CO150/CO$172),0)</f>
        <v>0</v>
      </c>
      <c r="CP182" s="762"/>
      <c r="CQ182" s="763"/>
      <c r="CR182" s="763"/>
      <c r="CS182" s="763"/>
      <c r="CT182" s="763"/>
      <c r="CU182" s="763"/>
      <c r="CV182" s="763"/>
      <c r="CW182" s="786">
        <f>IFERROR(CW$175*(CW150/CW$172),0)</f>
        <v>0</v>
      </c>
      <c r="CX182" s="762"/>
      <c r="CY182" s="763"/>
      <c r="CZ182" s="763"/>
      <c r="DA182" s="763"/>
      <c r="DB182" s="763"/>
      <c r="DC182" s="763"/>
      <c r="DD182" s="763"/>
      <c r="DE182" s="786">
        <f>IFERROR(DE$175*(DE150/DE$172),0)</f>
        <v>0</v>
      </c>
      <c r="DF182" s="762"/>
      <c r="DG182" s="763"/>
      <c r="DH182" s="763"/>
      <c r="DI182" s="763"/>
      <c r="DJ182" s="763"/>
      <c r="DK182" s="763"/>
      <c r="DL182" s="763"/>
      <c r="DM182" s="786">
        <f>IFERROR(DM$175*(DM150/DM$172),0)</f>
        <v>0</v>
      </c>
      <c r="DN182" s="762"/>
      <c r="DO182" s="763"/>
      <c r="DP182" s="763"/>
      <c r="DQ182" s="763"/>
      <c r="DR182" s="763"/>
      <c r="DS182" s="763"/>
      <c r="DT182" s="763"/>
      <c r="DU182" s="786">
        <f>IFERROR(DU$175*(DU150/DU$172),0)</f>
        <v>0</v>
      </c>
      <c r="DV182" s="762"/>
      <c r="DW182" s="763"/>
      <c r="DX182" s="763"/>
      <c r="DY182" s="763"/>
      <c r="DZ182" s="763"/>
      <c r="EA182" s="763"/>
      <c r="EB182" s="763"/>
      <c r="EC182" s="786">
        <f>IFERROR(EC$175*(EC150/EC$172),0)</f>
        <v>0</v>
      </c>
      <c r="ED182" s="763"/>
      <c r="EE182" s="763"/>
      <c r="EF182" s="763"/>
      <c r="EG182" s="763"/>
      <c r="EH182" s="763"/>
      <c r="EI182" s="763"/>
      <c r="EJ182" s="763"/>
      <c r="EK182" s="786">
        <f>IFERROR(EK$175*(EK150/EK$172),0)</f>
        <v>0</v>
      </c>
      <c r="EL182" s="763"/>
      <c r="EM182" s="763"/>
      <c r="EN182" s="763"/>
      <c r="EO182" s="763"/>
      <c r="EP182" s="763"/>
      <c r="EQ182" s="763"/>
      <c r="ER182" s="763"/>
      <c r="ES182" s="786">
        <f>IFERROR(ES$175*(ES150/ES$172),0)</f>
        <v>0</v>
      </c>
      <c r="ET182" s="763"/>
      <c r="EU182" s="763"/>
      <c r="EV182" s="763"/>
      <c r="EW182" s="763"/>
      <c r="EX182" s="763"/>
      <c r="EY182" s="763"/>
      <c r="EZ182" s="763"/>
      <c r="FA182" s="786">
        <f>IFERROR(FA$175*(FA150/FA$172),0)</f>
        <v>0</v>
      </c>
      <c r="FB182" s="763"/>
      <c r="FC182" s="763"/>
      <c r="FD182" s="763"/>
      <c r="FE182" s="763"/>
      <c r="FF182" s="763"/>
      <c r="FG182" s="763"/>
      <c r="FH182" s="763"/>
      <c r="FI182" s="787">
        <f>IFERROR(FI$175*(FI150/FI$172),0)</f>
        <v>0</v>
      </c>
    </row>
    <row r="183" spans="1:165" ht="15.75" hidden="1" outlineLevel="2" x14ac:dyDescent="0.2">
      <c r="A183" s="775"/>
      <c r="B183" s="782" t="s">
        <v>258</v>
      </c>
      <c r="C183" s="776"/>
      <c r="D183" s="776"/>
      <c r="E183" s="777"/>
      <c r="F183" s="761"/>
      <c r="G183" s="761"/>
      <c r="H183" s="761"/>
      <c r="I183" s="761"/>
      <c r="J183" s="761"/>
      <c r="K183" s="761"/>
      <c r="L183" s="761"/>
      <c r="M183" s="786">
        <f>IFERROR(M$175*(M155/M$172),0)</f>
        <v>0</v>
      </c>
      <c r="N183" s="761"/>
      <c r="O183" s="761"/>
      <c r="P183" s="761"/>
      <c r="Q183" s="761"/>
      <c r="R183" s="761"/>
      <c r="S183" s="761"/>
      <c r="T183" s="761"/>
      <c r="U183" s="786">
        <f>IFERROR(U$175*(U155/U$172),0)</f>
        <v>0</v>
      </c>
      <c r="V183" s="762"/>
      <c r="W183" s="763"/>
      <c r="X183" s="763"/>
      <c r="Y183" s="763"/>
      <c r="Z183" s="763"/>
      <c r="AA183" s="763"/>
      <c r="AB183" s="763"/>
      <c r="AC183" s="786">
        <f>IFERROR(AC$175*(AC155/AC$172),0)</f>
        <v>0</v>
      </c>
      <c r="AD183" s="762"/>
      <c r="AE183" s="763"/>
      <c r="AF183" s="763"/>
      <c r="AG183" s="763"/>
      <c r="AH183" s="763"/>
      <c r="AI183" s="763"/>
      <c r="AJ183" s="763"/>
      <c r="AK183" s="786">
        <f>IFERROR(AK$175*(AK155/AK$172),0)</f>
        <v>0</v>
      </c>
      <c r="AL183" s="762"/>
      <c r="AM183" s="763"/>
      <c r="AN183" s="763"/>
      <c r="AO183" s="763"/>
      <c r="AP183" s="763"/>
      <c r="AQ183" s="763"/>
      <c r="AR183" s="763"/>
      <c r="AS183" s="786">
        <f>IFERROR(AS$175*(AS155/AS$172),0)</f>
        <v>0</v>
      </c>
      <c r="AT183" s="762"/>
      <c r="AU183" s="763"/>
      <c r="AV183" s="763"/>
      <c r="AW183" s="763"/>
      <c r="AX183" s="763"/>
      <c r="AY183" s="763"/>
      <c r="AZ183" s="763"/>
      <c r="BA183" s="786">
        <f>IFERROR(BA$175*(BA155/BA$172),0)</f>
        <v>0</v>
      </c>
      <c r="BB183" s="762"/>
      <c r="BC183" s="763"/>
      <c r="BD183" s="763"/>
      <c r="BE183" s="763"/>
      <c r="BF183" s="763"/>
      <c r="BG183" s="763"/>
      <c r="BH183" s="763"/>
      <c r="BI183" s="786">
        <f>IFERROR(BI$175*(BI155/BI$172),0)</f>
        <v>0</v>
      </c>
      <c r="BJ183" s="762"/>
      <c r="BK183" s="763"/>
      <c r="BL183" s="763"/>
      <c r="BM183" s="763"/>
      <c r="BN183" s="763"/>
      <c r="BO183" s="763"/>
      <c r="BP183" s="763"/>
      <c r="BQ183" s="786">
        <f>IFERROR(BQ$175*(BQ155/BQ$172),0)</f>
        <v>0</v>
      </c>
      <c r="BR183" s="762"/>
      <c r="BS183" s="763"/>
      <c r="BT183" s="763"/>
      <c r="BU183" s="763"/>
      <c r="BV183" s="763"/>
      <c r="BW183" s="763"/>
      <c r="BX183" s="763"/>
      <c r="BY183" s="786">
        <f>IFERROR(BY$175*(BY155/BY$172),0)</f>
        <v>0</v>
      </c>
      <c r="BZ183" s="762"/>
      <c r="CA183" s="763"/>
      <c r="CB183" s="763"/>
      <c r="CC183" s="763"/>
      <c r="CD183" s="763"/>
      <c r="CE183" s="763"/>
      <c r="CF183" s="763"/>
      <c r="CG183" s="786">
        <f>IFERROR(CG$175*(CG155/CG$172),0)</f>
        <v>0</v>
      </c>
      <c r="CH183" s="762"/>
      <c r="CI183" s="763"/>
      <c r="CJ183" s="763"/>
      <c r="CK183" s="763"/>
      <c r="CL183" s="763"/>
      <c r="CM183" s="763"/>
      <c r="CN183" s="763"/>
      <c r="CO183" s="786">
        <f>IFERROR(CO$175*(CO155/CO$172),0)</f>
        <v>0</v>
      </c>
      <c r="CP183" s="762"/>
      <c r="CQ183" s="763"/>
      <c r="CR183" s="763"/>
      <c r="CS183" s="763"/>
      <c r="CT183" s="763"/>
      <c r="CU183" s="763"/>
      <c r="CV183" s="763"/>
      <c r="CW183" s="786">
        <f>IFERROR(CW$175*(CW155/CW$172),0)</f>
        <v>0</v>
      </c>
      <c r="CX183" s="762"/>
      <c r="CY183" s="763"/>
      <c r="CZ183" s="763"/>
      <c r="DA183" s="763"/>
      <c r="DB183" s="763"/>
      <c r="DC183" s="763"/>
      <c r="DD183" s="763"/>
      <c r="DE183" s="786">
        <f>IFERROR(DE$175*(DE155/DE$172),0)</f>
        <v>0</v>
      </c>
      <c r="DF183" s="762"/>
      <c r="DG183" s="763"/>
      <c r="DH183" s="763"/>
      <c r="DI183" s="763"/>
      <c r="DJ183" s="763"/>
      <c r="DK183" s="763"/>
      <c r="DL183" s="763"/>
      <c r="DM183" s="786">
        <f>IFERROR(DM$175*(DM155/DM$172),0)</f>
        <v>0</v>
      </c>
      <c r="DN183" s="762"/>
      <c r="DO183" s="763"/>
      <c r="DP183" s="763"/>
      <c r="DQ183" s="763"/>
      <c r="DR183" s="763"/>
      <c r="DS183" s="763"/>
      <c r="DT183" s="763"/>
      <c r="DU183" s="786">
        <f>IFERROR(DU$175*(DU155/DU$172),0)</f>
        <v>0</v>
      </c>
      <c r="DV183" s="762"/>
      <c r="DW183" s="763"/>
      <c r="DX183" s="763"/>
      <c r="DY183" s="763"/>
      <c r="DZ183" s="763"/>
      <c r="EA183" s="763"/>
      <c r="EB183" s="763"/>
      <c r="EC183" s="786">
        <f>IFERROR(EC$175*(EC155/EC$172),0)</f>
        <v>0</v>
      </c>
      <c r="ED183" s="763"/>
      <c r="EE183" s="763"/>
      <c r="EF183" s="763"/>
      <c r="EG183" s="763"/>
      <c r="EH183" s="763"/>
      <c r="EI183" s="763"/>
      <c r="EJ183" s="763"/>
      <c r="EK183" s="786">
        <f>IFERROR(EK$175*(EK155/EK$172),0)</f>
        <v>0</v>
      </c>
      <c r="EL183" s="763"/>
      <c r="EM183" s="763"/>
      <c r="EN183" s="763"/>
      <c r="EO183" s="763"/>
      <c r="EP183" s="763"/>
      <c r="EQ183" s="763"/>
      <c r="ER183" s="763"/>
      <c r="ES183" s="786">
        <f>IFERROR(ES$175*(ES155/ES$172),0)</f>
        <v>0</v>
      </c>
      <c r="ET183" s="763"/>
      <c r="EU183" s="763"/>
      <c r="EV183" s="763"/>
      <c r="EW183" s="763"/>
      <c r="EX183" s="763"/>
      <c r="EY183" s="763"/>
      <c r="EZ183" s="763"/>
      <c r="FA183" s="786">
        <f>IFERROR(FA$175*(FA155/FA$172),0)</f>
        <v>0</v>
      </c>
      <c r="FB183" s="763"/>
      <c r="FC183" s="763"/>
      <c r="FD183" s="763"/>
      <c r="FE183" s="763"/>
      <c r="FF183" s="763"/>
      <c r="FG183" s="763"/>
      <c r="FH183" s="763"/>
      <c r="FI183" s="787">
        <f>IFERROR(FI$175*(FI155/FI$172),0)</f>
        <v>0</v>
      </c>
    </row>
    <row r="184" spans="1:165" ht="15.75" hidden="1" outlineLevel="2" x14ac:dyDescent="0.2">
      <c r="A184" s="775"/>
      <c r="B184" s="782" t="s">
        <v>259</v>
      </c>
      <c r="C184" s="776"/>
      <c r="D184" s="776"/>
      <c r="E184" s="777"/>
      <c r="F184" s="761"/>
      <c r="G184" s="761"/>
      <c r="H184" s="761"/>
      <c r="I184" s="761"/>
      <c r="J184" s="761"/>
      <c r="K184" s="761"/>
      <c r="L184" s="761"/>
      <c r="M184" s="786">
        <f>IFERROR(M$175*(M160/M$172),0)</f>
        <v>0</v>
      </c>
      <c r="N184" s="761"/>
      <c r="O184" s="761"/>
      <c r="P184" s="761"/>
      <c r="Q184" s="761"/>
      <c r="R184" s="761"/>
      <c r="S184" s="761"/>
      <c r="T184" s="761"/>
      <c r="U184" s="786">
        <f>IFERROR(U$175*(U160/U$172),0)</f>
        <v>0</v>
      </c>
      <c r="V184" s="762"/>
      <c r="W184" s="763"/>
      <c r="X184" s="763"/>
      <c r="Y184" s="763"/>
      <c r="Z184" s="763"/>
      <c r="AA184" s="763"/>
      <c r="AB184" s="763"/>
      <c r="AC184" s="786">
        <f>IFERROR(AC$175*(AC160/AC$172),0)</f>
        <v>0</v>
      </c>
      <c r="AD184" s="762"/>
      <c r="AE184" s="763"/>
      <c r="AF184" s="763"/>
      <c r="AG184" s="763"/>
      <c r="AH184" s="763"/>
      <c r="AI184" s="763"/>
      <c r="AJ184" s="763"/>
      <c r="AK184" s="786">
        <f>IFERROR(AK$175*(AK160/AK$172),0)</f>
        <v>0</v>
      </c>
      <c r="AL184" s="762"/>
      <c r="AM184" s="763"/>
      <c r="AN184" s="763"/>
      <c r="AO184" s="763"/>
      <c r="AP184" s="763"/>
      <c r="AQ184" s="763"/>
      <c r="AR184" s="763"/>
      <c r="AS184" s="786">
        <f>IFERROR(AS$175*(AS160/AS$172),0)</f>
        <v>0</v>
      </c>
      <c r="AT184" s="762"/>
      <c r="AU184" s="763"/>
      <c r="AV184" s="763"/>
      <c r="AW184" s="763"/>
      <c r="AX184" s="763"/>
      <c r="AY184" s="763"/>
      <c r="AZ184" s="763"/>
      <c r="BA184" s="786">
        <f>IFERROR(BA$175*(BA160/BA$172),0)</f>
        <v>0</v>
      </c>
      <c r="BB184" s="762"/>
      <c r="BC184" s="763"/>
      <c r="BD184" s="763"/>
      <c r="BE184" s="763"/>
      <c r="BF184" s="763"/>
      <c r="BG184" s="763"/>
      <c r="BH184" s="763"/>
      <c r="BI184" s="786">
        <f>IFERROR(BI$175*(BI160/BI$172),0)</f>
        <v>0</v>
      </c>
      <c r="BJ184" s="762"/>
      <c r="BK184" s="763"/>
      <c r="BL184" s="763"/>
      <c r="BM184" s="763"/>
      <c r="BN184" s="763"/>
      <c r="BO184" s="763"/>
      <c r="BP184" s="763"/>
      <c r="BQ184" s="786">
        <f>IFERROR(BQ$175*(BQ160/BQ$172),0)</f>
        <v>0</v>
      </c>
      <c r="BR184" s="762"/>
      <c r="BS184" s="763"/>
      <c r="BT184" s="763"/>
      <c r="BU184" s="763"/>
      <c r="BV184" s="763"/>
      <c r="BW184" s="763"/>
      <c r="BX184" s="763"/>
      <c r="BY184" s="786">
        <f>IFERROR(BY$175*(BY160/BY$172),0)</f>
        <v>0</v>
      </c>
      <c r="BZ184" s="762"/>
      <c r="CA184" s="763"/>
      <c r="CB184" s="763"/>
      <c r="CC184" s="763"/>
      <c r="CD184" s="763"/>
      <c r="CE184" s="763"/>
      <c r="CF184" s="763"/>
      <c r="CG184" s="786">
        <f>IFERROR(CG$175*(CG160/CG$172),0)</f>
        <v>0</v>
      </c>
      <c r="CH184" s="762"/>
      <c r="CI184" s="763"/>
      <c r="CJ184" s="763"/>
      <c r="CK184" s="763"/>
      <c r="CL184" s="763"/>
      <c r="CM184" s="763"/>
      <c r="CN184" s="763"/>
      <c r="CO184" s="786">
        <f>IFERROR(CO$175*(CO160/CO$172),0)</f>
        <v>0</v>
      </c>
      <c r="CP184" s="762"/>
      <c r="CQ184" s="763"/>
      <c r="CR184" s="763"/>
      <c r="CS184" s="763"/>
      <c r="CT184" s="763"/>
      <c r="CU184" s="763"/>
      <c r="CV184" s="763"/>
      <c r="CW184" s="786">
        <f>IFERROR(CW$175*(CW160/CW$172),0)</f>
        <v>0</v>
      </c>
      <c r="CX184" s="762"/>
      <c r="CY184" s="763"/>
      <c r="CZ184" s="763"/>
      <c r="DA184" s="763"/>
      <c r="DB184" s="763"/>
      <c r="DC184" s="763"/>
      <c r="DD184" s="763"/>
      <c r="DE184" s="786">
        <f>IFERROR(DE$175*(DE160/DE$172),0)</f>
        <v>0</v>
      </c>
      <c r="DF184" s="762"/>
      <c r="DG184" s="763"/>
      <c r="DH184" s="763"/>
      <c r="DI184" s="763"/>
      <c r="DJ184" s="763"/>
      <c r="DK184" s="763"/>
      <c r="DL184" s="763"/>
      <c r="DM184" s="786">
        <f>IFERROR(DM$175*(DM160/DM$172),0)</f>
        <v>0</v>
      </c>
      <c r="DN184" s="762"/>
      <c r="DO184" s="763"/>
      <c r="DP184" s="763"/>
      <c r="DQ184" s="763"/>
      <c r="DR184" s="763"/>
      <c r="DS184" s="763"/>
      <c r="DT184" s="763"/>
      <c r="DU184" s="786">
        <f>IFERROR(DU$175*(DU160/DU$172),0)</f>
        <v>0</v>
      </c>
      <c r="DV184" s="762"/>
      <c r="DW184" s="763"/>
      <c r="DX184" s="763"/>
      <c r="DY184" s="763"/>
      <c r="DZ184" s="763"/>
      <c r="EA184" s="763"/>
      <c r="EB184" s="763"/>
      <c r="EC184" s="786">
        <f>IFERROR(EC$175*(EC160/EC$172),0)</f>
        <v>0</v>
      </c>
      <c r="ED184" s="763"/>
      <c r="EE184" s="763"/>
      <c r="EF184" s="763"/>
      <c r="EG184" s="763"/>
      <c r="EH184" s="763"/>
      <c r="EI184" s="763"/>
      <c r="EJ184" s="763"/>
      <c r="EK184" s="786">
        <f>IFERROR(EK$175*(EK160/EK$172),0)</f>
        <v>0</v>
      </c>
      <c r="EL184" s="763"/>
      <c r="EM184" s="763"/>
      <c r="EN184" s="763"/>
      <c r="EO184" s="763"/>
      <c r="EP184" s="763"/>
      <c r="EQ184" s="763"/>
      <c r="ER184" s="763"/>
      <c r="ES184" s="786">
        <f>IFERROR(ES$175*(ES160/ES$172),0)</f>
        <v>0</v>
      </c>
      <c r="ET184" s="763"/>
      <c r="EU184" s="763"/>
      <c r="EV184" s="763"/>
      <c r="EW184" s="763"/>
      <c r="EX184" s="763"/>
      <c r="EY184" s="763"/>
      <c r="EZ184" s="763"/>
      <c r="FA184" s="786">
        <f>IFERROR(FA$175*(FA160/FA$172),0)</f>
        <v>0</v>
      </c>
      <c r="FB184" s="763"/>
      <c r="FC184" s="763"/>
      <c r="FD184" s="763"/>
      <c r="FE184" s="763"/>
      <c r="FF184" s="763"/>
      <c r="FG184" s="763"/>
      <c r="FH184" s="763"/>
      <c r="FI184" s="787">
        <f>IFERROR(FI$175*(FI160/FI$172),0)</f>
        <v>0</v>
      </c>
    </row>
    <row r="185" spans="1:165" ht="15.75" hidden="1" outlineLevel="2" x14ac:dyDescent="0.2">
      <c r="A185" s="775"/>
      <c r="B185" s="782" t="s">
        <v>260</v>
      </c>
      <c r="C185" s="776"/>
      <c r="D185" s="776"/>
      <c r="E185" s="777"/>
      <c r="F185" s="761"/>
      <c r="G185" s="761"/>
      <c r="H185" s="761"/>
      <c r="I185" s="761"/>
      <c r="J185" s="761"/>
      <c r="K185" s="761"/>
      <c r="L185" s="761"/>
      <c r="M185" s="786">
        <f>IFERROR(M$175*(M165/M$172),0)</f>
        <v>0</v>
      </c>
      <c r="N185" s="761"/>
      <c r="O185" s="761"/>
      <c r="P185" s="761"/>
      <c r="Q185" s="761"/>
      <c r="R185" s="761"/>
      <c r="S185" s="761"/>
      <c r="T185" s="761"/>
      <c r="U185" s="786">
        <f>IFERROR(U$175*(U165/U$172),0)</f>
        <v>0</v>
      </c>
      <c r="V185" s="762"/>
      <c r="W185" s="763"/>
      <c r="X185" s="763"/>
      <c r="Y185" s="763"/>
      <c r="Z185" s="763"/>
      <c r="AA185" s="763"/>
      <c r="AB185" s="763"/>
      <c r="AC185" s="786">
        <f>IFERROR(AC$175*(AC165/AC$172),0)</f>
        <v>0</v>
      </c>
      <c r="AD185" s="762"/>
      <c r="AE185" s="763"/>
      <c r="AF185" s="763"/>
      <c r="AG185" s="763"/>
      <c r="AH185" s="763"/>
      <c r="AI185" s="763"/>
      <c r="AJ185" s="763"/>
      <c r="AK185" s="786">
        <f>IFERROR(AK$175*(AK165/AK$172),0)</f>
        <v>0</v>
      </c>
      <c r="AL185" s="762"/>
      <c r="AM185" s="763"/>
      <c r="AN185" s="763"/>
      <c r="AO185" s="763"/>
      <c r="AP185" s="763"/>
      <c r="AQ185" s="763"/>
      <c r="AR185" s="763"/>
      <c r="AS185" s="786">
        <f>IFERROR(AS$175*(AS165/AS$172),0)</f>
        <v>0</v>
      </c>
      <c r="AT185" s="762"/>
      <c r="AU185" s="763"/>
      <c r="AV185" s="763"/>
      <c r="AW185" s="763"/>
      <c r="AX185" s="763"/>
      <c r="AY185" s="763"/>
      <c r="AZ185" s="763"/>
      <c r="BA185" s="786">
        <f>IFERROR(BA$175*(BA165/BA$172),0)</f>
        <v>0</v>
      </c>
      <c r="BB185" s="762"/>
      <c r="BC185" s="763"/>
      <c r="BD185" s="763"/>
      <c r="BE185" s="763"/>
      <c r="BF185" s="763"/>
      <c r="BG185" s="763"/>
      <c r="BH185" s="763"/>
      <c r="BI185" s="786">
        <f>IFERROR(BI$175*(BI165/BI$172),0)</f>
        <v>0</v>
      </c>
      <c r="BJ185" s="762"/>
      <c r="BK185" s="763"/>
      <c r="BL185" s="763"/>
      <c r="BM185" s="763"/>
      <c r="BN185" s="763"/>
      <c r="BO185" s="763"/>
      <c r="BP185" s="763"/>
      <c r="BQ185" s="786">
        <f>IFERROR(BQ$175*(BQ165/BQ$172),0)</f>
        <v>0</v>
      </c>
      <c r="BR185" s="762"/>
      <c r="BS185" s="763"/>
      <c r="BT185" s="763"/>
      <c r="BU185" s="763"/>
      <c r="BV185" s="763"/>
      <c r="BW185" s="763"/>
      <c r="BX185" s="763"/>
      <c r="BY185" s="786">
        <f>IFERROR(BY$175*(BY165/BY$172),0)</f>
        <v>0</v>
      </c>
      <c r="BZ185" s="762"/>
      <c r="CA185" s="763"/>
      <c r="CB185" s="763"/>
      <c r="CC185" s="763"/>
      <c r="CD185" s="763"/>
      <c r="CE185" s="763"/>
      <c r="CF185" s="763"/>
      <c r="CG185" s="786">
        <f>IFERROR(CG$175*(CG165/CG$172),0)</f>
        <v>0</v>
      </c>
      <c r="CH185" s="762"/>
      <c r="CI185" s="763"/>
      <c r="CJ185" s="763"/>
      <c r="CK185" s="763"/>
      <c r="CL185" s="763"/>
      <c r="CM185" s="763"/>
      <c r="CN185" s="763"/>
      <c r="CO185" s="786">
        <f>IFERROR(CO$175*(CO165/CO$172),0)</f>
        <v>0</v>
      </c>
      <c r="CP185" s="762"/>
      <c r="CQ185" s="763"/>
      <c r="CR185" s="763"/>
      <c r="CS185" s="763"/>
      <c r="CT185" s="763"/>
      <c r="CU185" s="763"/>
      <c r="CV185" s="763"/>
      <c r="CW185" s="786">
        <f>IFERROR(CW$175*(CW165/CW$172),0)</f>
        <v>0</v>
      </c>
      <c r="CX185" s="762"/>
      <c r="CY185" s="763"/>
      <c r="CZ185" s="763"/>
      <c r="DA185" s="763"/>
      <c r="DB185" s="763"/>
      <c r="DC185" s="763"/>
      <c r="DD185" s="763"/>
      <c r="DE185" s="786">
        <f>IFERROR(DE$175*(DE165/DE$172),0)</f>
        <v>0</v>
      </c>
      <c r="DF185" s="762"/>
      <c r="DG185" s="763"/>
      <c r="DH185" s="763"/>
      <c r="DI185" s="763"/>
      <c r="DJ185" s="763"/>
      <c r="DK185" s="763"/>
      <c r="DL185" s="763"/>
      <c r="DM185" s="786">
        <f>IFERROR(DM$175*(DM165/DM$172),0)</f>
        <v>0</v>
      </c>
      <c r="DN185" s="762"/>
      <c r="DO185" s="763"/>
      <c r="DP185" s="763"/>
      <c r="DQ185" s="763"/>
      <c r="DR185" s="763"/>
      <c r="DS185" s="763"/>
      <c r="DT185" s="763"/>
      <c r="DU185" s="786">
        <f>IFERROR(DU$175*(DU165/DU$172),0)</f>
        <v>0</v>
      </c>
      <c r="DV185" s="762"/>
      <c r="DW185" s="763"/>
      <c r="DX185" s="763"/>
      <c r="DY185" s="763"/>
      <c r="DZ185" s="763"/>
      <c r="EA185" s="763"/>
      <c r="EB185" s="763"/>
      <c r="EC185" s="786">
        <f>IFERROR(EC$175*(EC165/EC$172),0)</f>
        <v>0</v>
      </c>
      <c r="ED185" s="763"/>
      <c r="EE185" s="763"/>
      <c r="EF185" s="763"/>
      <c r="EG185" s="763"/>
      <c r="EH185" s="763"/>
      <c r="EI185" s="763"/>
      <c r="EJ185" s="763"/>
      <c r="EK185" s="786">
        <f>IFERROR(EK$175*(EK165/EK$172),0)</f>
        <v>0</v>
      </c>
      <c r="EL185" s="763"/>
      <c r="EM185" s="763"/>
      <c r="EN185" s="763"/>
      <c r="EO185" s="763"/>
      <c r="EP185" s="763"/>
      <c r="EQ185" s="763"/>
      <c r="ER185" s="763"/>
      <c r="ES185" s="786">
        <f>IFERROR(ES$175*(ES165/ES$172),0)</f>
        <v>0</v>
      </c>
      <c r="ET185" s="763"/>
      <c r="EU185" s="763"/>
      <c r="EV185" s="763"/>
      <c r="EW185" s="763"/>
      <c r="EX185" s="763"/>
      <c r="EY185" s="763"/>
      <c r="EZ185" s="763"/>
      <c r="FA185" s="786">
        <f>IFERROR(FA$175*(FA165/FA$172),0)</f>
        <v>0</v>
      </c>
      <c r="FB185" s="763"/>
      <c r="FC185" s="763"/>
      <c r="FD185" s="763"/>
      <c r="FE185" s="763"/>
      <c r="FF185" s="763"/>
      <c r="FG185" s="763"/>
      <c r="FH185" s="763"/>
      <c r="FI185" s="787">
        <f>IFERROR(FI$175*(FI165/FI$172),0)</f>
        <v>0</v>
      </c>
    </row>
    <row r="186" spans="1:165" ht="16.5" hidden="1" outlineLevel="2" thickBot="1" x14ac:dyDescent="0.25">
      <c r="A186" s="778"/>
      <c r="B186" s="783" t="s">
        <v>261</v>
      </c>
      <c r="C186" s="779"/>
      <c r="D186" s="779"/>
      <c r="E186" s="780"/>
      <c r="F186" s="764"/>
      <c r="G186" s="764"/>
      <c r="H186" s="764"/>
      <c r="I186" s="764"/>
      <c r="J186" s="764"/>
      <c r="K186" s="764"/>
      <c r="L186" s="764"/>
      <c r="M186" s="788">
        <f>IFERROR(M$175*(M170/M$172),0)</f>
        <v>0</v>
      </c>
      <c r="N186" s="764"/>
      <c r="O186" s="764"/>
      <c r="P186" s="764"/>
      <c r="Q186" s="764"/>
      <c r="R186" s="764"/>
      <c r="S186" s="764"/>
      <c r="T186" s="764"/>
      <c r="U186" s="788">
        <f>IFERROR(U$175*(U170/U$172),0)</f>
        <v>0</v>
      </c>
      <c r="V186" s="765"/>
      <c r="W186" s="766"/>
      <c r="X186" s="766"/>
      <c r="Y186" s="766"/>
      <c r="Z186" s="766"/>
      <c r="AA186" s="766"/>
      <c r="AB186" s="766"/>
      <c r="AC186" s="788">
        <f>IFERROR(AC$175*(AC170/AC$172),0)</f>
        <v>0</v>
      </c>
      <c r="AD186" s="765"/>
      <c r="AE186" s="766"/>
      <c r="AF186" s="766"/>
      <c r="AG186" s="766"/>
      <c r="AH186" s="766"/>
      <c r="AI186" s="766"/>
      <c r="AJ186" s="766"/>
      <c r="AK186" s="788">
        <f>IFERROR(AK$175*(AK170/AK$172),0)</f>
        <v>0</v>
      </c>
      <c r="AL186" s="765"/>
      <c r="AM186" s="766"/>
      <c r="AN186" s="766"/>
      <c r="AO186" s="766"/>
      <c r="AP186" s="766"/>
      <c r="AQ186" s="766"/>
      <c r="AR186" s="766"/>
      <c r="AS186" s="788">
        <f>IFERROR(AS$175*(AS170/AS$172),0)</f>
        <v>0</v>
      </c>
      <c r="AT186" s="765"/>
      <c r="AU186" s="766"/>
      <c r="AV186" s="766"/>
      <c r="AW186" s="766"/>
      <c r="AX186" s="766"/>
      <c r="AY186" s="766"/>
      <c r="AZ186" s="766"/>
      <c r="BA186" s="788">
        <f>IFERROR(BA$175*(BA170/BA$172),0)</f>
        <v>0</v>
      </c>
      <c r="BB186" s="765"/>
      <c r="BC186" s="766"/>
      <c r="BD186" s="766"/>
      <c r="BE186" s="766"/>
      <c r="BF186" s="766"/>
      <c r="BG186" s="766"/>
      <c r="BH186" s="766"/>
      <c r="BI186" s="788">
        <f>IFERROR(BI$175*(BI170/BI$172),0)</f>
        <v>0</v>
      </c>
      <c r="BJ186" s="765"/>
      <c r="BK186" s="766"/>
      <c r="BL186" s="766"/>
      <c r="BM186" s="766"/>
      <c r="BN186" s="766"/>
      <c r="BO186" s="766"/>
      <c r="BP186" s="766"/>
      <c r="BQ186" s="788">
        <f>IFERROR(BQ$175*(BQ170/BQ$172),0)</f>
        <v>0</v>
      </c>
      <c r="BR186" s="765"/>
      <c r="BS186" s="766"/>
      <c r="BT186" s="766"/>
      <c r="BU186" s="766"/>
      <c r="BV186" s="766"/>
      <c r="BW186" s="766"/>
      <c r="BX186" s="766"/>
      <c r="BY186" s="788">
        <f>IFERROR(BY$175*(BY170/BY$172),0)</f>
        <v>0</v>
      </c>
      <c r="BZ186" s="765"/>
      <c r="CA186" s="766"/>
      <c r="CB186" s="766"/>
      <c r="CC186" s="766"/>
      <c r="CD186" s="766"/>
      <c r="CE186" s="766"/>
      <c r="CF186" s="766"/>
      <c r="CG186" s="788">
        <f>IFERROR(CG$175*(CG170/CG$172),0)</f>
        <v>0</v>
      </c>
      <c r="CH186" s="765"/>
      <c r="CI186" s="766"/>
      <c r="CJ186" s="766"/>
      <c r="CK186" s="766"/>
      <c r="CL186" s="766"/>
      <c r="CM186" s="766"/>
      <c r="CN186" s="766"/>
      <c r="CO186" s="788">
        <f>IFERROR(CO$175*(CO170/CO$172),0)</f>
        <v>0</v>
      </c>
      <c r="CP186" s="765"/>
      <c r="CQ186" s="766"/>
      <c r="CR186" s="766"/>
      <c r="CS186" s="766"/>
      <c r="CT186" s="766"/>
      <c r="CU186" s="766"/>
      <c r="CV186" s="766"/>
      <c r="CW186" s="788">
        <f>IFERROR(CW$175*(CW170/CW$172),0)</f>
        <v>0</v>
      </c>
      <c r="CX186" s="765"/>
      <c r="CY186" s="766"/>
      <c r="CZ186" s="766"/>
      <c r="DA186" s="766"/>
      <c r="DB186" s="766"/>
      <c r="DC186" s="766"/>
      <c r="DD186" s="766"/>
      <c r="DE186" s="788">
        <f>IFERROR(DE$175*(DE170/DE$172),0)</f>
        <v>0</v>
      </c>
      <c r="DF186" s="765"/>
      <c r="DG186" s="766"/>
      <c r="DH186" s="766"/>
      <c r="DI186" s="766"/>
      <c r="DJ186" s="766"/>
      <c r="DK186" s="766"/>
      <c r="DL186" s="766"/>
      <c r="DM186" s="788">
        <f>IFERROR(DM$175*(DM170/DM$172),0)</f>
        <v>0</v>
      </c>
      <c r="DN186" s="765"/>
      <c r="DO186" s="766"/>
      <c r="DP186" s="766"/>
      <c r="DQ186" s="766"/>
      <c r="DR186" s="766"/>
      <c r="DS186" s="766"/>
      <c r="DT186" s="766"/>
      <c r="DU186" s="788">
        <f>IFERROR(DU$175*(DU170/DU$172),0)</f>
        <v>0</v>
      </c>
      <c r="DV186" s="765"/>
      <c r="DW186" s="766"/>
      <c r="DX186" s="766"/>
      <c r="DY186" s="766"/>
      <c r="DZ186" s="766"/>
      <c r="EA186" s="766"/>
      <c r="EB186" s="766"/>
      <c r="EC186" s="788">
        <f>IFERROR(EC$175*(EC170/EC$172),0)</f>
        <v>0</v>
      </c>
      <c r="ED186" s="766"/>
      <c r="EE186" s="766"/>
      <c r="EF186" s="766"/>
      <c r="EG186" s="766"/>
      <c r="EH186" s="766"/>
      <c r="EI186" s="766"/>
      <c r="EJ186" s="766"/>
      <c r="EK186" s="788">
        <f>IFERROR(EK$175*(EK170/EK$172),0)</f>
        <v>0</v>
      </c>
      <c r="EL186" s="766"/>
      <c r="EM186" s="766"/>
      <c r="EN186" s="766"/>
      <c r="EO186" s="766"/>
      <c r="EP186" s="766"/>
      <c r="EQ186" s="766"/>
      <c r="ER186" s="766"/>
      <c r="ES186" s="788">
        <f>IFERROR(ES$175*(ES170/ES$172),0)</f>
        <v>0</v>
      </c>
      <c r="ET186" s="766"/>
      <c r="EU186" s="766"/>
      <c r="EV186" s="766"/>
      <c r="EW186" s="766"/>
      <c r="EX186" s="766"/>
      <c r="EY186" s="766"/>
      <c r="EZ186" s="766"/>
      <c r="FA186" s="788">
        <f>IFERROR(FA$175*(FA170/FA$172),0)</f>
        <v>0</v>
      </c>
      <c r="FB186" s="766"/>
      <c r="FC186" s="766"/>
      <c r="FD186" s="766"/>
      <c r="FE186" s="766"/>
      <c r="FF186" s="766"/>
      <c r="FG186" s="766"/>
      <c r="FH186" s="766"/>
      <c r="FI186" s="789">
        <f>IFERROR(FI$175*(FI170/FI$172),0)</f>
        <v>0</v>
      </c>
    </row>
    <row r="187" spans="1:165" ht="17.25" outlineLevel="1" thickTop="1" thickBot="1" x14ac:dyDescent="0.25">
      <c r="A187" s="745"/>
      <c r="B187" s="746" t="s">
        <v>262</v>
      </c>
      <c r="C187" s="746"/>
      <c r="D187" s="746"/>
      <c r="E187" s="747"/>
      <c r="F187" s="748"/>
      <c r="G187" s="748"/>
      <c r="H187" s="748"/>
      <c r="I187" s="748"/>
      <c r="J187" s="748"/>
      <c r="K187" s="748"/>
      <c r="L187" s="748"/>
      <c r="M187" s="749">
        <f>ROUNDUP(M175,0)</f>
        <v>0</v>
      </c>
      <c r="N187" s="748"/>
      <c r="O187" s="748"/>
      <c r="P187" s="748"/>
      <c r="Q187" s="748"/>
      <c r="R187" s="748"/>
      <c r="S187" s="748"/>
      <c r="T187" s="748"/>
      <c r="U187" s="749">
        <f>ROUNDUP(U175,0)</f>
        <v>0</v>
      </c>
      <c r="V187" s="750"/>
      <c r="W187" s="751"/>
      <c r="X187" s="751"/>
      <c r="Y187" s="751"/>
      <c r="Z187" s="751"/>
      <c r="AA187" s="751"/>
      <c r="AB187" s="751"/>
      <c r="AC187" s="749">
        <f>ROUNDUP(AC175,0)</f>
        <v>0</v>
      </c>
      <c r="AD187" s="750"/>
      <c r="AE187" s="751"/>
      <c r="AF187" s="751"/>
      <c r="AG187" s="751"/>
      <c r="AH187" s="751"/>
      <c r="AI187" s="751"/>
      <c r="AJ187" s="751"/>
      <c r="AK187" s="749">
        <f>ROUNDUP(AK175,0)</f>
        <v>0</v>
      </c>
      <c r="AL187" s="750"/>
      <c r="AM187" s="751"/>
      <c r="AN187" s="751"/>
      <c r="AO187" s="751"/>
      <c r="AP187" s="751"/>
      <c r="AQ187" s="751"/>
      <c r="AR187" s="751"/>
      <c r="AS187" s="749">
        <f>ROUNDUP(AS175,0)</f>
        <v>0</v>
      </c>
      <c r="AT187" s="750"/>
      <c r="AU187" s="751"/>
      <c r="AV187" s="751"/>
      <c r="AW187" s="751"/>
      <c r="AX187" s="751"/>
      <c r="AY187" s="751"/>
      <c r="AZ187" s="751"/>
      <c r="BA187" s="749">
        <f>ROUNDUP(BA175,0)</f>
        <v>0</v>
      </c>
      <c r="BB187" s="750"/>
      <c r="BC187" s="751"/>
      <c r="BD187" s="751"/>
      <c r="BE187" s="751"/>
      <c r="BF187" s="751"/>
      <c r="BG187" s="751"/>
      <c r="BH187" s="751"/>
      <c r="BI187" s="749">
        <f>ROUNDUP(BI175,0)</f>
        <v>0</v>
      </c>
      <c r="BJ187" s="750"/>
      <c r="BK187" s="751"/>
      <c r="BL187" s="751"/>
      <c r="BM187" s="751"/>
      <c r="BN187" s="751"/>
      <c r="BO187" s="751"/>
      <c r="BP187" s="751"/>
      <c r="BQ187" s="749">
        <f>ROUNDUP(BQ175,0)</f>
        <v>0</v>
      </c>
      <c r="BR187" s="750"/>
      <c r="BS187" s="751"/>
      <c r="BT187" s="751"/>
      <c r="BU187" s="751"/>
      <c r="BV187" s="751"/>
      <c r="BW187" s="751"/>
      <c r="BX187" s="751"/>
      <c r="BY187" s="749">
        <f>ROUNDUP(BY175,0)</f>
        <v>0</v>
      </c>
      <c r="BZ187" s="750"/>
      <c r="CA187" s="751"/>
      <c r="CB187" s="751"/>
      <c r="CC187" s="751"/>
      <c r="CD187" s="751"/>
      <c r="CE187" s="751"/>
      <c r="CF187" s="751"/>
      <c r="CG187" s="749">
        <f>ROUNDUP(CG175,0)</f>
        <v>0</v>
      </c>
      <c r="CH187" s="750"/>
      <c r="CI187" s="751"/>
      <c r="CJ187" s="751"/>
      <c r="CK187" s="751"/>
      <c r="CL187" s="751"/>
      <c r="CM187" s="751"/>
      <c r="CN187" s="751"/>
      <c r="CO187" s="749">
        <f>ROUNDUP(CO175,0)</f>
        <v>0</v>
      </c>
      <c r="CP187" s="750"/>
      <c r="CQ187" s="751"/>
      <c r="CR187" s="751"/>
      <c r="CS187" s="751"/>
      <c r="CT187" s="751"/>
      <c r="CU187" s="751"/>
      <c r="CV187" s="751"/>
      <c r="CW187" s="749">
        <f>ROUNDUP(CW175,0)</f>
        <v>0</v>
      </c>
      <c r="CX187" s="750"/>
      <c r="CY187" s="751"/>
      <c r="CZ187" s="751"/>
      <c r="DA187" s="751"/>
      <c r="DB187" s="751"/>
      <c r="DC187" s="751"/>
      <c r="DD187" s="751"/>
      <c r="DE187" s="749">
        <f>ROUNDUP(DE175,0)</f>
        <v>0</v>
      </c>
      <c r="DF187" s="750"/>
      <c r="DG187" s="751"/>
      <c r="DH187" s="751"/>
      <c r="DI187" s="751"/>
      <c r="DJ187" s="751"/>
      <c r="DK187" s="751"/>
      <c r="DL187" s="751"/>
      <c r="DM187" s="749">
        <f>ROUNDUP(DM175,0)</f>
        <v>0</v>
      </c>
      <c r="DN187" s="750"/>
      <c r="DO187" s="751"/>
      <c r="DP187" s="751"/>
      <c r="DQ187" s="751"/>
      <c r="DR187" s="751"/>
      <c r="DS187" s="751"/>
      <c r="DT187" s="751"/>
      <c r="DU187" s="749">
        <f>ROUNDUP(DU175,0)</f>
        <v>0</v>
      </c>
      <c r="DV187" s="750"/>
      <c r="DW187" s="751"/>
      <c r="DX187" s="751"/>
      <c r="DY187" s="751"/>
      <c r="DZ187" s="751"/>
      <c r="EA187" s="751"/>
      <c r="EB187" s="751"/>
      <c r="EC187" s="749">
        <f>ROUNDUP(EC175,0)</f>
        <v>0</v>
      </c>
      <c r="ED187" s="751"/>
      <c r="EE187" s="751"/>
      <c r="EF187" s="751"/>
      <c r="EG187" s="751"/>
      <c r="EH187" s="751"/>
      <c r="EI187" s="751"/>
      <c r="EJ187" s="751"/>
      <c r="EK187" s="749">
        <f>ROUNDUP(EK175,0)</f>
        <v>0</v>
      </c>
      <c r="EL187" s="751"/>
      <c r="EM187" s="751"/>
      <c r="EN187" s="751"/>
      <c r="EO187" s="751"/>
      <c r="EP187" s="751"/>
      <c r="EQ187" s="751"/>
      <c r="ER187" s="751"/>
      <c r="ES187" s="749">
        <f>ROUNDUP(ES175,0)</f>
        <v>0</v>
      </c>
      <c r="ET187" s="751"/>
      <c r="EU187" s="751"/>
      <c r="EV187" s="751"/>
      <c r="EW187" s="751"/>
      <c r="EX187" s="751"/>
      <c r="EY187" s="751"/>
      <c r="EZ187" s="751"/>
      <c r="FA187" s="749">
        <f>ROUNDUP(FA175,0)</f>
        <v>0</v>
      </c>
      <c r="FB187" s="751"/>
      <c r="FC187" s="751"/>
      <c r="FD187" s="751"/>
      <c r="FE187" s="751"/>
      <c r="FF187" s="751"/>
      <c r="FG187" s="751"/>
      <c r="FH187" s="751"/>
      <c r="FI187" s="752">
        <f>ROUNDUP(FI175,0)</f>
        <v>0</v>
      </c>
    </row>
    <row r="188" spans="1:165" ht="13.5" thickBot="1" x14ac:dyDescent="0.25"/>
    <row r="189" spans="1:165" ht="16.5" thickBot="1" x14ac:dyDescent="0.25">
      <c r="A189" s="721" t="s">
        <v>263</v>
      </c>
      <c r="B189" s="725"/>
      <c r="C189" s="725"/>
      <c r="D189" s="725"/>
      <c r="E189" s="725"/>
      <c r="F189" s="726"/>
      <c r="G189" s="726"/>
      <c r="H189" s="726"/>
      <c r="I189" s="726"/>
      <c r="J189" s="726"/>
      <c r="K189" s="726"/>
      <c r="L189" s="726"/>
      <c r="M189" s="726"/>
      <c r="N189" s="726"/>
      <c r="O189" s="726"/>
      <c r="P189" s="726"/>
      <c r="Q189" s="726"/>
      <c r="R189" s="726"/>
      <c r="S189" s="726"/>
      <c r="T189" s="726"/>
      <c r="U189" s="726"/>
      <c r="V189" s="726"/>
      <c r="W189" s="726"/>
      <c r="X189" s="726"/>
      <c r="Y189" s="726"/>
      <c r="Z189" s="726"/>
      <c r="AA189" s="726"/>
      <c r="AB189" s="726"/>
      <c r="AC189" s="726"/>
      <c r="AD189" s="726"/>
      <c r="AE189" s="726"/>
      <c r="AF189" s="726"/>
      <c r="AG189" s="726"/>
      <c r="AH189" s="726"/>
      <c r="AI189" s="726"/>
      <c r="AJ189" s="726"/>
      <c r="AK189" s="726"/>
      <c r="AL189" s="726"/>
      <c r="AM189" s="726"/>
      <c r="AN189" s="726"/>
      <c r="AO189" s="726"/>
      <c r="AP189" s="726"/>
      <c r="AQ189" s="726"/>
      <c r="AR189" s="726"/>
      <c r="AS189" s="726"/>
      <c r="AT189" s="726"/>
      <c r="AU189" s="726"/>
      <c r="AV189" s="726"/>
      <c r="AW189" s="726"/>
      <c r="AX189" s="726"/>
      <c r="AY189" s="726"/>
      <c r="AZ189" s="726"/>
      <c r="BA189" s="726"/>
      <c r="BB189" s="726"/>
      <c r="BC189" s="726"/>
      <c r="BD189" s="726"/>
      <c r="BE189" s="726"/>
      <c r="BF189" s="726"/>
      <c r="BG189" s="726"/>
      <c r="BH189" s="726"/>
      <c r="BI189" s="726"/>
      <c r="BJ189" s="726"/>
      <c r="BK189" s="726"/>
      <c r="BL189" s="726"/>
      <c r="BM189" s="726"/>
      <c r="BN189" s="726"/>
      <c r="BO189" s="726"/>
      <c r="BP189" s="726"/>
      <c r="BQ189" s="726"/>
      <c r="BR189" s="726"/>
      <c r="BS189" s="726"/>
      <c r="BT189" s="726"/>
      <c r="BU189" s="726"/>
      <c r="BV189" s="726"/>
      <c r="BW189" s="726"/>
      <c r="BX189" s="726"/>
      <c r="BY189" s="726"/>
      <c r="BZ189" s="726"/>
      <c r="CA189" s="726"/>
      <c r="CB189" s="726"/>
      <c r="CC189" s="726"/>
      <c r="CD189" s="726"/>
      <c r="CE189" s="726"/>
      <c r="CF189" s="726"/>
      <c r="CG189" s="726"/>
      <c r="CH189" s="726"/>
      <c r="CI189" s="726"/>
      <c r="CJ189" s="726"/>
      <c r="CK189" s="726"/>
      <c r="CL189" s="726"/>
      <c r="CM189" s="726"/>
      <c r="CN189" s="726"/>
      <c r="CO189" s="726"/>
      <c r="CP189" s="726"/>
      <c r="CQ189" s="726"/>
      <c r="CR189" s="726"/>
      <c r="CS189" s="726"/>
      <c r="CT189" s="726"/>
      <c r="CU189" s="726"/>
      <c r="CV189" s="726"/>
      <c r="CW189" s="726"/>
      <c r="CX189" s="726"/>
      <c r="CY189" s="726"/>
      <c r="CZ189" s="726"/>
      <c r="DA189" s="726"/>
      <c r="DB189" s="726"/>
      <c r="DC189" s="726"/>
      <c r="DD189" s="726"/>
      <c r="DE189" s="726"/>
      <c r="DF189" s="726"/>
      <c r="DG189" s="726"/>
      <c r="DH189" s="726"/>
      <c r="DI189" s="726"/>
      <c r="DJ189" s="726"/>
      <c r="DK189" s="726"/>
      <c r="DL189" s="726"/>
      <c r="DM189" s="726"/>
      <c r="DN189" s="726"/>
      <c r="DO189" s="726"/>
      <c r="DP189" s="726"/>
      <c r="DQ189" s="726"/>
      <c r="DR189" s="726"/>
      <c r="DS189" s="726"/>
      <c r="DT189" s="726"/>
      <c r="DU189" s="726"/>
      <c r="DV189" s="726"/>
      <c r="DW189" s="726"/>
      <c r="DX189" s="726"/>
      <c r="DY189" s="726"/>
      <c r="DZ189" s="726"/>
      <c r="EA189" s="726"/>
      <c r="EB189" s="726"/>
      <c r="EC189" s="726"/>
      <c r="ED189" s="726"/>
      <c r="EE189" s="726"/>
      <c r="EF189" s="726"/>
      <c r="EG189" s="726"/>
      <c r="EH189" s="726"/>
      <c r="EI189" s="726"/>
      <c r="EJ189" s="726"/>
      <c r="EK189" s="726"/>
      <c r="EL189" s="726"/>
      <c r="EM189" s="726"/>
      <c r="EN189" s="726"/>
      <c r="EO189" s="726"/>
      <c r="EP189" s="726"/>
      <c r="EQ189" s="726"/>
      <c r="ER189" s="726"/>
      <c r="ES189" s="726"/>
      <c r="ET189" s="726"/>
      <c r="EU189" s="726"/>
      <c r="EV189" s="726"/>
      <c r="EW189" s="726"/>
      <c r="EX189" s="726"/>
      <c r="EY189" s="726"/>
      <c r="EZ189" s="726"/>
      <c r="FA189" s="726"/>
      <c r="FB189" s="726"/>
      <c r="FC189" s="726"/>
      <c r="FD189" s="726"/>
      <c r="FE189" s="726"/>
      <c r="FF189" s="726"/>
      <c r="FG189" s="726"/>
      <c r="FH189" s="726"/>
      <c r="FI189" s="727"/>
    </row>
    <row r="190" spans="1:165" ht="16.5" thickBot="1" x14ac:dyDescent="0.25">
      <c r="A190" s="560"/>
      <c r="B190" s="561" t="s">
        <v>264</v>
      </c>
      <c r="C190" s="561"/>
      <c r="D190" s="561"/>
      <c r="E190" s="562"/>
      <c r="F190" s="519"/>
      <c r="G190" s="519"/>
      <c r="H190" s="519"/>
      <c r="I190" s="519"/>
      <c r="J190" s="519"/>
      <c r="K190" s="519"/>
      <c r="L190" s="519"/>
      <c r="M190" s="563">
        <f>M113+M187</f>
        <v>0</v>
      </c>
      <c r="N190" s="519"/>
      <c r="O190" s="519"/>
      <c r="P190" s="519"/>
      <c r="Q190" s="519"/>
      <c r="R190" s="519"/>
      <c r="S190" s="519"/>
      <c r="T190" s="519"/>
      <c r="U190" s="563">
        <f>U113+U187</f>
        <v>0</v>
      </c>
      <c r="V190" s="521"/>
      <c r="W190" s="522"/>
      <c r="X190" s="522"/>
      <c r="Y190" s="522"/>
      <c r="Z190" s="522"/>
      <c r="AA190" s="522"/>
      <c r="AB190" s="522"/>
      <c r="AC190" s="563">
        <f>AC113+AC187</f>
        <v>0</v>
      </c>
      <c r="AD190" s="521"/>
      <c r="AE190" s="522"/>
      <c r="AF190" s="522"/>
      <c r="AG190" s="522"/>
      <c r="AH190" s="522"/>
      <c r="AI190" s="522"/>
      <c r="AJ190" s="522"/>
      <c r="AK190" s="563">
        <f>AK113+AK187</f>
        <v>0</v>
      </c>
      <c r="AL190" s="521"/>
      <c r="AM190" s="522"/>
      <c r="AN190" s="522"/>
      <c r="AO190" s="522"/>
      <c r="AP190" s="522"/>
      <c r="AQ190" s="522"/>
      <c r="AR190" s="522"/>
      <c r="AS190" s="563">
        <f>AS113+AS187</f>
        <v>0</v>
      </c>
      <c r="AT190" s="521"/>
      <c r="AU190" s="522"/>
      <c r="AV190" s="522"/>
      <c r="AW190" s="522"/>
      <c r="AX190" s="522"/>
      <c r="AY190" s="522"/>
      <c r="AZ190" s="522"/>
      <c r="BA190" s="563">
        <f>BA113+BA187</f>
        <v>0</v>
      </c>
      <c r="BB190" s="521"/>
      <c r="BC190" s="522"/>
      <c r="BD190" s="522"/>
      <c r="BE190" s="522"/>
      <c r="BF190" s="522"/>
      <c r="BG190" s="522"/>
      <c r="BH190" s="522"/>
      <c r="BI190" s="563">
        <f>BI113+BI187</f>
        <v>0</v>
      </c>
      <c r="BJ190" s="521"/>
      <c r="BK190" s="522"/>
      <c r="BL190" s="522"/>
      <c r="BM190" s="522"/>
      <c r="BN190" s="522"/>
      <c r="BO190" s="522"/>
      <c r="BP190" s="522"/>
      <c r="BQ190" s="563">
        <f>BQ113+BQ187</f>
        <v>0</v>
      </c>
      <c r="BR190" s="521"/>
      <c r="BS190" s="522"/>
      <c r="BT190" s="522"/>
      <c r="BU190" s="522"/>
      <c r="BV190" s="522"/>
      <c r="BW190" s="522"/>
      <c r="BX190" s="522"/>
      <c r="BY190" s="563">
        <f>BY113+BY187</f>
        <v>0</v>
      </c>
      <c r="BZ190" s="521"/>
      <c r="CA190" s="522"/>
      <c r="CB190" s="522"/>
      <c r="CC190" s="522"/>
      <c r="CD190" s="522"/>
      <c r="CE190" s="522"/>
      <c r="CF190" s="522"/>
      <c r="CG190" s="563">
        <f>CG113+CG187</f>
        <v>0</v>
      </c>
      <c r="CH190" s="521"/>
      <c r="CI190" s="522"/>
      <c r="CJ190" s="522"/>
      <c r="CK190" s="522"/>
      <c r="CL190" s="522"/>
      <c r="CM190" s="522"/>
      <c r="CN190" s="522"/>
      <c r="CO190" s="563">
        <f>CO113+CO187</f>
        <v>0</v>
      </c>
      <c r="CP190" s="521"/>
      <c r="CQ190" s="522"/>
      <c r="CR190" s="522"/>
      <c r="CS190" s="522"/>
      <c r="CT190" s="522"/>
      <c r="CU190" s="522"/>
      <c r="CV190" s="522"/>
      <c r="CW190" s="563">
        <f>CW113+CW187</f>
        <v>0</v>
      </c>
      <c r="CX190" s="521"/>
      <c r="CY190" s="522"/>
      <c r="CZ190" s="522"/>
      <c r="DA190" s="522"/>
      <c r="DB190" s="522"/>
      <c r="DC190" s="522"/>
      <c r="DD190" s="522"/>
      <c r="DE190" s="563">
        <f>DE113+DE187</f>
        <v>0</v>
      </c>
      <c r="DF190" s="521"/>
      <c r="DG190" s="522"/>
      <c r="DH190" s="522"/>
      <c r="DI190" s="522"/>
      <c r="DJ190" s="522"/>
      <c r="DK190" s="522"/>
      <c r="DL190" s="522"/>
      <c r="DM190" s="563">
        <f>DM113+DM187</f>
        <v>0</v>
      </c>
      <c r="DN190" s="521"/>
      <c r="DO190" s="522"/>
      <c r="DP190" s="522"/>
      <c r="DQ190" s="522"/>
      <c r="DR190" s="522"/>
      <c r="DS190" s="522"/>
      <c r="DT190" s="522"/>
      <c r="DU190" s="563">
        <f>DU113+DU187</f>
        <v>0</v>
      </c>
      <c r="DV190" s="521"/>
      <c r="DW190" s="522"/>
      <c r="DX190" s="522"/>
      <c r="DY190" s="522"/>
      <c r="DZ190" s="522"/>
      <c r="EA190" s="522"/>
      <c r="EB190" s="522"/>
      <c r="EC190" s="563">
        <f>EC113+EC187</f>
        <v>0</v>
      </c>
      <c r="ED190" s="522"/>
      <c r="EE190" s="522"/>
      <c r="EF190" s="522"/>
      <c r="EG190" s="522"/>
      <c r="EH190" s="522"/>
      <c r="EI190" s="522"/>
      <c r="EJ190" s="522"/>
      <c r="EK190" s="563">
        <f>EK113+EK187</f>
        <v>0</v>
      </c>
      <c r="EL190" s="522"/>
      <c r="EM190" s="522"/>
      <c r="EN190" s="522"/>
      <c r="EO190" s="522"/>
      <c r="EP190" s="522"/>
      <c r="EQ190" s="522"/>
      <c r="ER190" s="522"/>
      <c r="ES190" s="563">
        <f>ES113+ES187</f>
        <v>0</v>
      </c>
      <c r="ET190" s="522"/>
      <c r="EU190" s="522"/>
      <c r="EV190" s="522"/>
      <c r="EW190" s="522"/>
      <c r="EX190" s="522"/>
      <c r="EY190" s="522"/>
      <c r="EZ190" s="522"/>
      <c r="FA190" s="563">
        <f>FA113+FA187</f>
        <v>0</v>
      </c>
      <c r="FB190" s="522"/>
      <c r="FC190" s="522"/>
      <c r="FD190" s="522"/>
      <c r="FE190" s="522"/>
      <c r="FF190" s="522"/>
      <c r="FG190" s="522"/>
      <c r="FH190" s="522"/>
      <c r="FI190" s="564">
        <f>FI113+FI187</f>
        <v>0</v>
      </c>
    </row>
    <row r="192" spans="1:165" x14ac:dyDescent="0.2">
      <c r="CW192" s="491"/>
      <c r="DE192" s="491"/>
    </row>
  </sheetData>
  <sheetProtection autoFilter="0"/>
  <conditionalFormatting sqref="F12:FI12">
    <cfRule type="expression" dxfId="42" priority="1">
      <formula>AND(F12&lt;&gt;"",F$4="")</formula>
    </cfRule>
  </conditionalFormatting>
  <conditionalFormatting sqref="F15:FI107">
    <cfRule type="expression" dxfId="41" priority="2">
      <formula>AND($D15&lt;&gt;"",F$4="",F15&gt;0)</formula>
    </cfRule>
    <cfRule type="expression" dxfId="40" priority="3">
      <formula>AND(F$4&lt;&gt;"",F15&gt;0)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>
    <outlinePr summaryBelow="0"/>
    <pageSetUpPr fitToPage="1"/>
  </sheetPr>
  <dimension ref="A1:O85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outlineLevelRow="3" outlineLevelCol="1" x14ac:dyDescent="0.25"/>
  <cols>
    <col min="1" max="1" width="16.7109375" style="49" hidden="1" customWidth="1"/>
    <col min="2" max="2" width="9.7109375" style="49" customWidth="1"/>
    <col min="3" max="3" width="120.7109375" style="49" customWidth="1"/>
    <col min="4" max="11" width="12.7109375" style="49" customWidth="1" outlineLevel="1"/>
    <col min="12" max="15" width="12.7109375" style="49" customWidth="1"/>
    <col min="16" max="16384" width="14.42578125" style="49"/>
  </cols>
  <sheetData>
    <row r="1" spans="1:15" s="57" customFormat="1" ht="20.100000000000001" customHeight="1" thickBot="1" x14ac:dyDescent="0.35">
      <c r="B1" s="58" t="s">
        <v>265</v>
      </c>
      <c r="C1" s="59"/>
      <c r="D1" s="8" t="s">
        <v>266</v>
      </c>
      <c r="E1" s="60"/>
      <c r="F1" s="60"/>
      <c r="G1" s="60"/>
      <c r="H1" s="60"/>
      <c r="I1" s="60"/>
      <c r="J1" s="60"/>
      <c r="K1" s="60"/>
      <c r="L1" s="61"/>
      <c r="M1" s="77"/>
      <c r="N1" s="61"/>
      <c r="O1" s="61"/>
    </row>
    <row r="2" spans="1:15" s="62" customFormat="1" ht="35.1" customHeight="1" x14ac:dyDescent="0.25">
      <c r="B2" s="14"/>
      <c r="C2" s="15"/>
      <c r="D2" s="585" t="s">
        <v>267</v>
      </c>
      <c r="E2" s="63"/>
      <c r="F2" s="63"/>
      <c r="G2" s="63"/>
      <c r="H2" s="63"/>
      <c r="I2" s="63"/>
      <c r="J2" s="63"/>
      <c r="K2" s="63"/>
      <c r="L2" s="279" t="s">
        <v>1331</v>
      </c>
      <c r="M2" s="65"/>
      <c r="N2" s="78"/>
      <c r="O2" s="79"/>
    </row>
    <row r="3" spans="1:15" s="62" customFormat="1" ht="65.099999999999994" customHeight="1" x14ac:dyDescent="0.25">
      <c r="A3" s="242" t="s">
        <v>269</v>
      </c>
      <c r="B3" s="18" t="s">
        <v>28</v>
      </c>
      <c r="C3" s="106" t="s">
        <v>29</v>
      </c>
      <c r="D3" s="710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4" t="s">
        <v>277</v>
      </c>
      <c r="L3" s="20" t="s">
        <v>284</v>
      </c>
      <c r="M3" s="110" t="s">
        <v>287</v>
      </c>
      <c r="N3" s="21" t="s">
        <v>288</v>
      </c>
      <c r="O3" s="192" t="s">
        <v>2870</v>
      </c>
    </row>
    <row r="4" spans="1:15" s="17" customFormat="1" ht="15.75" x14ac:dyDescent="0.2">
      <c r="A4" s="250"/>
      <c r="B4" s="84" t="s">
        <v>195</v>
      </c>
      <c r="C4" s="85" t="s">
        <v>196</v>
      </c>
      <c r="D4" s="587"/>
      <c r="E4" s="86"/>
      <c r="F4" s="87"/>
      <c r="G4" s="87"/>
      <c r="H4" s="87"/>
      <c r="I4" s="87"/>
      <c r="J4" s="87"/>
      <c r="K4" s="87"/>
      <c r="L4" s="193"/>
      <c r="M4" s="87"/>
      <c r="N4" s="87"/>
      <c r="O4" s="181"/>
    </row>
    <row r="5" spans="1:15" outlineLevel="1" x14ac:dyDescent="0.25">
      <c r="A5" s="263"/>
      <c r="B5" s="23" t="s">
        <v>197</v>
      </c>
      <c r="C5" s="90" t="s">
        <v>198</v>
      </c>
      <c r="D5" s="588"/>
      <c r="E5" s="66"/>
      <c r="F5" s="67"/>
      <c r="G5" s="67"/>
      <c r="H5" s="67"/>
      <c r="I5" s="67"/>
      <c r="J5" s="67"/>
      <c r="K5" s="67"/>
      <c r="L5" s="80"/>
      <c r="M5" s="67"/>
      <c r="N5" s="67"/>
      <c r="O5" s="81"/>
    </row>
    <row r="6" spans="1:15" outlineLevel="3" x14ac:dyDescent="0.25">
      <c r="A6" s="248" t="str">
        <f>IF(COUNTA($D6:$K6)=0,"",LEFT(B6,FIND(".",B6,3)))</f>
        <v>9.1.</v>
      </c>
      <c r="B6" s="73" t="s">
        <v>3743</v>
      </c>
      <c r="C6" s="130" t="s">
        <v>3744</v>
      </c>
      <c r="D6" s="664" t="s">
        <v>297</v>
      </c>
      <c r="E6" s="665" t="s">
        <v>297</v>
      </c>
      <c r="F6" s="665" t="s">
        <v>297</v>
      </c>
      <c r="G6" s="665" t="s">
        <v>297</v>
      </c>
      <c r="H6" s="665" t="s">
        <v>297</v>
      </c>
      <c r="I6" s="665" t="s">
        <v>297</v>
      </c>
      <c r="J6" s="666" t="s">
        <v>297</v>
      </c>
      <c r="K6" s="667" t="s">
        <v>297</v>
      </c>
      <c r="L6" s="149">
        <v>0</v>
      </c>
      <c r="M6" s="155">
        <v>0</v>
      </c>
      <c r="N6" s="150">
        <v>0</v>
      </c>
      <c r="O6" s="151">
        <v>0</v>
      </c>
    </row>
    <row r="7" spans="1:15" outlineLevel="3" x14ac:dyDescent="0.25">
      <c r="A7" s="248" t="str">
        <f t="shared" ref="A7:A29" si="0">IF(COUNTA($D7:$K7)=0,"",LEFT(B7,FIND(".",B7,3)))</f>
        <v>9.1.</v>
      </c>
      <c r="B7" s="31" t="s">
        <v>3745</v>
      </c>
      <c r="C7" s="44" t="s">
        <v>3746</v>
      </c>
      <c r="D7" s="668" t="s">
        <v>297</v>
      </c>
      <c r="E7" s="669" t="s">
        <v>297</v>
      </c>
      <c r="F7" s="669" t="s">
        <v>297</v>
      </c>
      <c r="G7" s="669" t="s">
        <v>297</v>
      </c>
      <c r="H7" s="669" t="s">
        <v>297</v>
      </c>
      <c r="I7" s="669" t="s">
        <v>297</v>
      </c>
      <c r="J7" s="670" t="s">
        <v>297</v>
      </c>
      <c r="K7" s="671" t="s">
        <v>297</v>
      </c>
      <c r="L7" s="82">
        <v>0</v>
      </c>
      <c r="M7" s="71">
        <v>0</v>
      </c>
      <c r="N7" s="83">
        <v>0</v>
      </c>
      <c r="O7" s="72">
        <v>0</v>
      </c>
    </row>
    <row r="8" spans="1:15" outlineLevel="3" x14ac:dyDescent="0.25">
      <c r="A8" s="248" t="str">
        <f t="shared" si="0"/>
        <v>9.1.</v>
      </c>
      <c r="B8" s="31" t="s">
        <v>3747</v>
      </c>
      <c r="C8" s="44" t="s">
        <v>3748</v>
      </c>
      <c r="D8" s="668" t="s">
        <v>297</v>
      </c>
      <c r="E8" s="669" t="s">
        <v>297</v>
      </c>
      <c r="F8" s="669" t="s">
        <v>297</v>
      </c>
      <c r="G8" s="669" t="s">
        <v>297</v>
      </c>
      <c r="H8" s="669" t="s">
        <v>297</v>
      </c>
      <c r="I8" s="669" t="s">
        <v>297</v>
      </c>
      <c r="J8" s="670" t="s">
        <v>297</v>
      </c>
      <c r="K8" s="671" t="s">
        <v>297</v>
      </c>
      <c r="L8" s="82">
        <v>0</v>
      </c>
      <c r="M8" s="71">
        <v>0</v>
      </c>
      <c r="N8" s="83">
        <v>0</v>
      </c>
      <c r="O8" s="72">
        <v>0</v>
      </c>
    </row>
    <row r="9" spans="1:15" outlineLevel="3" x14ac:dyDescent="0.25">
      <c r="A9" s="248" t="str">
        <f t="shared" si="0"/>
        <v>9.1.</v>
      </c>
      <c r="B9" s="31" t="s">
        <v>3749</v>
      </c>
      <c r="C9" s="44" t="s">
        <v>3750</v>
      </c>
      <c r="D9" s="668" t="s">
        <v>297</v>
      </c>
      <c r="E9" s="669" t="s">
        <v>297</v>
      </c>
      <c r="F9" s="669" t="s">
        <v>297</v>
      </c>
      <c r="G9" s="669" t="s">
        <v>297</v>
      </c>
      <c r="H9" s="669" t="s">
        <v>297</v>
      </c>
      <c r="I9" s="669" t="s">
        <v>297</v>
      </c>
      <c r="J9" s="670" t="s">
        <v>297</v>
      </c>
      <c r="K9" s="671" t="s">
        <v>297</v>
      </c>
      <c r="L9" s="82">
        <v>0</v>
      </c>
      <c r="M9" s="71">
        <v>0</v>
      </c>
      <c r="N9" s="83">
        <v>0</v>
      </c>
      <c r="O9" s="72">
        <v>0</v>
      </c>
    </row>
    <row r="10" spans="1:15" outlineLevel="3" x14ac:dyDescent="0.25">
      <c r="A10" s="248" t="str">
        <f t="shared" si="0"/>
        <v>9.1.</v>
      </c>
      <c r="B10" s="31" t="s">
        <v>3751</v>
      </c>
      <c r="C10" s="44" t="s">
        <v>3752</v>
      </c>
      <c r="D10" s="668" t="s">
        <v>297</v>
      </c>
      <c r="E10" s="669" t="s">
        <v>297</v>
      </c>
      <c r="F10" s="669" t="s">
        <v>297</v>
      </c>
      <c r="G10" s="669" t="s">
        <v>297</v>
      </c>
      <c r="H10" s="669" t="s">
        <v>297</v>
      </c>
      <c r="I10" s="669" t="s">
        <v>297</v>
      </c>
      <c r="J10" s="670" t="s">
        <v>297</v>
      </c>
      <c r="K10" s="671" t="s">
        <v>297</v>
      </c>
      <c r="L10" s="82">
        <v>0</v>
      </c>
      <c r="M10" s="71">
        <v>0</v>
      </c>
      <c r="N10" s="83">
        <v>0</v>
      </c>
      <c r="O10" s="72">
        <v>0</v>
      </c>
    </row>
    <row r="11" spans="1:15" outlineLevel="3" x14ac:dyDescent="0.25">
      <c r="A11" s="248" t="str">
        <f t="shared" si="0"/>
        <v>9.1.</v>
      </c>
      <c r="B11" s="31" t="s">
        <v>3753</v>
      </c>
      <c r="C11" s="44" t="s">
        <v>3754</v>
      </c>
      <c r="D11" s="668" t="s">
        <v>297</v>
      </c>
      <c r="E11" s="669" t="s">
        <v>297</v>
      </c>
      <c r="F11" s="669" t="s">
        <v>297</v>
      </c>
      <c r="G11" s="669" t="s">
        <v>297</v>
      </c>
      <c r="H11" s="669" t="s">
        <v>297</v>
      </c>
      <c r="I11" s="669" t="s">
        <v>297</v>
      </c>
      <c r="J11" s="670" t="s">
        <v>297</v>
      </c>
      <c r="K11" s="671" t="s">
        <v>297</v>
      </c>
      <c r="L11" s="82">
        <v>0</v>
      </c>
      <c r="M11" s="71">
        <v>0</v>
      </c>
      <c r="N11" s="83">
        <v>0</v>
      </c>
      <c r="O11" s="72">
        <v>0</v>
      </c>
    </row>
    <row r="12" spans="1:15" outlineLevel="3" x14ac:dyDescent="0.25">
      <c r="A12" s="248" t="str">
        <f t="shared" si="0"/>
        <v>9.1.</v>
      </c>
      <c r="B12" s="31" t="s">
        <v>3755</v>
      </c>
      <c r="C12" s="44" t="s">
        <v>3756</v>
      </c>
      <c r="D12" s="668" t="s">
        <v>297</v>
      </c>
      <c r="E12" s="669" t="s">
        <v>297</v>
      </c>
      <c r="F12" s="669" t="s">
        <v>297</v>
      </c>
      <c r="G12" s="669" t="s">
        <v>297</v>
      </c>
      <c r="H12" s="669" t="s">
        <v>297</v>
      </c>
      <c r="I12" s="669" t="s">
        <v>297</v>
      </c>
      <c r="J12" s="670" t="s">
        <v>297</v>
      </c>
      <c r="K12" s="671" t="s">
        <v>297</v>
      </c>
      <c r="L12" s="82">
        <v>0</v>
      </c>
      <c r="M12" s="71">
        <v>0</v>
      </c>
      <c r="N12" s="83">
        <v>0</v>
      </c>
      <c r="O12" s="72">
        <v>0</v>
      </c>
    </row>
    <row r="13" spans="1:15" outlineLevel="3" x14ac:dyDescent="0.25">
      <c r="A13" s="248" t="str">
        <f t="shared" si="0"/>
        <v>9.1.</v>
      </c>
      <c r="B13" s="31" t="s">
        <v>3757</v>
      </c>
      <c r="C13" s="44" t="s">
        <v>3758</v>
      </c>
      <c r="D13" s="668" t="s">
        <v>297</v>
      </c>
      <c r="E13" s="669" t="s">
        <v>297</v>
      </c>
      <c r="F13" s="669" t="s">
        <v>297</v>
      </c>
      <c r="G13" s="669" t="s">
        <v>297</v>
      </c>
      <c r="H13" s="669" t="s">
        <v>297</v>
      </c>
      <c r="I13" s="669" t="s">
        <v>297</v>
      </c>
      <c r="J13" s="670" t="s">
        <v>297</v>
      </c>
      <c r="K13" s="671" t="s">
        <v>297</v>
      </c>
      <c r="L13" s="82">
        <v>0</v>
      </c>
      <c r="M13" s="71">
        <v>0</v>
      </c>
      <c r="N13" s="83">
        <v>0</v>
      </c>
      <c r="O13" s="72">
        <v>0</v>
      </c>
    </row>
    <row r="14" spans="1:15" outlineLevel="3" x14ac:dyDescent="0.25">
      <c r="A14" s="248" t="str">
        <f t="shared" si="0"/>
        <v>9.1.</v>
      </c>
      <c r="B14" s="31" t="s">
        <v>3759</v>
      </c>
      <c r="C14" s="44" t="s">
        <v>3760</v>
      </c>
      <c r="D14" s="668" t="s">
        <v>297</v>
      </c>
      <c r="E14" s="669" t="s">
        <v>297</v>
      </c>
      <c r="F14" s="669" t="s">
        <v>297</v>
      </c>
      <c r="G14" s="669" t="s">
        <v>297</v>
      </c>
      <c r="H14" s="669" t="s">
        <v>297</v>
      </c>
      <c r="I14" s="669" t="s">
        <v>297</v>
      </c>
      <c r="J14" s="670" t="s">
        <v>297</v>
      </c>
      <c r="K14" s="671" t="s">
        <v>297</v>
      </c>
      <c r="L14" s="82">
        <v>0</v>
      </c>
      <c r="M14" s="71">
        <v>0</v>
      </c>
      <c r="N14" s="83">
        <v>0</v>
      </c>
      <c r="O14" s="72">
        <v>0</v>
      </c>
    </row>
    <row r="15" spans="1:15" outlineLevel="3" x14ac:dyDescent="0.25">
      <c r="A15" s="248" t="str">
        <f t="shared" si="0"/>
        <v>9.1.</v>
      </c>
      <c r="B15" s="31" t="s">
        <v>3761</v>
      </c>
      <c r="C15" s="44" t="s">
        <v>2011</v>
      </c>
      <c r="D15" s="668" t="s">
        <v>297</v>
      </c>
      <c r="E15" s="669" t="s">
        <v>297</v>
      </c>
      <c r="F15" s="669" t="s">
        <v>297</v>
      </c>
      <c r="G15" s="669" t="s">
        <v>297</v>
      </c>
      <c r="H15" s="669" t="s">
        <v>297</v>
      </c>
      <c r="I15" s="669" t="s">
        <v>297</v>
      </c>
      <c r="J15" s="670" t="s">
        <v>297</v>
      </c>
      <c r="K15" s="671" t="s">
        <v>297</v>
      </c>
      <c r="L15" s="82">
        <v>0</v>
      </c>
      <c r="M15" s="71">
        <v>0</v>
      </c>
      <c r="N15" s="83">
        <v>0</v>
      </c>
      <c r="O15" s="72">
        <v>0</v>
      </c>
    </row>
    <row r="16" spans="1:15" outlineLevel="3" x14ac:dyDescent="0.25">
      <c r="A16" s="248" t="str">
        <f t="shared" si="0"/>
        <v>9.1.</v>
      </c>
      <c r="B16" s="31" t="s">
        <v>3762</v>
      </c>
      <c r="C16" s="44" t="s">
        <v>946</v>
      </c>
      <c r="D16" s="668" t="s">
        <v>297</v>
      </c>
      <c r="E16" s="669" t="s">
        <v>297</v>
      </c>
      <c r="F16" s="669" t="s">
        <v>297</v>
      </c>
      <c r="G16" s="669" t="s">
        <v>297</v>
      </c>
      <c r="H16" s="669" t="s">
        <v>297</v>
      </c>
      <c r="I16" s="669" t="s">
        <v>297</v>
      </c>
      <c r="J16" s="670" t="s">
        <v>297</v>
      </c>
      <c r="K16" s="671" t="s">
        <v>297</v>
      </c>
      <c r="L16" s="82">
        <v>0</v>
      </c>
      <c r="M16" s="71">
        <v>0</v>
      </c>
      <c r="N16" s="83">
        <v>0</v>
      </c>
      <c r="O16" s="72">
        <v>0</v>
      </c>
    </row>
    <row r="17" spans="1:15" outlineLevel="3" x14ac:dyDescent="0.25">
      <c r="A17" s="248" t="str">
        <f t="shared" si="0"/>
        <v>9.1.</v>
      </c>
      <c r="B17" s="31" t="s">
        <v>3763</v>
      </c>
      <c r="C17" s="44" t="s">
        <v>948</v>
      </c>
      <c r="D17" s="668" t="s">
        <v>297</v>
      </c>
      <c r="E17" s="669" t="s">
        <v>297</v>
      </c>
      <c r="F17" s="669" t="s">
        <v>297</v>
      </c>
      <c r="G17" s="669" t="s">
        <v>297</v>
      </c>
      <c r="H17" s="669" t="s">
        <v>297</v>
      </c>
      <c r="I17" s="669" t="s">
        <v>297</v>
      </c>
      <c r="J17" s="670" t="s">
        <v>297</v>
      </c>
      <c r="K17" s="671" t="s">
        <v>297</v>
      </c>
      <c r="L17" s="82">
        <v>0</v>
      </c>
      <c r="M17" s="83">
        <v>0</v>
      </c>
      <c r="N17" s="83">
        <v>0</v>
      </c>
      <c r="O17" s="72">
        <v>0</v>
      </c>
    </row>
    <row r="18" spans="1:15" outlineLevel="3" x14ac:dyDescent="0.25">
      <c r="A18" s="248" t="str">
        <f t="shared" si="0"/>
        <v>9.1.</v>
      </c>
      <c r="B18" s="31" t="s">
        <v>3764</v>
      </c>
      <c r="C18" s="44" t="s">
        <v>2096</v>
      </c>
      <c r="D18" s="668" t="s">
        <v>297</v>
      </c>
      <c r="E18" s="669" t="s">
        <v>297</v>
      </c>
      <c r="F18" s="669" t="s">
        <v>297</v>
      </c>
      <c r="G18" s="669" t="s">
        <v>297</v>
      </c>
      <c r="H18" s="669" t="s">
        <v>297</v>
      </c>
      <c r="I18" s="669" t="s">
        <v>297</v>
      </c>
      <c r="J18" s="670" t="s">
        <v>297</v>
      </c>
      <c r="K18" s="671" t="s">
        <v>297</v>
      </c>
      <c r="L18" s="82">
        <v>0</v>
      </c>
      <c r="M18" s="83">
        <v>0</v>
      </c>
      <c r="N18" s="83">
        <v>0</v>
      </c>
      <c r="O18" s="72">
        <v>0</v>
      </c>
    </row>
    <row r="19" spans="1:15" outlineLevel="3" x14ac:dyDescent="0.25">
      <c r="A19" s="248" t="str">
        <f t="shared" si="0"/>
        <v>9.1.</v>
      </c>
      <c r="B19" s="31" t="s">
        <v>3765</v>
      </c>
      <c r="C19" s="44" t="s">
        <v>954</v>
      </c>
      <c r="D19" s="668" t="s">
        <v>297</v>
      </c>
      <c r="E19" s="669" t="s">
        <v>297</v>
      </c>
      <c r="F19" s="669" t="s">
        <v>297</v>
      </c>
      <c r="G19" s="669" t="s">
        <v>297</v>
      </c>
      <c r="H19" s="669" t="s">
        <v>297</v>
      </c>
      <c r="I19" s="669" t="s">
        <v>297</v>
      </c>
      <c r="J19" s="670" t="s">
        <v>297</v>
      </c>
      <c r="K19" s="671" t="s">
        <v>297</v>
      </c>
      <c r="L19" s="82">
        <v>0</v>
      </c>
      <c r="M19" s="71">
        <v>0</v>
      </c>
      <c r="N19" s="83">
        <v>0</v>
      </c>
      <c r="O19" s="72">
        <v>0</v>
      </c>
    </row>
    <row r="20" spans="1:15" ht="25.5" outlineLevel="3" x14ac:dyDescent="0.25">
      <c r="A20" s="248" t="str">
        <f t="shared" si="0"/>
        <v>9.1.</v>
      </c>
      <c r="B20" s="31" t="s">
        <v>3766</v>
      </c>
      <c r="C20" s="44" t="s">
        <v>956</v>
      </c>
      <c r="D20" s="668" t="s">
        <v>297</v>
      </c>
      <c r="E20" s="669" t="s">
        <v>297</v>
      </c>
      <c r="F20" s="669" t="s">
        <v>297</v>
      </c>
      <c r="G20" s="669" t="s">
        <v>297</v>
      </c>
      <c r="H20" s="669" t="s">
        <v>297</v>
      </c>
      <c r="I20" s="669" t="s">
        <v>297</v>
      </c>
      <c r="J20" s="670" t="s">
        <v>297</v>
      </c>
      <c r="K20" s="671" t="s">
        <v>297</v>
      </c>
      <c r="L20" s="82">
        <v>0</v>
      </c>
      <c r="M20" s="71">
        <v>0</v>
      </c>
      <c r="N20" s="83">
        <v>0</v>
      </c>
      <c r="O20" s="72">
        <v>0</v>
      </c>
    </row>
    <row r="21" spans="1:15" outlineLevel="3" x14ac:dyDescent="0.25">
      <c r="A21" s="248" t="str">
        <f t="shared" si="0"/>
        <v>9.1.</v>
      </c>
      <c r="B21" s="31" t="s">
        <v>3767</v>
      </c>
      <c r="C21" s="44" t="s">
        <v>958</v>
      </c>
      <c r="D21" s="668" t="s">
        <v>297</v>
      </c>
      <c r="E21" s="669" t="s">
        <v>297</v>
      </c>
      <c r="F21" s="669" t="s">
        <v>297</v>
      </c>
      <c r="G21" s="669" t="s">
        <v>297</v>
      </c>
      <c r="H21" s="669" t="s">
        <v>297</v>
      </c>
      <c r="I21" s="669" t="s">
        <v>297</v>
      </c>
      <c r="J21" s="670" t="s">
        <v>297</v>
      </c>
      <c r="K21" s="671" t="s">
        <v>297</v>
      </c>
      <c r="L21" s="82">
        <v>0</v>
      </c>
      <c r="M21" s="71">
        <v>0</v>
      </c>
      <c r="N21" s="83">
        <v>0</v>
      </c>
      <c r="O21" s="72">
        <v>0</v>
      </c>
    </row>
    <row r="22" spans="1:15" outlineLevel="3" x14ac:dyDescent="0.25">
      <c r="A22" s="248" t="str">
        <f t="shared" si="0"/>
        <v>9.1.</v>
      </c>
      <c r="B22" s="31" t="s">
        <v>3768</v>
      </c>
      <c r="C22" s="44" t="s">
        <v>960</v>
      </c>
      <c r="D22" s="668" t="s">
        <v>297</v>
      </c>
      <c r="E22" s="669" t="s">
        <v>297</v>
      </c>
      <c r="F22" s="669" t="s">
        <v>297</v>
      </c>
      <c r="G22" s="669" t="s">
        <v>297</v>
      </c>
      <c r="H22" s="669" t="s">
        <v>297</v>
      </c>
      <c r="I22" s="669" t="s">
        <v>297</v>
      </c>
      <c r="J22" s="670" t="s">
        <v>297</v>
      </c>
      <c r="K22" s="671" t="s">
        <v>297</v>
      </c>
      <c r="L22" s="82">
        <v>0</v>
      </c>
      <c r="M22" s="71">
        <v>0</v>
      </c>
      <c r="N22" s="83">
        <v>0</v>
      </c>
      <c r="O22" s="72">
        <v>0</v>
      </c>
    </row>
    <row r="23" spans="1:15" outlineLevel="3" x14ac:dyDescent="0.25">
      <c r="A23" s="248" t="str">
        <f t="shared" si="0"/>
        <v>9.1.</v>
      </c>
      <c r="B23" s="31" t="s">
        <v>3769</v>
      </c>
      <c r="C23" s="44" t="s">
        <v>964</v>
      </c>
      <c r="D23" s="668" t="s">
        <v>297</v>
      </c>
      <c r="E23" s="669" t="s">
        <v>297</v>
      </c>
      <c r="F23" s="669" t="s">
        <v>297</v>
      </c>
      <c r="G23" s="669" t="s">
        <v>297</v>
      </c>
      <c r="H23" s="669" t="s">
        <v>297</v>
      </c>
      <c r="I23" s="669" t="s">
        <v>297</v>
      </c>
      <c r="J23" s="670" t="s">
        <v>297</v>
      </c>
      <c r="K23" s="671" t="s">
        <v>297</v>
      </c>
      <c r="L23" s="82">
        <v>0</v>
      </c>
      <c r="M23" s="83">
        <v>0</v>
      </c>
      <c r="N23" s="83">
        <v>0</v>
      </c>
      <c r="O23" s="72">
        <v>0</v>
      </c>
    </row>
    <row r="24" spans="1:15" outlineLevel="3" x14ac:dyDescent="0.25">
      <c r="A24" s="248" t="str">
        <f t="shared" si="0"/>
        <v>9.1.</v>
      </c>
      <c r="B24" s="31" t="s">
        <v>3770</v>
      </c>
      <c r="C24" s="44" t="s">
        <v>1266</v>
      </c>
      <c r="D24" s="668" t="s">
        <v>297</v>
      </c>
      <c r="E24" s="669" t="s">
        <v>297</v>
      </c>
      <c r="F24" s="669" t="s">
        <v>297</v>
      </c>
      <c r="G24" s="669" t="s">
        <v>297</v>
      </c>
      <c r="H24" s="669" t="s">
        <v>297</v>
      </c>
      <c r="I24" s="669" t="s">
        <v>297</v>
      </c>
      <c r="J24" s="670" t="s">
        <v>297</v>
      </c>
      <c r="K24" s="671" t="s">
        <v>297</v>
      </c>
      <c r="L24" s="82">
        <v>0</v>
      </c>
      <c r="M24" s="83">
        <v>0</v>
      </c>
      <c r="N24" s="83">
        <v>0</v>
      </c>
      <c r="O24" s="72">
        <v>0</v>
      </c>
    </row>
    <row r="25" spans="1:15" outlineLevel="3" x14ac:dyDescent="0.25">
      <c r="A25" s="248" t="str">
        <f t="shared" si="0"/>
        <v>9.1.</v>
      </c>
      <c r="B25" s="31" t="s">
        <v>3771</v>
      </c>
      <c r="C25" s="44" t="s">
        <v>1264</v>
      </c>
      <c r="D25" s="668" t="s">
        <v>297</v>
      </c>
      <c r="E25" s="669" t="s">
        <v>297</v>
      </c>
      <c r="F25" s="669" t="s">
        <v>297</v>
      </c>
      <c r="G25" s="669" t="s">
        <v>297</v>
      </c>
      <c r="H25" s="669" t="s">
        <v>297</v>
      </c>
      <c r="I25" s="669" t="s">
        <v>297</v>
      </c>
      <c r="J25" s="670" t="s">
        <v>297</v>
      </c>
      <c r="K25" s="671" t="s">
        <v>297</v>
      </c>
      <c r="L25" s="82">
        <v>0</v>
      </c>
      <c r="M25" s="83">
        <v>0</v>
      </c>
      <c r="N25" s="83">
        <v>0</v>
      </c>
      <c r="O25" s="72">
        <v>0</v>
      </c>
    </row>
    <row r="26" spans="1:15" outlineLevel="3" x14ac:dyDescent="0.25">
      <c r="A26" s="248" t="str">
        <f t="shared" si="0"/>
        <v>9.1.</v>
      </c>
      <c r="B26" s="31" t="s">
        <v>3772</v>
      </c>
      <c r="C26" s="44" t="s">
        <v>3773</v>
      </c>
      <c r="D26" s="668" t="s">
        <v>297</v>
      </c>
      <c r="E26" s="669" t="s">
        <v>297</v>
      </c>
      <c r="F26" s="669" t="s">
        <v>297</v>
      </c>
      <c r="G26" s="669" t="s">
        <v>297</v>
      </c>
      <c r="H26" s="669" t="s">
        <v>297</v>
      </c>
      <c r="I26" s="669" t="s">
        <v>297</v>
      </c>
      <c r="J26" s="670" t="s">
        <v>297</v>
      </c>
      <c r="K26" s="671" t="s">
        <v>297</v>
      </c>
      <c r="L26" s="82">
        <v>0</v>
      </c>
      <c r="M26" s="71">
        <v>0</v>
      </c>
      <c r="N26" s="83">
        <v>0</v>
      </c>
      <c r="O26" s="72">
        <v>0</v>
      </c>
    </row>
    <row r="27" spans="1:15" outlineLevel="3" x14ac:dyDescent="0.25">
      <c r="A27" s="248" t="str">
        <f t="shared" si="0"/>
        <v>9.1.</v>
      </c>
      <c r="B27" s="31" t="s">
        <v>4219</v>
      </c>
      <c r="C27" s="44" t="s">
        <v>4220</v>
      </c>
      <c r="D27" s="668" t="s">
        <v>297</v>
      </c>
      <c r="E27" s="669" t="s">
        <v>297</v>
      </c>
      <c r="F27" s="669" t="s">
        <v>297</v>
      </c>
      <c r="G27" s="669" t="s">
        <v>297</v>
      </c>
      <c r="H27" s="669" t="s">
        <v>297</v>
      </c>
      <c r="I27" s="669" t="s">
        <v>297</v>
      </c>
      <c r="J27" s="670" t="s">
        <v>297</v>
      </c>
      <c r="K27" s="671" t="s">
        <v>297</v>
      </c>
      <c r="L27" s="82">
        <v>0</v>
      </c>
      <c r="M27" s="71">
        <v>0</v>
      </c>
      <c r="N27" s="83">
        <v>0</v>
      </c>
      <c r="O27" s="72">
        <v>0</v>
      </c>
    </row>
    <row r="28" spans="1:15" outlineLevel="3" x14ac:dyDescent="0.25">
      <c r="A28" s="248" t="str">
        <f t="shared" si="0"/>
        <v>9.1.</v>
      </c>
      <c r="B28" s="31" t="s">
        <v>4221</v>
      </c>
      <c r="C28" s="44" t="s">
        <v>4222</v>
      </c>
      <c r="D28" s="668" t="s">
        <v>297</v>
      </c>
      <c r="E28" s="669" t="s">
        <v>297</v>
      </c>
      <c r="F28" s="669" t="s">
        <v>297</v>
      </c>
      <c r="G28" s="669" t="s">
        <v>297</v>
      </c>
      <c r="H28" s="669" t="s">
        <v>297</v>
      </c>
      <c r="I28" s="669" t="s">
        <v>297</v>
      </c>
      <c r="J28" s="670" t="s">
        <v>297</v>
      </c>
      <c r="K28" s="671" t="s">
        <v>297</v>
      </c>
      <c r="L28" s="82">
        <v>0</v>
      </c>
      <c r="M28" s="71">
        <v>0</v>
      </c>
      <c r="N28" s="83">
        <v>0</v>
      </c>
      <c r="O28" s="72">
        <v>0</v>
      </c>
    </row>
    <row r="29" spans="1:15" outlineLevel="3" x14ac:dyDescent="0.25">
      <c r="A29" s="248" t="str">
        <f t="shared" si="0"/>
        <v>9.1.</v>
      </c>
      <c r="B29" s="31" t="s">
        <v>4223</v>
      </c>
      <c r="C29" s="44" t="s">
        <v>4224</v>
      </c>
      <c r="D29" s="668" t="s">
        <v>297</v>
      </c>
      <c r="E29" s="669" t="s">
        <v>297</v>
      </c>
      <c r="F29" s="669" t="s">
        <v>297</v>
      </c>
      <c r="G29" s="669" t="s">
        <v>297</v>
      </c>
      <c r="H29" s="669" t="s">
        <v>297</v>
      </c>
      <c r="I29" s="669" t="s">
        <v>297</v>
      </c>
      <c r="J29" s="670" t="s">
        <v>297</v>
      </c>
      <c r="K29" s="671" t="s">
        <v>297</v>
      </c>
      <c r="L29" s="82">
        <v>0</v>
      </c>
      <c r="M29" s="71">
        <v>0</v>
      </c>
      <c r="N29" s="83">
        <v>0</v>
      </c>
      <c r="O29" s="72">
        <v>0</v>
      </c>
    </row>
    <row r="30" spans="1:15" outlineLevel="1" x14ac:dyDescent="0.25">
      <c r="A30" s="256"/>
      <c r="B30" s="23" t="s">
        <v>199</v>
      </c>
      <c r="C30" s="90" t="s">
        <v>200</v>
      </c>
      <c r="D30" s="588"/>
      <c r="E30" s="66"/>
      <c r="F30" s="67"/>
      <c r="G30" s="67"/>
      <c r="H30" s="67"/>
      <c r="I30" s="67"/>
      <c r="J30" s="67"/>
      <c r="K30" s="67"/>
      <c r="L30" s="80"/>
      <c r="M30" s="67"/>
      <c r="N30" s="67"/>
      <c r="O30" s="81"/>
    </row>
    <row r="31" spans="1:15" outlineLevel="3" x14ac:dyDescent="0.25">
      <c r="A31" s="248" t="str">
        <f t="shared" ref="A31:A44" si="1">IF(COUNTA($D31:$K31)=0,"",LEFT(B31,FIND(".",B31,3)))</f>
        <v>9.2.</v>
      </c>
      <c r="B31" s="73" t="s">
        <v>3774</v>
      </c>
      <c r="C31" s="130" t="s">
        <v>3775</v>
      </c>
      <c r="D31" s="664" t="s">
        <v>297</v>
      </c>
      <c r="E31" s="665" t="s">
        <v>297</v>
      </c>
      <c r="F31" s="665" t="s">
        <v>297</v>
      </c>
      <c r="G31" s="665" t="s">
        <v>297</v>
      </c>
      <c r="H31" s="665" t="s">
        <v>297</v>
      </c>
      <c r="I31" s="665" t="s">
        <v>297</v>
      </c>
      <c r="J31" s="666" t="s">
        <v>297</v>
      </c>
      <c r="K31" s="667" t="s">
        <v>297</v>
      </c>
      <c r="L31" s="82">
        <v>0</v>
      </c>
      <c r="M31" s="155">
        <v>0</v>
      </c>
      <c r="N31" s="83">
        <v>0</v>
      </c>
      <c r="O31" s="151">
        <v>0</v>
      </c>
    </row>
    <row r="32" spans="1:15" outlineLevel="3" x14ac:dyDescent="0.25">
      <c r="A32" s="248" t="str">
        <f t="shared" si="1"/>
        <v>9.2.</v>
      </c>
      <c r="B32" s="31" t="s">
        <v>3776</v>
      </c>
      <c r="C32" s="44" t="s">
        <v>3777</v>
      </c>
      <c r="D32" s="668" t="s">
        <v>297</v>
      </c>
      <c r="E32" s="669" t="s">
        <v>297</v>
      </c>
      <c r="F32" s="669" t="s">
        <v>297</v>
      </c>
      <c r="G32" s="669" t="s">
        <v>297</v>
      </c>
      <c r="H32" s="669" t="s">
        <v>297</v>
      </c>
      <c r="I32" s="669" t="s">
        <v>297</v>
      </c>
      <c r="J32" s="670" t="s">
        <v>297</v>
      </c>
      <c r="K32" s="671" t="s">
        <v>297</v>
      </c>
      <c r="L32" s="83">
        <v>0</v>
      </c>
      <c r="M32" s="71">
        <v>0</v>
      </c>
      <c r="N32" s="83">
        <v>0</v>
      </c>
      <c r="O32" s="72">
        <v>0</v>
      </c>
    </row>
    <row r="33" spans="1:15" outlineLevel="3" x14ac:dyDescent="0.25">
      <c r="A33" s="248" t="str">
        <f t="shared" si="1"/>
        <v>9.2.</v>
      </c>
      <c r="B33" s="31" t="s">
        <v>3778</v>
      </c>
      <c r="C33" s="44" t="s">
        <v>3779</v>
      </c>
      <c r="D33" s="668" t="s">
        <v>297</v>
      </c>
      <c r="E33" s="669" t="s">
        <v>297</v>
      </c>
      <c r="F33" s="669" t="s">
        <v>297</v>
      </c>
      <c r="G33" s="669" t="s">
        <v>297</v>
      </c>
      <c r="H33" s="669" t="s">
        <v>297</v>
      </c>
      <c r="I33" s="669" t="s">
        <v>297</v>
      </c>
      <c r="J33" s="670" t="s">
        <v>297</v>
      </c>
      <c r="K33" s="671" t="s">
        <v>297</v>
      </c>
      <c r="L33" s="82">
        <v>0</v>
      </c>
      <c r="M33" s="71">
        <v>0</v>
      </c>
      <c r="N33" s="83">
        <v>0</v>
      </c>
      <c r="O33" s="72">
        <v>0</v>
      </c>
    </row>
    <row r="34" spans="1:15" outlineLevel="3" x14ac:dyDescent="0.25">
      <c r="A34" s="248" t="str">
        <f t="shared" si="1"/>
        <v>9.2.</v>
      </c>
      <c r="B34" s="31" t="s">
        <v>3780</v>
      </c>
      <c r="C34" s="44" t="s">
        <v>3781</v>
      </c>
      <c r="D34" s="668" t="s">
        <v>297</v>
      </c>
      <c r="E34" s="669" t="s">
        <v>297</v>
      </c>
      <c r="F34" s="669" t="s">
        <v>297</v>
      </c>
      <c r="G34" s="669" t="s">
        <v>297</v>
      </c>
      <c r="H34" s="669" t="s">
        <v>297</v>
      </c>
      <c r="I34" s="669" t="s">
        <v>297</v>
      </c>
      <c r="J34" s="670" t="s">
        <v>297</v>
      </c>
      <c r="K34" s="671" t="s">
        <v>297</v>
      </c>
      <c r="L34" s="82">
        <v>0</v>
      </c>
      <c r="M34" s="83">
        <v>0</v>
      </c>
      <c r="N34" s="83">
        <v>0</v>
      </c>
      <c r="O34" s="72">
        <v>0</v>
      </c>
    </row>
    <row r="35" spans="1:15" outlineLevel="3" x14ac:dyDescent="0.25">
      <c r="A35" s="248" t="str">
        <f t="shared" si="1"/>
        <v>9.2.</v>
      </c>
      <c r="B35" s="31" t="s">
        <v>3782</v>
      </c>
      <c r="C35" s="44" t="s">
        <v>3783</v>
      </c>
      <c r="D35" s="668" t="s">
        <v>297</v>
      </c>
      <c r="E35" s="669" t="s">
        <v>297</v>
      </c>
      <c r="F35" s="669" t="s">
        <v>297</v>
      </c>
      <c r="G35" s="669" t="s">
        <v>297</v>
      </c>
      <c r="H35" s="669" t="s">
        <v>297</v>
      </c>
      <c r="I35" s="669" t="s">
        <v>297</v>
      </c>
      <c r="J35" s="670" t="s">
        <v>297</v>
      </c>
      <c r="K35" s="671" t="s">
        <v>297</v>
      </c>
      <c r="L35" s="82">
        <v>0</v>
      </c>
      <c r="M35" s="71">
        <v>0</v>
      </c>
      <c r="N35" s="83">
        <v>0</v>
      </c>
      <c r="O35" s="72">
        <v>0</v>
      </c>
    </row>
    <row r="36" spans="1:15" outlineLevel="3" x14ac:dyDescent="0.25">
      <c r="A36" s="248" t="str">
        <f t="shared" si="1"/>
        <v>9.2.</v>
      </c>
      <c r="B36" s="31" t="s">
        <v>3784</v>
      </c>
      <c r="C36" s="44" t="s">
        <v>3785</v>
      </c>
      <c r="D36" s="668" t="s">
        <v>297</v>
      </c>
      <c r="E36" s="669" t="s">
        <v>297</v>
      </c>
      <c r="F36" s="669" t="s">
        <v>297</v>
      </c>
      <c r="G36" s="669" t="s">
        <v>297</v>
      </c>
      <c r="H36" s="669" t="s">
        <v>297</v>
      </c>
      <c r="I36" s="669" t="s">
        <v>297</v>
      </c>
      <c r="J36" s="670" t="s">
        <v>297</v>
      </c>
      <c r="K36" s="671" t="s">
        <v>297</v>
      </c>
      <c r="L36" s="82">
        <v>0</v>
      </c>
      <c r="M36" s="71">
        <v>0</v>
      </c>
      <c r="N36" s="83">
        <v>0</v>
      </c>
      <c r="O36" s="72">
        <v>0</v>
      </c>
    </row>
    <row r="37" spans="1:15" outlineLevel="3" x14ac:dyDescent="0.25">
      <c r="A37" s="248" t="str">
        <f t="shared" si="1"/>
        <v>9.2.</v>
      </c>
      <c r="B37" s="31" t="s">
        <v>3786</v>
      </c>
      <c r="C37" s="44" t="s">
        <v>3787</v>
      </c>
      <c r="D37" s="668" t="s">
        <v>297</v>
      </c>
      <c r="E37" s="669" t="s">
        <v>297</v>
      </c>
      <c r="F37" s="669" t="s">
        <v>297</v>
      </c>
      <c r="G37" s="669" t="s">
        <v>297</v>
      </c>
      <c r="H37" s="669" t="s">
        <v>297</v>
      </c>
      <c r="I37" s="669" t="s">
        <v>297</v>
      </c>
      <c r="J37" s="670" t="s">
        <v>297</v>
      </c>
      <c r="K37" s="671" t="s">
        <v>297</v>
      </c>
      <c r="L37" s="82">
        <v>0</v>
      </c>
      <c r="M37" s="71">
        <v>0</v>
      </c>
      <c r="N37" s="83">
        <v>0</v>
      </c>
      <c r="O37" s="72">
        <v>0</v>
      </c>
    </row>
    <row r="38" spans="1:15" outlineLevel="3" x14ac:dyDescent="0.25">
      <c r="A38" s="248" t="str">
        <f t="shared" si="1"/>
        <v>9.2.</v>
      </c>
      <c r="B38" s="31" t="s">
        <v>3788</v>
      </c>
      <c r="C38" s="44" t="s">
        <v>3789</v>
      </c>
      <c r="D38" s="668" t="s">
        <v>297</v>
      </c>
      <c r="E38" s="669" t="s">
        <v>297</v>
      </c>
      <c r="F38" s="669" t="s">
        <v>297</v>
      </c>
      <c r="G38" s="669" t="s">
        <v>297</v>
      </c>
      <c r="H38" s="669" t="s">
        <v>297</v>
      </c>
      <c r="I38" s="669" t="s">
        <v>297</v>
      </c>
      <c r="J38" s="670" t="s">
        <v>297</v>
      </c>
      <c r="K38" s="671" t="s">
        <v>297</v>
      </c>
      <c r="L38" s="82">
        <v>0</v>
      </c>
      <c r="M38" s="71">
        <v>0</v>
      </c>
      <c r="N38" s="83">
        <v>0</v>
      </c>
      <c r="O38" s="72">
        <v>0</v>
      </c>
    </row>
    <row r="39" spans="1:15" outlineLevel="3" x14ac:dyDescent="0.25">
      <c r="A39" s="248" t="str">
        <f t="shared" si="1"/>
        <v>9.2.</v>
      </c>
      <c r="B39" s="31" t="s">
        <v>3790</v>
      </c>
      <c r="C39" s="44" t="s">
        <v>3791</v>
      </c>
      <c r="D39" s="668" t="s">
        <v>297</v>
      </c>
      <c r="E39" s="669" t="s">
        <v>297</v>
      </c>
      <c r="F39" s="669" t="s">
        <v>297</v>
      </c>
      <c r="G39" s="669" t="s">
        <v>297</v>
      </c>
      <c r="H39" s="669" t="s">
        <v>297</v>
      </c>
      <c r="I39" s="669" t="s">
        <v>297</v>
      </c>
      <c r="J39" s="670" t="s">
        <v>297</v>
      </c>
      <c r="K39" s="671" t="s">
        <v>297</v>
      </c>
      <c r="L39" s="82">
        <v>0</v>
      </c>
      <c r="M39" s="83">
        <v>0</v>
      </c>
      <c r="N39" s="83">
        <v>0</v>
      </c>
      <c r="O39" s="72">
        <v>0</v>
      </c>
    </row>
    <row r="40" spans="1:15" outlineLevel="3" x14ac:dyDescent="0.25">
      <c r="A40" s="248" t="str">
        <f t="shared" si="1"/>
        <v>9.2.</v>
      </c>
      <c r="B40" s="31" t="s">
        <v>3792</v>
      </c>
      <c r="C40" s="44" t="s">
        <v>3793</v>
      </c>
      <c r="D40" s="668" t="s">
        <v>297</v>
      </c>
      <c r="E40" s="669" t="s">
        <v>297</v>
      </c>
      <c r="F40" s="669" t="s">
        <v>297</v>
      </c>
      <c r="G40" s="669" t="s">
        <v>297</v>
      </c>
      <c r="H40" s="669" t="s">
        <v>297</v>
      </c>
      <c r="I40" s="669" t="s">
        <v>297</v>
      </c>
      <c r="J40" s="670" t="s">
        <v>297</v>
      </c>
      <c r="K40" s="671" t="s">
        <v>297</v>
      </c>
      <c r="L40" s="82">
        <v>0</v>
      </c>
      <c r="M40" s="71">
        <v>0</v>
      </c>
      <c r="N40" s="83">
        <v>0</v>
      </c>
      <c r="O40" s="72">
        <v>0</v>
      </c>
    </row>
    <row r="41" spans="1:15" outlineLevel="3" x14ac:dyDescent="0.25">
      <c r="A41" s="248" t="str">
        <f t="shared" si="1"/>
        <v>9.2.</v>
      </c>
      <c r="B41" s="31" t="s">
        <v>3794</v>
      </c>
      <c r="C41" s="44" t="s">
        <v>3795</v>
      </c>
      <c r="D41" s="668" t="s">
        <v>297</v>
      </c>
      <c r="E41" s="669" t="s">
        <v>297</v>
      </c>
      <c r="F41" s="669" t="s">
        <v>297</v>
      </c>
      <c r="G41" s="669" t="s">
        <v>297</v>
      </c>
      <c r="H41" s="669" t="s">
        <v>297</v>
      </c>
      <c r="I41" s="669" t="s">
        <v>297</v>
      </c>
      <c r="J41" s="670" t="s">
        <v>297</v>
      </c>
      <c r="K41" s="671" t="s">
        <v>297</v>
      </c>
      <c r="L41" s="82">
        <v>0</v>
      </c>
      <c r="M41" s="71">
        <v>0</v>
      </c>
      <c r="N41" s="83">
        <v>0</v>
      </c>
      <c r="O41" s="72">
        <v>0</v>
      </c>
    </row>
    <row r="42" spans="1:15" outlineLevel="3" x14ac:dyDescent="0.25">
      <c r="A42" s="248" t="str">
        <f t="shared" si="1"/>
        <v>9.2.</v>
      </c>
      <c r="B42" s="31" t="s">
        <v>3796</v>
      </c>
      <c r="C42" s="44" t="s">
        <v>3797</v>
      </c>
      <c r="D42" s="668" t="s">
        <v>297</v>
      </c>
      <c r="E42" s="669" t="s">
        <v>297</v>
      </c>
      <c r="F42" s="669" t="s">
        <v>297</v>
      </c>
      <c r="G42" s="669" t="s">
        <v>297</v>
      </c>
      <c r="H42" s="669" t="s">
        <v>297</v>
      </c>
      <c r="I42" s="669" t="s">
        <v>297</v>
      </c>
      <c r="J42" s="670" t="s">
        <v>297</v>
      </c>
      <c r="K42" s="671" t="s">
        <v>297</v>
      </c>
      <c r="L42" s="82">
        <v>0</v>
      </c>
      <c r="M42" s="71">
        <v>0</v>
      </c>
      <c r="N42" s="83">
        <v>0</v>
      </c>
      <c r="O42" s="72">
        <v>0</v>
      </c>
    </row>
    <row r="43" spans="1:15" outlineLevel="3" x14ac:dyDescent="0.25">
      <c r="A43" s="248" t="str">
        <f t="shared" si="1"/>
        <v>9.2.</v>
      </c>
      <c r="B43" s="31" t="s">
        <v>3798</v>
      </c>
      <c r="C43" s="44" t="s">
        <v>3799</v>
      </c>
      <c r="D43" s="668" t="s">
        <v>297</v>
      </c>
      <c r="E43" s="669" t="s">
        <v>297</v>
      </c>
      <c r="F43" s="669" t="s">
        <v>297</v>
      </c>
      <c r="G43" s="669" t="s">
        <v>297</v>
      </c>
      <c r="H43" s="669" t="s">
        <v>297</v>
      </c>
      <c r="I43" s="669" t="s">
        <v>297</v>
      </c>
      <c r="J43" s="670" t="s">
        <v>297</v>
      </c>
      <c r="K43" s="671" t="s">
        <v>297</v>
      </c>
      <c r="L43" s="82">
        <v>0</v>
      </c>
      <c r="M43" s="83">
        <v>0</v>
      </c>
      <c r="N43" s="83">
        <v>0</v>
      </c>
      <c r="O43" s="72">
        <v>0</v>
      </c>
    </row>
    <row r="44" spans="1:15" outlineLevel="3" x14ac:dyDescent="0.25">
      <c r="A44" s="248" t="str">
        <f t="shared" si="1"/>
        <v>9.2.</v>
      </c>
      <c r="B44" s="31" t="s">
        <v>3800</v>
      </c>
      <c r="C44" s="44" t="s">
        <v>3801</v>
      </c>
      <c r="D44" s="668" t="s">
        <v>297</v>
      </c>
      <c r="E44" s="669" t="s">
        <v>297</v>
      </c>
      <c r="F44" s="669" t="s">
        <v>297</v>
      </c>
      <c r="G44" s="669" t="s">
        <v>297</v>
      </c>
      <c r="H44" s="669" t="s">
        <v>297</v>
      </c>
      <c r="I44" s="669" t="s">
        <v>297</v>
      </c>
      <c r="J44" s="670" t="s">
        <v>297</v>
      </c>
      <c r="K44" s="671" t="s">
        <v>297</v>
      </c>
      <c r="L44" s="82">
        <v>0</v>
      </c>
      <c r="M44" s="83">
        <v>0</v>
      </c>
      <c r="N44" s="83">
        <v>0</v>
      </c>
      <c r="O44" s="72">
        <v>0</v>
      </c>
    </row>
    <row r="45" spans="1:15" outlineLevel="1" x14ac:dyDescent="0.25">
      <c r="A45" s="256"/>
      <c r="B45" s="23" t="s">
        <v>201</v>
      </c>
      <c r="C45" s="90" t="s">
        <v>202</v>
      </c>
      <c r="D45" s="588"/>
      <c r="E45" s="66"/>
      <c r="F45" s="67"/>
      <c r="G45" s="67"/>
      <c r="H45" s="67"/>
      <c r="I45" s="67"/>
      <c r="J45" s="67"/>
      <c r="K45" s="67"/>
      <c r="L45" s="80"/>
      <c r="M45" s="67"/>
      <c r="N45" s="67"/>
      <c r="O45" s="81"/>
    </row>
    <row r="46" spans="1:15" outlineLevel="3" x14ac:dyDescent="0.25">
      <c r="A46" s="248" t="str">
        <f t="shared" ref="A46:A66" si="2">IF(COUNTA($D46:$K46)=0,"",LEFT(B46,FIND(".",B46,3)))</f>
        <v>9.3.</v>
      </c>
      <c r="B46" s="73" t="s">
        <v>3802</v>
      </c>
      <c r="C46" s="130" t="s">
        <v>3803</v>
      </c>
      <c r="D46" s="664" t="s">
        <v>297</v>
      </c>
      <c r="E46" s="665" t="s">
        <v>297</v>
      </c>
      <c r="F46" s="665" t="s">
        <v>297</v>
      </c>
      <c r="G46" s="665" t="s">
        <v>297</v>
      </c>
      <c r="H46" s="665" t="s">
        <v>297</v>
      </c>
      <c r="I46" s="665" t="s">
        <v>297</v>
      </c>
      <c r="J46" s="666" t="s">
        <v>297</v>
      </c>
      <c r="K46" s="667" t="s">
        <v>297</v>
      </c>
      <c r="L46" s="149">
        <v>0</v>
      </c>
      <c r="M46" s="155">
        <v>0</v>
      </c>
      <c r="N46" s="83">
        <v>0</v>
      </c>
      <c r="O46" s="72">
        <v>0</v>
      </c>
    </row>
    <row r="47" spans="1:15" outlineLevel="3" x14ac:dyDescent="0.25">
      <c r="A47" s="248" t="str">
        <f t="shared" si="2"/>
        <v>9.3.</v>
      </c>
      <c r="B47" s="31" t="s">
        <v>3804</v>
      </c>
      <c r="C47" s="44" t="s">
        <v>3805</v>
      </c>
      <c r="D47" s="668" t="s">
        <v>297</v>
      </c>
      <c r="E47" s="669" t="s">
        <v>297</v>
      </c>
      <c r="F47" s="669" t="s">
        <v>297</v>
      </c>
      <c r="G47" s="669" t="s">
        <v>297</v>
      </c>
      <c r="H47" s="669" t="s">
        <v>297</v>
      </c>
      <c r="I47" s="669" t="s">
        <v>297</v>
      </c>
      <c r="J47" s="670" t="s">
        <v>297</v>
      </c>
      <c r="K47" s="671" t="s">
        <v>297</v>
      </c>
      <c r="L47" s="82">
        <v>0</v>
      </c>
      <c r="M47" s="71">
        <v>0</v>
      </c>
      <c r="N47" s="83">
        <v>0</v>
      </c>
      <c r="O47" s="72">
        <v>0</v>
      </c>
    </row>
    <row r="48" spans="1:15" outlineLevel="3" x14ac:dyDescent="0.25">
      <c r="A48" s="248" t="str">
        <f t="shared" si="2"/>
        <v>9.3.</v>
      </c>
      <c r="B48" s="31" t="s">
        <v>3806</v>
      </c>
      <c r="C48" s="44" t="s">
        <v>3262</v>
      </c>
      <c r="D48" s="668" t="s">
        <v>297</v>
      </c>
      <c r="E48" s="669" t="s">
        <v>297</v>
      </c>
      <c r="F48" s="669" t="s">
        <v>297</v>
      </c>
      <c r="G48" s="669" t="s">
        <v>297</v>
      </c>
      <c r="H48" s="669" t="s">
        <v>297</v>
      </c>
      <c r="I48" s="669" t="s">
        <v>297</v>
      </c>
      <c r="J48" s="670" t="s">
        <v>297</v>
      </c>
      <c r="K48" s="671" t="s">
        <v>297</v>
      </c>
      <c r="L48" s="82">
        <v>0</v>
      </c>
      <c r="M48" s="71">
        <v>0</v>
      </c>
      <c r="N48" s="83">
        <v>0</v>
      </c>
      <c r="O48" s="72">
        <v>0</v>
      </c>
    </row>
    <row r="49" spans="1:15" outlineLevel="3" x14ac:dyDescent="0.25">
      <c r="A49" s="248" t="str">
        <f t="shared" si="2"/>
        <v>9.3.</v>
      </c>
      <c r="B49" s="31" t="s">
        <v>3807</v>
      </c>
      <c r="C49" s="44" t="s">
        <v>3808</v>
      </c>
      <c r="D49" s="668" t="s">
        <v>297</v>
      </c>
      <c r="E49" s="669" t="s">
        <v>297</v>
      </c>
      <c r="F49" s="669" t="s">
        <v>297</v>
      </c>
      <c r="G49" s="669" t="s">
        <v>297</v>
      </c>
      <c r="H49" s="669" t="s">
        <v>297</v>
      </c>
      <c r="I49" s="669" t="s">
        <v>297</v>
      </c>
      <c r="J49" s="670" t="s">
        <v>297</v>
      </c>
      <c r="K49" s="671" t="s">
        <v>297</v>
      </c>
      <c r="L49" s="82">
        <v>0</v>
      </c>
      <c r="M49" s="71">
        <v>0</v>
      </c>
      <c r="N49" s="83">
        <v>0</v>
      </c>
      <c r="O49" s="72">
        <v>0</v>
      </c>
    </row>
    <row r="50" spans="1:15" outlineLevel="3" x14ac:dyDescent="0.25">
      <c r="A50" s="248" t="str">
        <f t="shared" si="2"/>
        <v>9.3.</v>
      </c>
      <c r="B50" s="31" t="s">
        <v>3809</v>
      </c>
      <c r="C50" s="44" t="s">
        <v>3264</v>
      </c>
      <c r="D50" s="668" t="s">
        <v>297</v>
      </c>
      <c r="E50" s="669" t="s">
        <v>297</v>
      </c>
      <c r="F50" s="669" t="s">
        <v>297</v>
      </c>
      <c r="G50" s="669" t="s">
        <v>297</v>
      </c>
      <c r="H50" s="669" t="s">
        <v>297</v>
      </c>
      <c r="I50" s="669" t="s">
        <v>297</v>
      </c>
      <c r="J50" s="670" t="s">
        <v>297</v>
      </c>
      <c r="K50" s="671" t="s">
        <v>297</v>
      </c>
      <c r="L50" s="82">
        <v>0</v>
      </c>
      <c r="M50" s="71">
        <v>0</v>
      </c>
      <c r="N50" s="83">
        <v>0</v>
      </c>
      <c r="O50" s="72">
        <v>0</v>
      </c>
    </row>
    <row r="51" spans="1:15" outlineLevel="3" x14ac:dyDescent="0.25">
      <c r="A51" s="248" t="str">
        <f t="shared" si="2"/>
        <v>9.3.</v>
      </c>
      <c r="B51" s="31" t="s">
        <v>3810</v>
      </c>
      <c r="C51" s="44" t="s">
        <v>3297</v>
      </c>
      <c r="D51" s="668" t="s">
        <v>297</v>
      </c>
      <c r="E51" s="669" t="s">
        <v>297</v>
      </c>
      <c r="F51" s="669" t="s">
        <v>297</v>
      </c>
      <c r="G51" s="669" t="s">
        <v>297</v>
      </c>
      <c r="H51" s="669" t="s">
        <v>297</v>
      </c>
      <c r="I51" s="669" t="s">
        <v>297</v>
      </c>
      <c r="J51" s="670" t="s">
        <v>297</v>
      </c>
      <c r="K51" s="671" t="s">
        <v>297</v>
      </c>
      <c r="L51" s="82">
        <v>0</v>
      </c>
      <c r="M51" s="71">
        <v>0</v>
      </c>
      <c r="N51" s="83">
        <v>0</v>
      </c>
      <c r="O51" s="72">
        <v>0</v>
      </c>
    </row>
    <row r="52" spans="1:15" outlineLevel="3" x14ac:dyDescent="0.25">
      <c r="A52" s="248" t="str">
        <f t="shared" si="2"/>
        <v>9.3.</v>
      </c>
      <c r="B52" s="31" t="s">
        <v>3811</v>
      </c>
      <c r="C52" s="44" t="s">
        <v>3812</v>
      </c>
      <c r="D52" s="668" t="s">
        <v>297</v>
      </c>
      <c r="E52" s="669" t="s">
        <v>297</v>
      </c>
      <c r="F52" s="669" t="s">
        <v>297</v>
      </c>
      <c r="G52" s="669" t="s">
        <v>297</v>
      </c>
      <c r="H52" s="669" t="s">
        <v>297</v>
      </c>
      <c r="I52" s="669" t="s">
        <v>297</v>
      </c>
      <c r="J52" s="670" t="s">
        <v>297</v>
      </c>
      <c r="K52" s="671" t="s">
        <v>297</v>
      </c>
      <c r="L52" s="82">
        <v>0</v>
      </c>
      <c r="M52" s="71">
        <v>0</v>
      </c>
      <c r="N52" s="83">
        <v>0</v>
      </c>
      <c r="O52" s="72">
        <v>0</v>
      </c>
    </row>
    <row r="53" spans="1:15" outlineLevel="3" x14ac:dyDescent="0.25">
      <c r="A53" s="248" t="str">
        <f t="shared" si="2"/>
        <v>9.3.</v>
      </c>
      <c r="B53" s="31" t="s">
        <v>3813</v>
      </c>
      <c r="C53" s="44" t="s">
        <v>3339</v>
      </c>
      <c r="D53" s="668" t="s">
        <v>297</v>
      </c>
      <c r="E53" s="669" t="s">
        <v>297</v>
      </c>
      <c r="F53" s="669" t="s">
        <v>297</v>
      </c>
      <c r="G53" s="669" t="s">
        <v>297</v>
      </c>
      <c r="H53" s="669" t="s">
        <v>297</v>
      </c>
      <c r="I53" s="669" t="s">
        <v>297</v>
      </c>
      <c r="J53" s="670" t="s">
        <v>297</v>
      </c>
      <c r="K53" s="671" t="s">
        <v>297</v>
      </c>
      <c r="L53" s="82">
        <v>0</v>
      </c>
      <c r="M53" s="71">
        <v>0</v>
      </c>
      <c r="N53" s="83">
        <v>0</v>
      </c>
      <c r="O53" s="72">
        <v>0</v>
      </c>
    </row>
    <row r="54" spans="1:15" outlineLevel="3" x14ac:dyDescent="0.25">
      <c r="A54" s="248" t="str">
        <f t="shared" si="2"/>
        <v>9.3.</v>
      </c>
      <c r="B54" s="31" t="s">
        <v>3814</v>
      </c>
      <c r="C54" s="44" t="s">
        <v>3815</v>
      </c>
      <c r="D54" s="668" t="s">
        <v>297</v>
      </c>
      <c r="E54" s="669" t="s">
        <v>297</v>
      </c>
      <c r="F54" s="669" t="s">
        <v>297</v>
      </c>
      <c r="G54" s="669" t="s">
        <v>297</v>
      </c>
      <c r="H54" s="669" t="s">
        <v>297</v>
      </c>
      <c r="I54" s="669" t="s">
        <v>297</v>
      </c>
      <c r="J54" s="670" t="s">
        <v>297</v>
      </c>
      <c r="K54" s="671" t="s">
        <v>297</v>
      </c>
      <c r="L54" s="82">
        <v>0</v>
      </c>
      <c r="M54" s="71">
        <v>0</v>
      </c>
      <c r="N54" s="83">
        <v>0</v>
      </c>
      <c r="O54" s="72">
        <v>0</v>
      </c>
    </row>
    <row r="55" spans="1:15" outlineLevel="3" x14ac:dyDescent="0.25">
      <c r="A55" s="248" t="str">
        <f t="shared" si="2"/>
        <v>9.3.</v>
      </c>
      <c r="B55" s="31" t="s">
        <v>3816</v>
      </c>
      <c r="C55" s="44" t="s">
        <v>3817</v>
      </c>
      <c r="D55" s="668" t="s">
        <v>297</v>
      </c>
      <c r="E55" s="669" t="s">
        <v>297</v>
      </c>
      <c r="F55" s="669" t="s">
        <v>297</v>
      </c>
      <c r="G55" s="669" t="s">
        <v>297</v>
      </c>
      <c r="H55" s="669" t="s">
        <v>297</v>
      </c>
      <c r="I55" s="669" t="s">
        <v>297</v>
      </c>
      <c r="J55" s="670" t="s">
        <v>297</v>
      </c>
      <c r="K55" s="671" t="s">
        <v>297</v>
      </c>
      <c r="L55" s="82">
        <v>0</v>
      </c>
      <c r="M55" s="71">
        <v>0</v>
      </c>
      <c r="N55" s="83">
        <v>0</v>
      </c>
      <c r="O55" s="72">
        <v>0</v>
      </c>
    </row>
    <row r="56" spans="1:15" outlineLevel="3" x14ac:dyDescent="0.25">
      <c r="A56" s="248" t="str">
        <f t="shared" si="2"/>
        <v>9.3.</v>
      </c>
      <c r="B56" s="31" t="s">
        <v>3818</v>
      </c>
      <c r="C56" s="44" t="s">
        <v>3819</v>
      </c>
      <c r="D56" s="668" t="s">
        <v>297</v>
      </c>
      <c r="E56" s="669" t="s">
        <v>297</v>
      </c>
      <c r="F56" s="669" t="s">
        <v>297</v>
      </c>
      <c r="G56" s="669" t="s">
        <v>297</v>
      </c>
      <c r="H56" s="669" t="s">
        <v>297</v>
      </c>
      <c r="I56" s="669" t="s">
        <v>297</v>
      </c>
      <c r="J56" s="670" t="s">
        <v>297</v>
      </c>
      <c r="K56" s="671" t="s">
        <v>297</v>
      </c>
      <c r="L56" s="82">
        <v>0</v>
      </c>
      <c r="M56" s="71">
        <v>0</v>
      </c>
      <c r="N56" s="83">
        <v>0</v>
      </c>
      <c r="O56" s="72">
        <v>0</v>
      </c>
    </row>
    <row r="57" spans="1:15" outlineLevel="3" x14ac:dyDescent="0.25">
      <c r="A57" s="248" t="str">
        <f t="shared" si="2"/>
        <v>9.3.</v>
      </c>
      <c r="B57" s="31" t="s">
        <v>3820</v>
      </c>
      <c r="C57" s="44" t="s">
        <v>3821</v>
      </c>
      <c r="D57" s="668" t="s">
        <v>297</v>
      </c>
      <c r="E57" s="669" t="s">
        <v>297</v>
      </c>
      <c r="F57" s="669" t="s">
        <v>297</v>
      </c>
      <c r="G57" s="669" t="s">
        <v>297</v>
      </c>
      <c r="H57" s="669" t="s">
        <v>297</v>
      </c>
      <c r="I57" s="669" t="s">
        <v>297</v>
      </c>
      <c r="J57" s="670" t="s">
        <v>297</v>
      </c>
      <c r="K57" s="671" t="s">
        <v>297</v>
      </c>
      <c r="L57" s="82">
        <v>0</v>
      </c>
      <c r="M57" s="71">
        <v>0</v>
      </c>
      <c r="N57" s="83">
        <v>0</v>
      </c>
      <c r="O57" s="72">
        <v>0</v>
      </c>
    </row>
    <row r="58" spans="1:15" outlineLevel="3" x14ac:dyDescent="0.25">
      <c r="A58" s="248" t="str">
        <f t="shared" si="2"/>
        <v>9.3.</v>
      </c>
      <c r="B58" s="31" t="s">
        <v>3822</v>
      </c>
      <c r="C58" s="44" t="s">
        <v>3823</v>
      </c>
      <c r="D58" s="668" t="s">
        <v>297</v>
      </c>
      <c r="E58" s="669" t="s">
        <v>297</v>
      </c>
      <c r="F58" s="669" t="s">
        <v>297</v>
      </c>
      <c r="G58" s="669" t="s">
        <v>297</v>
      </c>
      <c r="H58" s="669" t="s">
        <v>297</v>
      </c>
      <c r="I58" s="669" t="s">
        <v>297</v>
      </c>
      <c r="J58" s="670" t="s">
        <v>297</v>
      </c>
      <c r="K58" s="671" t="s">
        <v>297</v>
      </c>
      <c r="L58" s="82">
        <v>0</v>
      </c>
      <c r="M58" s="71">
        <v>0</v>
      </c>
      <c r="N58" s="83">
        <v>0</v>
      </c>
      <c r="O58" s="72">
        <v>0</v>
      </c>
    </row>
    <row r="59" spans="1:15" outlineLevel="3" x14ac:dyDescent="0.25">
      <c r="A59" s="248" t="str">
        <f t="shared" si="2"/>
        <v>9.3.</v>
      </c>
      <c r="B59" s="31" t="s">
        <v>3824</v>
      </c>
      <c r="C59" s="44" t="s">
        <v>3825</v>
      </c>
      <c r="D59" s="668" t="s">
        <v>297</v>
      </c>
      <c r="E59" s="669" t="s">
        <v>297</v>
      </c>
      <c r="F59" s="669" t="s">
        <v>297</v>
      </c>
      <c r="G59" s="669" t="s">
        <v>297</v>
      </c>
      <c r="H59" s="669" t="s">
        <v>297</v>
      </c>
      <c r="I59" s="669" t="s">
        <v>297</v>
      </c>
      <c r="J59" s="670" t="s">
        <v>297</v>
      </c>
      <c r="K59" s="671" t="s">
        <v>297</v>
      </c>
      <c r="L59" s="82">
        <v>0</v>
      </c>
      <c r="M59" s="71">
        <v>0</v>
      </c>
      <c r="N59" s="83">
        <v>0</v>
      </c>
      <c r="O59" s="72">
        <v>0</v>
      </c>
    </row>
    <row r="60" spans="1:15" ht="25.5" outlineLevel="3" x14ac:dyDescent="0.25">
      <c r="A60" s="248" t="str">
        <f t="shared" si="2"/>
        <v>9.3.</v>
      </c>
      <c r="B60" s="31" t="s">
        <v>3826</v>
      </c>
      <c r="C60" s="44" t="s">
        <v>3827</v>
      </c>
      <c r="D60" s="668" t="s">
        <v>297</v>
      </c>
      <c r="E60" s="669" t="s">
        <v>297</v>
      </c>
      <c r="F60" s="669" t="s">
        <v>297</v>
      </c>
      <c r="G60" s="669" t="s">
        <v>297</v>
      </c>
      <c r="H60" s="669" t="s">
        <v>297</v>
      </c>
      <c r="I60" s="669" t="s">
        <v>297</v>
      </c>
      <c r="J60" s="670" t="s">
        <v>297</v>
      </c>
      <c r="K60" s="671" t="s">
        <v>297</v>
      </c>
      <c r="L60" s="82">
        <v>0</v>
      </c>
      <c r="M60" s="71">
        <v>0</v>
      </c>
      <c r="N60" s="83">
        <v>0</v>
      </c>
      <c r="O60" s="72">
        <v>0</v>
      </c>
    </row>
    <row r="61" spans="1:15" outlineLevel="3" x14ac:dyDescent="0.25">
      <c r="A61" s="248" t="str">
        <f t="shared" si="2"/>
        <v>9.3.</v>
      </c>
      <c r="B61" s="31" t="s">
        <v>3828</v>
      </c>
      <c r="C61" s="44" t="s">
        <v>3829</v>
      </c>
      <c r="D61" s="668" t="s">
        <v>297</v>
      </c>
      <c r="E61" s="669" t="s">
        <v>297</v>
      </c>
      <c r="F61" s="669" t="s">
        <v>297</v>
      </c>
      <c r="G61" s="669" t="s">
        <v>297</v>
      </c>
      <c r="H61" s="669" t="s">
        <v>297</v>
      </c>
      <c r="I61" s="669" t="s">
        <v>297</v>
      </c>
      <c r="J61" s="670" t="s">
        <v>297</v>
      </c>
      <c r="K61" s="671" t="s">
        <v>297</v>
      </c>
      <c r="L61" s="82">
        <v>0</v>
      </c>
      <c r="M61" s="71">
        <v>0</v>
      </c>
      <c r="N61" s="83">
        <v>0</v>
      </c>
      <c r="O61" s="72">
        <v>0</v>
      </c>
    </row>
    <row r="62" spans="1:15" outlineLevel="3" x14ac:dyDescent="0.25">
      <c r="A62" s="248" t="str">
        <f t="shared" si="2"/>
        <v>9.3.</v>
      </c>
      <c r="B62" s="31" t="s">
        <v>3830</v>
      </c>
      <c r="C62" s="44" t="s">
        <v>3831</v>
      </c>
      <c r="D62" s="668" t="s">
        <v>297</v>
      </c>
      <c r="E62" s="669" t="s">
        <v>297</v>
      </c>
      <c r="F62" s="669" t="s">
        <v>297</v>
      </c>
      <c r="G62" s="669" t="s">
        <v>297</v>
      </c>
      <c r="H62" s="669" t="s">
        <v>297</v>
      </c>
      <c r="I62" s="669" t="s">
        <v>297</v>
      </c>
      <c r="J62" s="670" t="s">
        <v>297</v>
      </c>
      <c r="K62" s="671" t="s">
        <v>297</v>
      </c>
      <c r="L62" s="82">
        <v>0</v>
      </c>
      <c r="M62" s="71">
        <v>0</v>
      </c>
      <c r="N62" s="83">
        <v>0</v>
      </c>
      <c r="O62" s="72">
        <v>0</v>
      </c>
    </row>
    <row r="63" spans="1:15" outlineLevel="3" x14ac:dyDescent="0.25">
      <c r="A63" s="248" t="str">
        <f t="shared" si="2"/>
        <v>9.3.</v>
      </c>
      <c r="B63" s="31" t="s">
        <v>3832</v>
      </c>
      <c r="C63" s="44" t="s">
        <v>3833</v>
      </c>
      <c r="D63" s="668" t="s">
        <v>297</v>
      </c>
      <c r="E63" s="669" t="s">
        <v>297</v>
      </c>
      <c r="F63" s="669" t="s">
        <v>297</v>
      </c>
      <c r="G63" s="669" t="s">
        <v>297</v>
      </c>
      <c r="H63" s="669" t="s">
        <v>297</v>
      </c>
      <c r="I63" s="669" t="s">
        <v>297</v>
      </c>
      <c r="J63" s="670" t="s">
        <v>297</v>
      </c>
      <c r="K63" s="671" t="s">
        <v>297</v>
      </c>
      <c r="L63" s="82">
        <v>0</v>
      </c>
      <c r="M63" s="71">
        <v>0</v>
      </c>
      <c r="N63" s="83">
        <v>0</v>
      </c>
      <c r="O63" s="72">
        <v>0</v>
      </c>
    </row>
    <row r="64" spans="1:15" outlineLevel="3" x14ac:dyDescent="0.25">
      <c r="A64" s="248" t="str">
        <f t="shared" si="2"/>
        <v>9.3.</v>
      </c>
      <c r="B64" s="31" t="s">
        <v>3834</v>
      </c>
      <c r="C64" s="44" t="s">
        <v>3835</v>
      </c>
      <c r="D64" s="668" t="s">
        <v>297</v>
      </c>
      <c r="E64" s="669" t="s">
        <v>297</v>
      </c>
      <c r="F64" s="669" t="s">
        <v>297</v>
      </c>
      <c r="G64" s="669" t="s">
        <v>297</v>
      </c>
      <c r="H64" s="669" t="s">
        <v>297</v>
      </c>
      <c r="I64" s="669" t="s">
        <v>297</v>
      </c>
      <c r="J64" s="670" t="s">
        <v>297</v>
      </c>
      <c r="K64" s="671" t="s">
        <v>297</v>
      </c>
      <c r="L64" s="82">
        <v>0</v>
      </c>
      <c r="M64" s="71">
        <v>0</v>
      </c>
      <c r="N64" s="83">
        <v>0</v>
      </c>
      <c r="O64" s="72">
        <v>0</v>
      </c>
    </row>
    <row r="65" spans="1:15" ht="25.5" outlineLevel="3" x14ac:dyDescent="0.25">
      <c r="A65" s="248" t="str">
        <f t="shared" si="2"/>
        <v>9.3.</v>
      </c>
      <c r="B65" s="31" t="s">
        <v>3836</v>
      </c>
      <c r="C65" s="44" t="s">
        <v>3837</v>
      </c>
      <c r="D65" s="668" t="s">
        <v>297</v>
      </c>
      <c r="E65" s="669" t="s">
        <v>297</v>
      </c>
      <c r="F65" s="669" t="s">
        <v>297</v>
      </c>
      <c r="G65" s="669" t="s">
        <v>297</v>
      </c>
      <c r="H65" s="669" t="s">
        <v>297</v>
      </c>
      <c r="I65" s="669" t="s">
        <v>297</v>
      </c>
      <c r="J65" s="670" t="s">
        <v>297</v>
      </c>
      <c r="K65" s="671" t="s">
        <v>297</v>
      </c>
      <c r="L65" s="82">
        <v>0</v>
      </c>
      <c r="M65" s="71">
        <v>0</v>
      </c>
      <c r="N65" s="83">
        <v>0</v>
      </c>
      <c r="O65" s="72">
        <v>0</v>
      </c>
    </row>
    <row r="66" spans="1:15" outlineLevel="3" x14ac:dyDescent="0.25">
      <c r="A66" s="248" t="str">
        <f t="shared" si="2"/>
        <v>9.3.</v>
      </c>
      <c r="B66" s="31" t="s">
        <v>3838</v>
      </c>
      <c r="C66" s="44" t="s">
        <v>3839</v>
      </c>
      <c r="D66" s="668" t="s">
        <v>297</v>
      </c>
      <c r="E66" s="669" t="s">
        <v>297</v>
      </c>
      <c r="F66" s="669" t="s">
        <v>297</v>
      </c>
      <c r="G66" s="669" t="s">
        <v>297</v>
      </c>
      <c r="H66" s="669" t="s">
        <v>297</v>
      </c>
      <c r="I66" s="669" t="s">
        <v>297</v>
      </c>
      <c r="J66" s="670" t="s">
        <v>297</v>
      </c>
      <c r="K66" s="671" t="s">
        <v>297</v>
      </c>
      <c r="L66" s="82">
        <v>0</v>
      </c>
      <c r="M66" s="71">
        <v>0</v>
      </c>
      <c r="N66" s="83">
        <v>0</v>
      </c>
      <c r="O66" s="72">
        <v>0</v>
      </c>
    </row>
    <row r="67" spans="1:15" outlineLevel="1" x14ac:dyDescent="0.25">
      <c r="A67" s="256"/>
      <c r="B67" s="23" t="s">
        <v>203</v>
      </c>
      <c r="C67" s="90" t="s">
        <v>204</v>
      </c>
      <c r="D67" s="588"/>
      <c r="E67" s="66"/>
      <c r="F67" s="67"/>
      <c r="G67" s="67"/>
      <c r="H67" s="67"/>
      <c r="I67" s="67"/>
      <c r="J67" s="67"/>
      <c r="K67" s="67"/>
      <c r="L67" s="80"/>
      <c r="M67" s="67"/>
      <c r="N67" s="67"/>
      <c r="O67" s="81"/>
    </row>
    <row r="68" spans="1:15" outlineLevel="3" x14ac:dyDescent="0.25">
      <c r="A68" s="248" t="str">
        <f t="shared" ref="A68:A85" si="3">IF(COUNTA($D68:$K68)=0,"",LEFT(B68,FIND(".",B68,3)))</f>
        <v>9.4.</v>
      </c>
      <c r="B68" s="73" t="s">
        <v>3840</v>
      </c>
      <c r="C68" s="130" t="s">
        <v>3801</v>
      </c>
      <c r="D68" s="664" t="s">
        <v>297</v>
      </c>
      <c r="E68" s="665" t="s">
        <v>297</v>
      </c>
      <c r="F68" s="665" t="s">
        <v>297</v>
      </c>
      <c r="G68" s="665" t="s">
        <v>297</v>
      </c>
      <c r="H68" s="665" t="s">
        <v>297</v>
      </c>
      <c r="I68" s="665" t="s">
        <v>297</v>
      </c>
      <c r="J68" s="666" t="s">
        <v>297</v>
      </c>
      <c r="K68" s="667" t="s">
        <v>297</v>
      </c>
      <c r="L68" s="149">
        <v>0</v>
      </c>
      <c r="M68" s="155">
        <v>0</v>
      </c>
      <c r="N68" s="150">
        <v>0</v>
      </c>
      <c r="O68" s="151">
        <v>0</v>
      </c>
    </row>
    <row r="69" spans="1:15" outlineLevel="3" x14ac:dyDescent="0.25">
      <c r="A69" s="248" t="str">
        <f t="shared" si="3"/>
        <v>9.4.</v>
      </c>
      <c r="B69" s="31" t="s">
        <v>3841</v>
      </c>
      <c r="C69" s="44" t="s">
        <v>3842</v>
      </c>
      <c r="D69" s="668" t="s">
        <v>297</v>
      </c>
      <c r="E69" s="669" t="s">
        <v>297</v>
      </c>
      <c r="F69" s="669" t="s">
        <v>297</v>
      </c>
      <c r="G69" s="669" t="s">
        <v>297</v>
      </c>
      <c r="H69" s="669" t="s">
        <v>297</v>
      </c>
      <c r="I69" s="669" t="s">
        <v>297</v>
      </c>
      <c r="J69" s="670" t="s">
        <v>297</v>
      </c>
      <c r="K69" s="671" t="s">
        <v>297</v>
      </c>
      <c r="L69" s="82">
        <v>0</v>
      </c>
      <c r="M69" s="71">
        <v>0</v>
      </c>
      <c r="N69" s="83">
        <v>0</v>
      </c>
      <c r="O69" s="72">
        <v>0</v>
      </c>
    </row>
    <row r="70" spans="1:15" outlineLevel="3" x14ac:dyDescent="0.25">
      <c r="A70" s="248" t="str">
        <f t="shared" si="3"/>
        <v>9.4.</v>
      </c>
      <c r="B70" s="31" t="s">
        <v>3843</v>
      </c>
      <c r="C70" s="44" t="s">
        <v>3844</v>
      </c>
      <c r="D70" s="668" t="s">
        <v>297</v>
      </c>
      <c r="E70" s="669" t="s">
        <v>297</v>
      </c>
      <c r="F70" s="669" t="s">
        <v>297</v>
      </c>
      <c r="G70" s="669" t="s">
        <v>297</v>
      </c>
      <c r="H70" s="669" t="s">
        <v>297</v>
      </c>
      <c r="I70" s="669" t="s">
        <v>297</v>
      </c>
      <c r="J70" s="670" t="s">
        <v>297</v>
      </c>
      <c r="K70" s="671" t="s">
        <v>297</v>
      </c>
      <c r="L70" s="82">
        <v>0</v>
      </c>
      <c r="M70" s="71">
        <v>0</v>
      </c>
      <c r="N70" s="83">
        <v>0</v>
      </c>
      <c r="O70" s="72">
        <v>0</v>
      </c>
    </row>
    <row r="71" spans="1:15" outlineLevel="3" x14ac:dyDescent="0.25">
      <c r="A71" s="248" t="str">
        <f t="shared" si="3"/>
        <v>9.4.</v>
      </c>
      <c r="B71" s="31" t="s">
        <v>3845</v>
      </c>
      <c r="C71" s="44" t="s">
        <v>3846</v>
      </c>
      <c r="D71" s="668" t="s">
        <v>297</v>
      </c>
      <c r="E71" s="669" t="s">
        <v>297</v>
      </c>
      <c r="F71" s="669" t="s">
        <v>297</v>
      </c>
      <c r="G71" s="669" t="s">
        <v>297</v>
      </c>
      <c r="H71" s="669" t="s">
        <v>297</v>
      </c>
      <c r="I71" s="669" t="s">
        <v>297</v>
      </c>
      <c r="J71" s="670" t="s">
        <v>297</v>
      </c>
      <c r="K71" s="671" t="s">
        <v>297</v>
      </c>
      <c r="L71" s="82">
        <v>0</v>
      </c>
      <c r="M71" s="71">
        <v>0</v>
      </c>
      <c r="N71" s="83">
        <v>0</v>
      </c>
      <c r="O71" s="72">
        <v>0</v>
      </c>
    </row>
    <row r="72" spans="1:15" outlineLevel="3" x14ac:dyDescent="0.25">
      <c r="A72" s="248" t="str">
        <f t="shared" si="3"/>
        <v>9.4.</v>
      </c>
      <c r="B72" s="31" t="s">
        <v>3847</v>
      </c>
      <c r="C72" s="44" t="s">
        <v>3848</v>
      </c>
      <c r="D72" s="668" t="s">
        <v>297</v>
      </c>
      <c r="E72" s="669" t="s">
        <v>297</v>
      </c>
      <c r="F72" s="669" t="s">
        <v>297</v>
      </c>
      <c r="G72" s="669" t="s">
        <v>297</v>
      </c>
      <c r="H72" s="669" t="s">
        <v>297</v>
      </c>
      <c r="I72" s="669" t="s">
        <v>297</v>
      </c>
      <c r="J72" s="670" t="s">
        <v>297</v>
      </c>
      <c r="K72" s="671" t="s">
        <v>297</v>
      </c>
      <c r="L72" s="82">
        <v>0</v>
      </c>
      <c r="M72" s="71">
        <v>0</v>
      </c>
      <c r="N72" s="83">
        <v>0</v>
      </c>
      <c r="O72" s="72">
        <v>0</v>
      </c>
    </row>
    <row r="73" spans="1:15" outlineLevel="3" x14ac:dyDescent="0.25">
      <c r="A73" s="248" t="str">
        <f t="shared" si="3"/>
        <v>9.4.</v>
      </c>
      <c r="B73" s="31" t="s">
        <v>3849</v>
      </c>
      <c r="C73" s="44" t="s">
        <v>3850</v>
      </c>
      <c r="D73" s="668" t="s">
        <v>297</v>
      </c>
      <c r="E73" s="669" t="s">
        <v>297</v>
      </c>
      <c r="F73" s="669" t="s">
        <v>297</v>
      </c>
      <c r="G73" s="669" t="s">
        <v>297</v>
      </c>
      <c r="H73" s="669" t="s">
        <v>297</v>
      </c>
      <c r="I73" s="669" t="s">
        <v>297</v>
      </c>
      <c r="J73" s="670" t="s">
        <v>297</v>
      </c>
      <c r="K73" s="671" t="s">
        <v>297</v>
      </c>
      <c r="L73" s="82">
        <v>0</v>
      </c>
      <c r="M73" s="71">
        <v>0</v>
      </c>
      <c r="N73" s="83">
        <v>0</v>
      </c>
      <c r="O73" s="72">
        <v>0</v>
      </c>
    </row>
    <row r="74" spans="1:15" outlineLevel="3" x14ac:dyDescent="0.25">
      <c r="A74" s="248" t="str">
        <f t="shared" si="3"/>
        <v>9.4.</v>
      </c>
      <c r="B74" s="31" t="s">
        <v>3851</v>
      </c>
      <c r="C74" s="44" t="s">
        <v>3852</v>
      </c>
      <c r="D74" s="668" t="s">
        <v>297</v>
      </c>
      <c r="E74" s="669" t="s">
        <v>297</v>
      </c>
      <c r="F74" s="669" t="s">
        <v>297</v>
      </c>
      <c r="G74" s="669" t="s">
        <v>297</v>
      </c>
      <c r="H74" s="669" t="s">
        <v>297</v>
      </c>
      <c r="I74" s="669" t="s">
        <v>297</v>
      </c>
      <c r="J74" s="670" t="s">
        <v>297</v>
      </c>
      <c r="K74" s="671" t="s">
        <v>297</v>
      </c>
      <c r="L74" s="82">
        <v>0</v>
      </c>
      <c r="M74" s="71">
        <v>0</v>
      </c>
      <c r="N74" s="83">
        <v>0</v>
      </c>
      <c r="O74" s="72">
        <v>0</v>
      </c>
    </row>
    <row r="75" spans="1:15" outlineLevel="3" x14ac:dyDescent="0.25">
      <c r="A75" s="248" t="str">
        <f t="shared" si="3"/>
        <v>9.4.</v>
      </c>
      <c r="B75" s="31" t="s">
        <v>3853</v>
      </c>
      <c r="C75" s="44" t="s">
        <v>3854</v>
      </c>
      <c r="D75" s="668" t="s">
        <v>297</v>
      </c>
      <c r="E75" s="669" t="s">
        <v>297</v>
      </c>
      <c r="F75" s="669" t="s">
        <v>297</v>
      </c>
      <c r="G75" s="669" t="s">
        <v>297</v>
      </c>
      <c r="H75" s="669" t="s">
        <v>297</v>
      </c>
      <c r="I75" s="669" t="s">
        <v>297</v>
      </c>
      <c r="J75" s="670" t="s">
        <v>297</v>
      </c>
      <c r="K75" s="671" t="s">
        <v>297</v>
      </c>
      <c r="L75" s="82">
        <v>0</v>
      </c>
      <c r="M75" s="71">
        <v>0</v>
      </c>
      <c r="N75" s="83">
        <v>0</v>
      </c>
      <c r="O75" s="72">
        <v>0</v>
      </c>
    </row>
    <row r="76" spans="1:15" outlineLevel="3" x14ac:dyDescent="0.25">
      <c r="A76" s="248" t="str">
        <f t="shared" si="3"/>
        <v>9.4.</v>
      </c>
      <c r="B76" s="31" t="s">
        <v>3855</v>
      </c>
      <c r="C76" s="44" t="s">
        <v>3856</v>
      </c>
      <c r="D76" s="668" t="s">
        <v>297</v>
      </c>
      <c r="E76" s="669" t="s">
        <v>297</v>
      </c>
      <c r="F76" s="669" t="s">
        <v>297</v>
      </c>
      <c r="G76" s="669" t="s">
        <v>297</v>
      </c>
      <c r="H76" s="669" t="s">
        <v>297</v>
      </c>
      <c r="I76" s="669" t="s">
        <v>297</v>
      </c>
      <c r="J76" s="670" t="s">
        <v>297</v>
      </c>
      <c r="K76" s="671" t="s">
        <v>297</v>
      </c>
      <c r="L76" s="82">
        <v>0</v>
      </c>
      <c r="M76" s="71">
        <v>0</v>
      </c>
      <c r="N76" s="83">
        <v>0</v>
      </c>
      <c r="O76" s="72">
        <v>0</v>
      </c>
    </row>
    <row r="77" spans="1:15" outlineLevel="3" x14ac:dyDescent="0.25">
      <c r="A77" s="248" t="str">
        <f t="shared" si="3"/>
        <v>9.4.</v>
      </c>
      <c r="B77" s="31" t="s">
        <v>3857</v>
      </c>
      <c r="C77" s="44" t="s">
        <v>3858</v>
      </c>
      <c r="D77" s="668" t="s">
        <v>297</v>
      </c>
      <c r="E77" s="669" t="s">
        <v>297</v>
      </c>
      <c r="F77" s="669" t="s">
        <v>297</v>
      </c>
      <c r="G77" s="669" t="s">
        <v>297</v>
      </c>
      <c r="H77" s="669" t="s">
        <v>297</v>
      </c>
      <c r="I77" s="669" t="s">
        <v>297</v>
      </c>
      <c r="J77" s="670" t="s">
        <v>297</v>
      </c>
      <c r="K77" s="671" t="s">
        <v>297</v>
      </c>
      <c r="L77" s="82">
        <v>0</v>
      </c>
      <c r="M77" s="71">
        <v>0</v>
      </c>
      <c r="N77" s="83">
        <v>0</v>
      </c>
      <c r="O77" s="72">
        <v>0</v>
      </c>
    </row>
    <row r="78" spans="1:15" outlineLevel="3" x14ac:dyDescent="0.25">
      <c r="A78" s="248" t="str">
        <f t="shared" si="3"/>
        <v>9.4.</v>
      </c>
      <c r="B78" s="31" t="s">
        <v>3859</v>
      </c>
      <c r="C78" s="44" t="s">
        <v>3860</v>
      </c>
      <c r="D78" s="668" t="s">
        <v>297</v>
      </c>
      <c r="E78" s="669" t="s">
        <v>297</v>
      </c>
      <c r="F78" s="669" t="s">
        <v>297</v>
      </c>
      <c r="G78" s="669" t="s">
        <v>297</v>
      </c>
      <c r="H78" s="669" t="s">
        <v>297</v>
      </c>
      <c r="I78" s="669" t="s">
        <v>297</v>
      </c>
      <c r="J78" s="670" t="s">
        <v>297</v>
      </c>
      <c r="K78" s="671" t="s">
        <v>297</v>
      </c>
      <c r="L78" s="82">
        <v>0</v>
      </c>
      <c r="M78" s="71">
        <v>0</v>
      </c>
      <c r="N78" s="83">
        <v>0</v>
      </c>
      <c r="O78" s="72">
        <v>0</v>
      </c>
    </row>
    <row r="79" spans="1:15" outlineLevel="3" x14ac:dyDescent="0.25">
      <c r="A79" s="248" t="str">
        <f t="shared" si="3"/>
        <v>9.4.</v>
      </c>
      <c r="B79" s="31" t="s">
        <v>3861</v>
      </c>
      <c r="C79" s="44" t="s">
        <v>3795</v>
      </c>
      <c r="D79" s="668" t="s">
        <v>297</v>
      </c>
      <c r="E79" s="669" t="s">
        <v>297</v>
      </c>
      <c r="F79" s="669" t="s">
        <v>297</v>
      </c>
      <c r="G79" s="669" t="s">
        <v>297</v>
      </c>
      <c r="H79" s="669" t="s">
        <v>297</v>
      </c>
      <c r="I79" s="669" t="s">
        <v>297</v>
      </c>
      <c r="J79" s="670" t="s">
        <v>297</v>
      </c>
      <c r="K79" s="671" t="s">
        <v>297</v>
      </c>
      <c r="L79" s="82">
        <v>0</v>
      </c>
      <c r="M79" s="71">
        <v>0</v>
      </c>
      <c r="N79" s="83">
        <v>0</v>
      </c>
      <c r="O79" s="72">
        <v>0</v>
      </c>
    </row>
    <row r="80" spans="1:15" outlineLevel="3" x14ac:dyDescent="0.25">
      <c r="A80" s="248" t="str">
        <f t="shared" si="3"/>
        <v>9.4.</v>
      </c>
      <c r="B80" s="31" t="s">
        <v>3862</v>
      </c>
      <c r="C80" s="44" t="s">
        <v>3863</v>
      </c>
      <c r="D80" s="668" t="s">
        <v>297</v>
      </c>
      <c r="E80" s="669" t="s">
        <v>297</v>
      </c>
      <c r="F80" s="669" t="s">
        <v>297</v>
      </c>
      <c r="G80" s="669" t="s">
        <v>297</v>
      </c>
      <c r="H80" s="669" t="s">
        <v>297</v>
      </c>
      <c r="I80" s="669" t="s">
        <v>297</v>
      </c>
      <c r="J80" s="670" t="s">
        <v>297</v>
      </c>
      <c r="K80" s="671" t="s">
        <v>297</v>
      </c>
      <c r="L80" s="82">
        <v>0</v>
      </c>
      <c r="M80" s="71">
        <v>0</v>
      </c>
      <c r="N80" s="83">
        <v>0</v>
      </c>
      <c r="O80" s="72">
        <v>0</v>
      </c>
    </row>
    <row r="81" spans="1:15" outlineLevel="3" x14ac:dyDescent="0.25">
      <c r="A81" s="248" t="str">
        <f t="shared" si="3"/>
        <v>9.4.</v>
      </c>
      <c r="B81" s="31" t="s">
        <v>3864</v>
      </c>
      <c r="C81" s="44" t="s">
        <v>3865</v>
      </c>
      <c r="D81" s="668" t="s">
        <v>297</v>
      </c>
      <c r="E81" s="669" t="s">
        <v>297</v>
      </c>
      <c r="F81" s="669" t="s">
        <v>297</v>
      </c>
      <c r="G81" s="669" t="s">
        <v>297</v>
      </c>
      <c r="H81" s="669" t="s">
        <v>297</v>
      </c>
      <c r="I81" s="669" t="s">
        <v>297</v>
      </c>
      <c r="J81" s="670" t="s">
        <v>297</v>
      </c>
      <c r="K81" s="671" t="s">
        <v>297</v>
      </c>
      <c r="L81" s="82">
        <v>0</v>
      </c>
      <c r="M81" s="71">
        <v>0</v>
      </c>
      <c r="N81" s="83">
        <v>0</v>
      </c>
      <c r="O81" s="72">
        <v>0</v>
      </c>
    </row>
    <row r="82" spans="1:15" outlineLevel="3" x14ac:dyDescent="0.25">
      <c r="A82" s="248" t="str">
        <f t="shared" si="3"/>
        <v>9.4.</v>
      </c>
      <c r="B82" s="31" t="s">
        <v>3866</v>
      </c>
      <c r="C82" s="44" t="s">
        <v>3867</v>
      </c>
      <c r="D82" s="668" t="s">
        <v>297</v>
      </c>
      <c r="E82" s="669" t="s">
        <v>297</v>
      </c>
      <c r="F82" s="669" t="s">
        <v>297</v>
      </c>
      <c r="G82" s="669" t="s">
        <v>297</v>
      </c>
      <c r="H82" s="669" t="s">
        <v>297</v>
      </c>
      <c r="I82" s="669" t="s">
        <v>297</v>
      </c>
      <c r="J82" s="670" t="s">
        <v>297</v>
      </c>
      <c r="K82" s="671" t="s">
        <v>297</v>
      </c>
      <c r="L82" s="82">
        <v>0</v>
      </c>
      <c r="M82" s="71">
        <v>0</v>
      </c>
      <c r="N82" s="83">
        <v>0</v>
      </c>
      <c r="O82" s="72">
        <v>0</v>
      </c>
    </row>
    <row r="83" spans="1:15" outlineLevel="3" x14ac:dyDescent="0.25">
      <c r="A83" s="248" t="str">
        <f t="shared" si="3"/>
        <v>9.4.</v>
      </c>
      <c r="B83" s="31" t="s">
        <v>3868</v>
      </c>
      <c r="C83" s="44" t="s">
        <v>3869</v>
      </c>
      <c r="D83" s="668" t="s">
        <v>297</v>
      </c>
      <c r="E83" s="669" t="s">
        <v>297</v>
      </c>
      <c r="F83" s="669" t="s">
        <v>297</v>
      </c>
      <c r="G83" s="669" t="s">
        <v>297</v>
      </c>
      <c r="H83" s="669" t="s">
        <v>297</v>
      </c>
      <c r="I83" s="669" t="s">
        <v>297</v>
      </c>
      <c r="J83" s="670" t="s">
        <v>297</v>
      </c>
      <c r="K83" s="671" t="s">
        <v>297</v>
      </c>
      <c r="L83" s="82">
        <v>0</v>
      </c>
      <c r="M83" s="71">
        <v>0</v>
      </c>
      <c r="N83" s="83">
        <v>0</v>
      </c>
      <c r="O83" s="72">
        <v>0</v>
      </c>
    </row>
    <row r="84" spans="1:15" outlineLevel="3" x14ac:dyDescent="0.25">
      <c r="A84" s="248" t="str">
        <f t="shared" si="3"/>
        <v>9.4.</v>
      </c>
      <c r="B84" s="31" t="s">
        <v>3870</v>
      </c>
      <c r="C84" s="44" t="s">
        <v>3871</v>
      </c>
      <c r="D84" s="668" t="s">
        <v>297</v>
      </c>
      <c r="E84" s="669" t="s">
        <v>297</v>
      </c>
      <c r="F84" s="669" t="s">
        <v>297</v>
      </c>
      <c r="G84" s="669" t="s">
        <v>297</v>
      </c>
      <c r="H84" s="669" t="s">
        <v>297</v>
      </c>
      <c r="I84" s="669" t="s">
        <v>297</v>
      </c>
      <c r="J84" s="670" t="s">
        <v>297</v>
      </c>
      <c r="K84" s="671" t="s">
        <v>297</v>
      </c>
      <c r="L84" s="82">
        <v>0</v>
      </c>
      <c r="M84" s="71">
        <v>0</v>
      </c>
      <c r="N84" s="83">
        <v>0</v>
      </c>
      <c r="O84" s="72">
        <v>0</v>
      </c>
    </row>
    <row r="85" spans="1:15" ht="15.75" outlineLevel="3" thickBot="1" x14ac:dyDescent="0.3">
      <c r="A85" s="262" t="str">
        <f t="shared" si="3"/>
        <v>9.4.</v>
      </c>
      <c r="B85" s="52" t="s">
        <v>3872</v>
      </c>
      <c r="C85" s="53" t="s">
        <v>3873</v>
      </c>
      <c r="D85" s="676" t="s">
        <v>297</v>
      </c>
      <c r="E85" s="677" t="s">
        <v>297</v>
      </c>
      <c r="F85" s="677" t="s">
        <v>297</v>
      </c>
      <c r="G85" s="677" t="s">
        <v>297</v>
      </c>
      <c r="H85" s="677" t="s">
        <v>297</v>
      </c>
      <c r="I85" s="677" t="s">
        <v>297</v>
      </c>
      <c r="J85" s="678" t="s">
        <v>297</v>
      </c>
      <c r="K85" s="679" t="s">
        <v>297</v>
      </c>
      <c r="L85" s="133">
        <v>0</v>
      </c>
      <c r="M85" s="123">
        <v>0</v>
      </c>
      <c r="N85" s="124">
        <v>0</v>
      </c>
      <c r="O85" s="125">
        <v>0</v>
      </c>
    </row>
  </sheetData>
  <phoneticPr fontId="36" type="noConversion"/>
  <conditionalFormatting sqref="B4:C85">
    <cfRule type="expression" dxfId="8" priority="1">
      <formula>$K4="X"</formula>
    </cfRule>
  </conditionalFormatting>
  <conditionalFormatting sqref="D4:K85">
    <cfRule type="cellIs" dxfId="7" priority="6" operator="equal">
      <formula>"X"</formula>
    </cfRule>
  </conditionalFormatting>
  <conditionalFormatting sqref="L4:O85">
    <cfRule type="cellIs" dxfId="6" priority="5" operator="greaterThan">
      <formula>0</formula>
    </cfRule>
  </conditionalFormatting>
  <dataValidations disablePrompts="1" count="1">
    <dataValidation type="list" allowBlank="1" showInputMessage="1" showErrorMessage="1" sqref="D6:K29 D31:K44 D46:K85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&amp;C&amp;G</oddHeader>
    <oddFooter>&amp;RPágina &amp;P de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21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RowHeight="12.75" outlineLevelRow="3" outlineLevelCol="1" x14ac:dyDescent="0.2"/>
  <cols>
    <col min="1" max="1" width="16.7109375" hidden="1" customWidth="1"/>
    <col min="2" max="2" width="9.7109375" customWidth="1"/>
    <col min="3" max="3" width="120.7109375" customWidth="1"/>
    <col min="4" max="11" width="12.7109375" customWidth="1" outlineLevel="1"/>
    <col min="12" max="12" width="12.7109375" customWidth="1"/>
  </cols>
  <sheetData>
    <row r="1" spans="1:12" ht="20.100000000000001" customHeight="1" thickBot="1" x14ac:dyDescent="0.25">
      <c r="B1" s="58" t="s">
        <v>265</v>
      </c>
      <c r="C1" s="59"/>
      <c r="D1" s="8" t="s">
        <v>266</v>
      </c>
      <c r="E1" s="60"/>
      <c r="F1" s="60"/>
      <c r="G1" s="60"/>
      <c r="H1" s="60"/>
      <c r="I1" s="60"/>
      <c r="J1" s="60"/>
      <c r="K1" s="60"/>
      <c r="L1" s="61"/>
    </row>
    <row r="2" spans="1:12" ht="35.1" customHeight="1" x14ac:dyDescent="0.2">
      <c r="B2" s="14"/>
      <c r="C2" s="15"/>
      <c r="D2" s="585" t="s">
        <v>267</v>
      </c>
      <c r="E2" s="63"/>
      <c r="F2" s="63"/>
      <c r="G2" s="63"/>
      <c r="H2" s="63"/>
      <c r="I2" s="63"/>
      <c r="J2" s="63"/>
      <c r="K2" s="63"/>
      <c r="L2" s="583" t="s">
        <v>268</v>
      </c>
    </row>
    <row r="3" spans="1:12" ht="65.099999999999994" customHeight="1" x14ac:dyDescent="0.2">
      <c r="A3" s="242" t="s">
        <v>269</v>
      </c>
      <c r="B3" s="18" t="s">
        <v>28</v>
      </c>
      <c r="C3" s="106" t="s">
        <v>29</v>
      </c>
      <c r="D3" s="710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4" t="s">
        <v>277</v>
      </c>
      <c r="L3" s="194" t="s">
        <v>3874</v>
      </c>
    </row>
    <row r="4" spans="1:12" ht="15.75" x14ac:dyDescent="0.2">
      <c r="A4" s="250"/>
      <c r="B4" s="84" t="s">
        <v>205</v>
      </c>
      <c r="C4" s="85" t="s">
        <v>206</v>
      </c>
      <c r="D4" s="692"/>
      <c r="E4" s="693"/>
      <c r="F4" s="694"/>
      <c r="G4" s="694"/>
      <c r="H4" s="694"/>
      <c r="I4" s="694"/>
      <c r="J4" s="694"/>
      <c r="K4" s="694"/>
      <c r="L4" s="195"/>
    </row>
    <row r="5" spans="1:12" ht="15" outlineLevel="1" x14ac:dyDescent="0.2">
      <c r="A5" s="263"/>
      <c r="B5" s="23" t="s">
        <v>207</v>
      </c>
      <c r="C5" s="90" t="s">
        <v>208</v>
      </c>
      <c r="D5" s="695"/>
      <c r="E5" s="696"/>
      <c r="F5" s="697"/>
      <c r="G5" s="697"/>
      <c r="H5" s="697"/>
      <c r="I5" s="697"/>
      <c r="J5" s="697"/>
      <c r="K5" s="697"/>
      <c r="L5" s="74"/>
    </row>
    <row r="6" spans="1:12" ht="15" customHeight="1" outlineLevel="3" x14ac:dyDescent="0.2">
      <c r="A6" s="248" t="str">
        <f>IF(COUNTA($D6:$K6)=0,"",LEFT(B6,FIND(".",B6,4)))</f>
        <v>10.1.</v>
      </c>
      <c r="B6" s="73" t="s">
        <v>3875</v>
      </c>
      <c r="C6" s="130" t="s">
        <v>3876</v>
      </c>
      <c r="D6" s="664" t="s">
        <v>297</v>
      </c>
      <c r="E6" s="665" t="s">
        <v>297</v>
      </c>
      <c r="F6" s="665" t="s">
        <v>297</v>
      </c>
      <c r="G6" s="665" t="s">
        <v>297</v>
      </c>
      <c r="H6" s="665" t="s">
        <v>297</v>
      </c>
      <c r="I6" s="665" t="s">
        <v>297</v>
      </c>
      <c r="J6" s="666" t="s">
        <v>297</v>
      </c>
      <c r="K6" s="667" t="s">
        <v>297</v>
      </c>
      <c r="L6" s="154">
        <v>0</v>
      </c>
    </row>
    <row r="7" spans="1:12" ht="15" outlineLevel="1" x14ac:dyDescent="0.2">
      <c r="A7" s="254"/>
      <c r="B7" s="23" t="s">
        <v>209</v>
      </c>
      <c r="C7" s="90" t="s">
        <v>210</v>
      </c>
      <c r="D7" s="695"/>
      <c r="E7" s="696"/>
      <c r="F7" s="697"/>
      <c r="G7" s="697"/>
      <c r="H7" s="697"/>
      <c r="I7" s="697"/>
      <c r="J7" s="697"/>
      <c r="K7" s="697"/>
      <c r="L7" s="75"/>
    </row>
    <row r="8" spans="1:12" ht="15" customHeight="1" outlineLevel="3" x14ac:dyDescent="0.2">
      <c r="A8" s="248" t="str">
        <f t="shared" ref="A8:A21" si="0">IF(COUNTA($D8:$K8)=0,"",LEFT(B8,FIND(".",B8,4)))</f>
        <v>10.2.</v>
      </c>
      <c r="B8" s="73" t="s">
        <v>3877</v>
      </c>
      <c r="C8" s="130" t="s">
        <v>3878</v>
      </c>
      <c r="D8" s="664" t="s">
        <v>297</v>
      </c>
      <c r="E8" s="665" t="s">
        <v>297</v>
      </c>
      <c r="F8" s="665" t="s">
        <v>297</v>
      </c>
      <c r="G8" s="665" t="s">
        <v>297</v>
      </c>
      <c r="H8" s="665" t="s">
        <v>297</v>
      </c>
      <c r="I8" s="665" t="s">
        <v>297</v>
      </c>
      <c r="J8" s="666" t="s">
        <v>297</v>
      </c>
      <c r="K8" s="667" t="s">
        <v>297</v>
      </c>
      <c r="L8" s="154">
        <v>0</v>
      </c>
    </row>
    <row r="9" spans="1:12" outlineLevel="3" x14ac:dyDescent="0.2">
      <c r="A9" s="248" t="str">
        <f t="shared" si="0"/>
        <v>10.2.</v>
      </c>
      <c r="B9" s="31" t="s">
        <v>3879</v>
      </c>
      <c r="C9" s="44" t="s">
        <v>3880</v>
      </c>
      <c r="D9" s="668" t="s">
        <v>297</v>
      </c>
      <c r="E9" s="669" t="s">
        <v>297</v>
      </c>
      <c r="F9" s="669" t="s">
        <v>297</v>
      </c>
      <c r="G9" s="669" t="s">
        <v>297</v>
      </c>
      <c r="H9" s="669" t="s">
        <v>297</v>
      </c>
      <c r="I9" s="669" t="s">
        <v>297</v>
      </c>
      <c r="J9" s="670" t="s">
        <v>297</v>
      </c>
      <c r="K9" s="671" t="s">
        <v>297</v>
      </c>
      <c r="L9" s="76">
        <v>0</v>
      </c>
    </row>
    <row r="10" spans="1:12" ht="25.5" outlineLevel="3" x14ac:dyDescent="0.2">
      <c r="A10" s="248" t="str">
        <f t="shared" si="0"/>
        <v>10.2.</v>
      </c>
      <c r="B10" s="31" t="s">
        <v>3881</v>
      </c>
      <c r="C10" s="44" t="s">
        <v>3882</v>
      </c>
      <c r="D10" s="668" t="s">
        <v>297</v>
      </c>
      <c r="E10" s="669" t="s">
        <v>297</v>
      </c>
      <c r="F10" s="669" t="s">
        <v>297</v>
      </c>
      <c r="G10" s="669" t="s">
        <v>297</v>
      </c>
      <c r="H10" s="669" t="s">
        <v>297</v>
      </c>
      <c r="I10" s="669" t="s">
        <v>297</v>
      </c>
      <c r="J10" s="670" t="s">
        <v>297</v>
      </c>
      <c r="K10" s="671" t="s">
        <v>297</v>
      </c>
      <c r="L10" s="76">
        <v>0</v>
      </c>
    </row>
    <row r="11" spans="1:12" ht="15" customHeight="1" outlineLevel="3" x14ac:dyDescent="0.2">
      <c r="A11" s="248" t="str">
        <f t="shared" si="0"/>
        <v>10.2.</v>
      </c>
      <c r="B11" s="31" t="s">
        <v>3883</v>
      </c>
      <c r="C11" s="44" t="s">
        <v>3884</v>
      </c>
      <c r="D11" s="668" t="s">
        <v>297</v>
      </c>
      <c r="E11" s="669" t="s">
        <v>297</v>
      </c>
      <c r="F11" s="669" t="s">
        <v>297</v>
      </c>
      <c r="G11" s="669" t="s">
        <v>297</v>
      </c>
      <c r="H11" s="669" t="s">
        <v>297</v>
      </c>
      <c r="I11" s="669" t="s">
        <v>297</v>
      </c>
      <c r="J11" s="670" t="s">
        <v>297</v>
      </c>
      <c r="K11" s="671" t="s">
        <v>297</v>
      </c>
      <c r="L11" s="76">
        <v>0</v>
      </c>
    </row>
    <row r="12" spans="1:12" ht="15" customHeight="1" outlineLevel="3" x14ac:dyDescent="0.2">
      <c r="A12" s="248" t="str">
        <f t="shared" si="0"/>
        <v>10.2.</v>
      </c>
      <c r="B12" s="31" t="s">
        <v>3885</v>
      </c>
      <c r="C12" s="44" t="s">
        <v>3886</v>
      </c>
      <c r="D12" s="668" t="s">
        <v>297</v>
      </c>
      <c r="E12" s="669" t="s">
        <v>297</v>
      </c>
      <c r="F12" s="669" t="s">
        <v>297</v>
      </c>
      <c r="G12" s="669" t="s">
        <v>297</v>
      </c>
      <c r="H12" s="669" t="s">
        <v>297</v>
      </c>
      <c r="I12" s="669" t="s">
        <v>297</v>
      </c>
      <c r="J12" s="670" t="s">
        <v>297</v>
      </c>
      <c r="K12" s="671" t="s">
        <v>297</v>
      </c>
      <c r="L12" s="76">
        <v>0</v>
      </c>
    </row>
    <row r="13" spans="1:12" ht="15" customHeight="1" outlineLevel="3" x14ac:dyDescent="0.2">
      <c r="A13" s="248" t="str">
        <f t="shared" si="0"/>
        <v>10.2.</v>
      </c>
      <c r="B13" s="31" t="s">
        <v>3887</v>
      </c>
      <c r="C13" s="44" t="s">
        <v>3888</v>
      </c>
      <c r="D13" s="668" t="s">
        <v>297</v>
      </c>
      <c r="E13" s="669" t="s">
        <v>297</v>
      </c>
      <c r="F13" s="669" t="s">
        <v>297</v>
      </c>
      <c r="G13" s="669" t="s">
        <v>297</v>
      </c>
      <c r="H13" s="669" t="s">
        <v>297</v>
      </c>
      <c r="I13" s="669" t="s">
        <v>297</v>
      </c>
      <c r="J13" s="670" t="s">
        <v>297</v>
      </c>
      <c r="K13" s="671" t="s">
        <v>297</v>
      </c>
      <c r="L13" s="76">
        <v>0</v>
      </c>
    </row>
    <row r="14" spans="1:12" ht="15" customHeight="1" outlineLevel="3" x14ac:dyDescent="0.2">
      <c r="A14" s="248" t="str">
        <f t="shared" si="0"/>
        <v>10.2.</v>
      </c>
      <c r="B14" s="31" t="s">
        <v>3889</v>
      </c>
      <c r="C14" s="44" t="s">
        <v>3890</v>
      </c>
      <c r="D14" s="668" t="s">
        <v>297</v>
      </c>
      <c r="E14" s="669" t="s">
        <v>297</v>
      </c>
      <c r="F14" s="669" t="s">
        <v>297</v>
      </c>
      <c r="G14" s="669" t="s">
        <v>297</v>
      </c>
      <c r="H14" s="669" t="s">
        <v>297</v>
      </c>
      <c r="I14" s="669" t="s">
        <v>297</v>
      </c>
      <c r="J14" s="670" t="s">
        <v>297</v>
      </c>
      <c r="K14" s="671" t="s">
        <v>297</v>
      </c>
      <c r="L14" s="76">
        <v>0</v>
      </c>
    </row>
    <row r="15" spans="1:12" ht="15" customHeight="1" outlineLevel="3" x14ac:dyDescent="0.2">
      <c r="A15" s="248" t="str">
        <f t="shared" si="0"/>
        <v>10.2.</v>
      </c>
      <c r="B15" s="31" t="s">
        <v>3891</v>
      </c>
      <c r="C15" s="44" t="s">
        <v>3892</v>
      </c>
      <c r="D15" s="668" t="s">
        <v>297</v>
      </c>
      <c r="E15" s="669" t="s">
        <v>297</v>
      </c>
      <c r="F15" s="669" t="s">
        <v>297</v>
      </c>
      <c r="G15" s="669" t="s">
        <v>297</v>
      </c>
      <c r="H15" s="669" t="s">
        <v>297</v>
      </c>
      <c r="I15" s="669" t="s">
        <v>297</v>
      </c>
      <c r="J15" s="670" t="s">
        <v>297</v>
      </c>
      <c r="K15" s="671" t="s">
        <v>297</v>
      </c>
      <c r="L15" s="76">
        <v>0</v>
      </c>
    </row>
    <row r="16" spans="1:12" ht="15" customHeight="1" outlineLevel="3" x14ac:dyDescent="0.2">
      <c r="A16" s="248" t="str">
        <f t="shared" si="0"/>
        <v>10.2.</v>
      </c>
      <c r="B16" s="31" t="s">
        <v>3893</v>
      </c>
      <c r="C16" s="44" t="s">
        <v>3894</v>
      </c>
      <c r="D16" s="668" t="s">
        <v>297</v>
      </c>
      <c r="E16" s="669" t="s">
        <v>297</v>
      </c>
      <c r="F16" s="669" t="s">
        <v>297</v>
      </c>
      <c r="G16" s="669" t="s">
        <v>297</v>
      </c>
      <c r="H16" s="669" t="s">
        <v>297</v>
      </c>
      <c r="I16" s="669" t="s">
        <v>297</v>
      </c>
      <c r="J16" s="670" t="s">
        <v>297</v>
      </c>
      <c r="K16" s="671" t="s">
        <v>297</v>
      </c>
      <c r="L16" s="76">
        <v>0</v>
      </c>
    </row>
    <row r="17" spans="1:12" ht="15" customHeight="1" outlineLevel="3" x14ac:dyDescent="0.2">
      <c r="A17" s="248" t="str">
        <f t="shared" si="0"/>
        <v>10.2.</v>
      </c>
      <c r="B17" s="31" t="s">
        <v>3895</v>
      </c>
      <c r="C17" s="44" t="s">
        <v>3896</v>
      </c>
      <c r="D17" s="668" t="s">
        <v>297</v>
      </c>
      <c r="E17" s="669" t="s">
        <v>297</v>
      </c>
      <c r="F17" s="669" t="s">
        <v>297</v>
      </c>
      <c r="G17" s="669" t="s">
        <v>297</v>
      </c>
      <c r="H17" s="669" t="s">
        <v>297</v>
      </c>
      <c r="I17" s="669" t="s">
        <v>297</v>
      </c>
      <c r="J17" s="670" t="s">
        <v>297</v>
      </c>
      <c r="K17" s="671" t="s">
        <v>297</v>
      </c>
      <c r="L17" s="76">
        <v>0</v>
      </c>
    </row>
    <row r="18" spans="1:12" ht="15" customHeight="1" outlineLevel="3" x14ac:dyDescent="0.2">
      <c r="A18" s="248" t="str">
        <f t="shared" si="0"/>
        <v>10.2.</v>
      </c>
      <c r="B18" s="31" t="s">
        <v>3897</v>
      </c>
      <c r="C18" s="44" t="s">
        <v>3898</v>
      </c>
      <c r="D18" s="668" t="s">
        <v>297</v>
      </c>
      <c r="E18" s="669" t="s">
        <v>297</v>
      </c>
      <c r="F18" s="669" t="s">
        <v>297</v>
      </c>
      <c r="G18" s="669" t="s">
        <v>297</v>
      </c>
      <c r="H18" s="669" t="s">
        <v>297</v>
      </c>
      <c r="I18" s="669" t="s">
        <v>297</v>
      </c>
      <c r="J18" s="670" t="s">
        <v>297</v>
      </c>
      <c r="K18" s="671" t="s">
        <v>297</v>
      </c>
      <c r="L18" s="76">
        <v>0</v>
      </c>
    </row>
    <row r="19" spans="1:12" ht="15" customHeight="1" outlineLevel="3" x14ac:dyDescent="0.2">
      <c r="A19" s="248" t="str">
        <f t="shared" si="0"/>
        <v>10.2.</v>
      </c>
      <c r="B19" s="31" t="s">
        <v>3899</v>
      </c>
      <c r="C19" s="44" t="s">
        <v>3900</v>
      </c>
      <c r="D19" s="668" t="s">
        <v>297</v>
      </c>
      <c r="E19" s="669" t="s">
        <v>297</v>
      </c>
      <c r="F19" s="669" t="s">
        <v>297</v>
      </c>
      <c r="G19" s="669" t="s">
        <v>297</v>
      </c>
      <c r="H19" s="669" t="s">
        <v>297</v>
      </c>
      <c r="I19" s="669" t="s">
        <v>297</v>
      </c>
      <c r="J19" s="670" t="s">
        <v>297</v>
      </c>
      <c r="K19" s="671" t="s">
        <v>297</v>
      </c>
      <c r="L19" s="76">
        <v>0</v>
      </c>
    </row>
    <row r="20" spans="1:12" ht="15" customHeight="1" outlineLevel="3" x14ac:dyDescent="0.2">
      <c r="A20" s="248" t="str">
        <f t="shared" si="0"/>
        <v>10.2.</v>
      </c>
      <c r="B20" s="31" t="s">
        <v>3901</v>
      </c>
      <c r="C20" s="44" t="s">
        <v>3902</v>
      </c>
      <c r="D20" s="668" t="s">
        <v>297</v>
      </c>
      <c r="E20" s="669" t="s">
        <v>297</v>
      </c>
      <c r="F20" s="669" t="s">
        <v>297</v>
      </c>
      <c r="G20" s="669" t="s">
        <v>297</v>
      </c>
      <c r="H20" s="669" t="s">
        <v>297</v>
      </c>
      <c r="I20" s="669" t="s">
        <v>297</v>
      </c>
      <c r="J20" s="670" t="s">
        <v>297</v>
      </c>
      <c r="K20" s="671" t="s">
        <v>297</v>
      </c>
      <c r="L20" s="76">
        <v>0</v>
      </c>
    </row>
    <row r="21" spans="1:12" ht="15" customHeight="1" outlineLevel="3" thickBot="1" x14ac:dyDescent="0.25">
      <c r="A21" s="262" t="str">
        <f t="shared" si="0"/>
        <v>10.2.</v>
      </c>
      <c r="B21" s="52" t="s">
        <v>3903</v>
      </c>
      <c r="C21" s="53" t="s">
        <v>3904</v>
      </c>
      <c r="D21" s="676" t="s">
        <v>297</v>
      </c>
      <c r="E21" s="677" t="s">
        <v>297</v>
      </c>
      <c r="F21" s="677" t="s">
        <v>297</v>
      </c>
      <c r="G21" s="677" t="s">
        <v>297</v>
      </c>
      <c r="H21" s="677" t="s">
        <v>297</v>
      </c>
      <c r="I21" s="677" t="s">
        <v>297</v>
      </c>
      <c r="J21" s="678" t="s">
        <v>297</v>
      </c>
      <c r="K21" s="679" t="s">
        <v>297</v>
      </c>
      <c r="L21" s="145">
        <v>0</v>
      </c>
    </row>
  </sheetData>
  <conditionalFormatting sqref="B4:C21">
    <cfRule type="expression" dxfId="5" priority="1">
      <formula>$K4="X"</formula>
    </cfRule>
  </conditionalFormatting>
  <conditionalFormatting sqref="D4:K21">
    <cfRule type="cellIs" dxfId="4" priority="6" operator="equal">
      <formula>"X"</formula>
    </cfRule>
  </conditionalFormatting>
  <conditionalFormatting sqref="L4:L21">
    <cfRule type="cellIs" dxfId="3" priority="5" operator="greaterThan">
      <formula>0</formula>
    </cfRule>
  </conditionalFormatting>
  <dataValidations disablePrompts="1" count="1">
    <dataValidation type="list" allowBlank="1" showInputMessage="1" showErrorMessage="1" sqref="D6:K6 D8:K21">
      <formula1>"-,X"</formula1>
    </dataValidation>
  </dataValidations>
  <pageMargins left="0.511811024" right="0.511811024" top="0.78740157499999996" bottom="0.78740157499999996" header="0.31496062000000002" footer="0.31496062000000002"/>
  <pageSetup paperSize="9" scale="67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>
    <outlinePr summaryBelow="0"/>
    <pageSetUpPr fitToPage="1"/>
  </sheetPr>
  <dimension ref="A1:M60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outlineLevelRow="3" outlineLevelCol="1" x14ac:dyDescent="0.25"/>
  <cols>
    <col min="1" max="1" width="16.7109375" style="49" hidden="1" customWidth="1"/>
    <col min="2" max="2" width="9.7109375" style="49" customWidth="1"/>
    <col min="3" max="3" width="120.7109375" style="49" customWidth="1"/>
    <col min="4" max="11" width="12.7109375" style="49" customWidth="1" outlineLevel="1"/>
    <col min="12" max="13" width="12.7109375" style="49" customWidth="1"/>
    <col min="14" max="16384" width="14.42578125" style="49"/>
  </cols>
  <sheetData>
    <row r="1" spans="1:13" s="57" customFormat="1" ht="20.100000000000001" customHeight="1" thickBot="1" x14ac:dyDescent="0.35">
      <c r="B1" s="58" t="s">
        <v>265</v>
      </c>
      <c r="C1" s="59"/>
      <c r="D1" s="8" t="s">
        <v>266</v>
      </c>
      <c r="E1" s="60"/>
      <c r="F1" s="60"/>
      <c r="G1" s="60"/>
      <c r="H1" s="60"/>
      <c r="I1" s="60"/>
      <c r="J1" s="60"/>
      <c r="K1" s="60"/>
      <c r="L1" s="61"/>
      <c r="M1" s="61"/>
    </row>
    <row r="2" spans="1:13" s="62" customFormat="1" ht="35.1" customHeight="1" x14ac:dyDescent="0.25">
      <c r="B2" s="14"/>
      <c r="C2" s="15"/>
      <c r="D2" s="585" t="s">
        <v>267</v>
      </c>
      <c r="E2" s="63"/>
      <c r="F2" s="63"/>
      <c r="G2" s="63"/>
      <c r="H2" s="63"/>
      <c r="I2" s="63"/>
      <c r="J2" s="63"/>
      <c r="K2" s="64"/>
      <c r="L2" s="288" t="s">
        <v>268</v>
      </c>
      <c r="M2" s="79"/>
    </row>
    <row r="3" spans="1:13" s="62" customFormat="1" ht="65.099999999999994" customHeight="1" x14ac:dyDescent="0.25">
      <c r="A3" s="264" t="s">
        <v>269</v>
      </c>
      <c r="B3" s="18" t="s">
        <v>28</v>
      </c>
      <c r="C3" s="106" t="s">
        <v>29</v>
      </c>
      <c r="D3" s="710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4" t="s">
        <v>277</v>
      </c>
      <c r="L3" s="110" t="s">
        <v>2870</v>
      </c>
      <c r="M3" s="192" t="s">
        <v>3905</v>
      </c>
    </row>
    <row r="4" spans="1:13" s="17" customFormat="1" ht="15.75" x14ac:dyDescent="0.2">
      <c r="A4" s="269"/>
      <c r="B4" s="84" t="s">
        <v>211</v>
      </c>
      <c r="C4" s="85" t="s">
        <v>212</v>
      </c>
      <c r="D4" s="587"/>
      <c r="E4" s="86"/>
      <c r="F4" s="87"/>
      <c r="G4" s="87"/>
      <c r="H4" s="87"/>
      <c r="I4" s="87"/>
      <c r="J4" s="87"/>
      <c r="K4" s="88"/>
      <c r="L4" s="178"/>
      <c r="M4" s="179"/>
    </row>
    <row r="5" spans="1:13" outlineLevel="1" x14ac:dyDescent="0.25">
      <c r="A5" s="263"/>
      <c r="B5" s="23" t="s">
        <v>213</v>
      </c>
      <c r="C5" s="90" t="s">
        <v>214</v>
      </c>
      <c r="D5" s="588"/>
      <c r="E5" s="66"/>
      <c r="F5" s="67"/>
      <c r="G5" s="67"/>
      <c r="H5" s="67"/>
      <c r="I5" s="67"/>
      <c r="J5" s="67"/>
      <c r="K5" s="68"/>
      <c r="L5" s="69"/>
      <c r="M5" s="70"/>
    </row>
    <row r="6" spans="1:13" outlineLevel="3" x14ac:dyDescent="0.25">
      <c r="A6" s="248" t="str">
        <f>IF(COUNTA($D6:$K6)=0,"",LEFT(B6,FIND(".",B6,4)))</f>
        <v>11.1.</v>
      </c>
      <c r="B6" s="73" t="s">
        <v>3906</v>
      </c>
      <c r="C6" s="130" t="s">
        <v>3907</v>
      </c>
      <c r="D6" s="664" t="s">
        <v>297</v>
      </c>
      <c r="E6" s="665" t="s">
        <v>297</v>
      </c>
      <c r="F6" s="665" t="s">
        <v>297</v>
      </c>
      <c r="G6" s="665" t="s">
        <v>297</v>
      </c>
      <c r="H6" s="665" t="s">
        <v>297</v>
      </c>
      <c r="I6" s="665" t="s">
        <v>297</v>
      </c>
      <c r="J6" s="666" t="s">
        <v>297</v>
      </c>
      <c r="K6" s="667" t="s">
        <v>297</v>
      </c>
      <c r="L6" s="155">
        <v>0</v>
      </c>
      <c r="M6" s="599">
        <v>0</v>
      </c>
    </row>
    <row r="7" spans="1:13" outlineLevel="3" x14ac:dyDescent="0.25">
      <c r="A7" s="248" t="str">
        <f t="shared" ref="A7:A17" si="0">IF(COUNTA($D7:$K7)=0,"",LEFT(B7,FIND(".",B7,4)))</f>
        <v>11.1.</v>
      </c>
      <c r="B7" s="31" t="s">
        <v>3908</v>
      </c>
      <c r="C7" s="44" t="s">
        <v>3909</v>
      </c>
      <c r="D7" s="668" t="s">
        <v>297</v>
      </c>
      <c r="E7" s="669" t="s">
        <v>297</v>
      </c>
      <c r="F7" s="669" t="s">
        <v>297</v>
      </c>
      <c r="G7" s="669" t="s">
        <v>297</v>
      </c>
      <c r="H7" s="669" t="s">
        <v>297</v>
      </c>
      <c r="I7" s="669" t="s">
        <v>297</v>
      </c>
      <c r="J7" s="670" t="s">
        <v>297</v>
      </c>
      <c r="K7" s="671" t="s">
        <v>297</v>
      </c>
      <c r="L7" s="71">
        <v>0</v>
      </c>
      <c r="M7" s="152">
        <v>0</v>
      </c>
    </row>
    <row r="8" spans="1:13" outlineLevel="3" x14ac:dyDescent="0.25">
      <c r="A8" s="248" t="str">
        <f t="shared" si="0"/>
        <v>11.1.</v>
      </c>
      <c r="B8" s="31" t="s">
        <v>3910</v>
      </c>
      <c r="C8" s="44" t="s">
        <v>3911</v>
      </c>
      <c r="D8" s="668" t="s">
        <v>297</v>
      </c>
      <c r="E8" s="669" t="s">
        <v>297</v>
      </c>
      <c r="F8" s="669" t="s">
        <v>297</v>
      </c>
      <c r="G8" s="669" t="s">
        <v>297</v>
      </c>
      <c r="H8" s="669" t="s">
        <v>297</v>
      </c>
      <c r="I8" s="669" t="s">
        <v>297</v>
      </c>
      <c r="J8" s="670" t="s">
        <v>297</v>
      </c>
      <c r="K8" s="671" t="s">
        <v>297</v>
      </c>
      <c r="L8" s="71">
        <v>0</v>
      </c>
      <c r="M8" s="152">
        <v>0</v>
      </c>
    </row>
    <row r="9" spans="1:13" outlineLevel="3" x14ac:dyDescent="0.25">
      <c r="A9" s="248" t="str">
        <f t="shared" si="0"/>
        <v>11.1.</v>
      </c>
      <c r="B9" s="31" t="s">
        <v>3912</v>
      </c>
      <c r="C9" s="44" t="s">
        <v>3913</v>
      </c>
      <c r="D9" s="668" t="s">
        <v>297</v>
      </c>
      <c r="E9" s="669" t="s">
        <v>297</v>
      </c>
      <c r="F9" s="669" t="s">
        <v>297</v>
      </c>
      <c r="G9" s="669" t="s">
        <v>297</v>
      </c>
      <c r="H9" s="669" t="s">
        <v>297</v>
      </c>
      <c r="I9" s="669" t="s">
        <v>297</v>
      </c>
      <c r="J9" s="670" t="s">
        <v>297</v>
      </c>
      <c r="K9" s="671" t="s">
        <v>297</v>
      </c>
      <c r="L9" s="71">
        <v>0</v>
      </c>
      <c r="M9" s="152">
        <v>0</v>
      </c>
    </row>
    <row r="10" spans="1:13" ht="25.5" outlineLevel="3" x14ac:dyDescent="0.25">
      <c r="A10" s="248" t="str">
        <f t="shared" si="0"/>
        <v>11.1.</v>
      </c>
      <c r="B10" s="31" t="s">
        <v>3914</v>
      </c>
      <c r="C10" s="44" t="s">
        <v>3915</v>
      </c>
      <c r="D10" s="668" t="s">
        <v>297</v>
      </c>
      <c r="E10" s="669" t="s">
        <v>297</v>
      </c>
      <c r="F10" s="669" t="s">
        <v>297</v>
      </c>
      <c r="G10" s="669" t="s">
        <v>297</v>
      </c>
      <c r="H10" s="669" t="s">
        <v>297</v>
      </c>
      <c r="I10" s="669" t="s">
        <v>297</v>
      </c>
      <c r="J10" s="670" t="s">
        <v>297</v>
      </c>
      <c r="K10" s="671" t="s">
        <v>297</v>
      </c>
      <c r="L10" s="71">
        <v>0</v>
      </c>
      <c r="M10" s="152">
        <v>0</v>
      </c>
    </row>
    <row r="11" spans="1:13" outlineLevel="3" x14ac:dyDescent="0.25">
      <c r="A11" s="248" t="str">
        <f t="shared" si="0"/>
        <v>11.1.</v>
      </c>
      <c r="B11" s="31" t="s">
        <v>3916</v>
      </c>
      <c r="C11" s="44" t="s">
        <v>3917</v>
      </c>
      <c r="D11" s="668" t="s">
        <v>297</v>
      </c>
      <c r="E11" s="669" t="s">
        <v>297</v>
      </c>
      <c r="F11" s="669" t="s">
        <v>297</v>
      </c>
      <c r="G11" s="669" t="s">
        <v>297</v>
      </c>
      <c r="H11" s="669" t="s">
        <v>297</v>
      </c>
      <c r="I11" s="669" t="s">
        <v>297</v>
      </c>
      <c r="J11" s="670" t="s">
        <v>297</v>
      </c>
      <c r="K11" s="671" t="s">
        <v>297</v>
      </c>
      <c r="L11" s="71">
        <v>0</v>
      </c>
      <c r="M11" s="152">
        <v>0</v>
      </c>
    </row>
    <row r="12" spans="1:13" outlineLevel="3" x14ac:dyDescent="0.25">
      <c r="A12" s="248" t="str">
        <f t="shared" si="0"/>
        <v>11.1.</v>
      </c>
      <c r="B12" s="31" t="s">
        <v>3918</v>
      </c>
      <c r="C12" s="45" t="s">
        <v>3919</v>
      </c>
      <c r="D12" s="668" t="s">
        <v>297</v>
      </c>
      <c r="E12" s="669" t="s">
        <v>297</v>
      </c>
      <c r="F12" s="669" t="s">
        <v>297</v>
      </c>
      <c r="G12" s="669" t="s">
        <v>297</v>
      </c>
      <c r="H12" s="669" t="s">
        <v>297</v>
      </c>
      <c r="I12" s="669" t="s">
        <v>297</v>
      </c>
      <c r="J12" s="670" t="s">
        <v>297</v>
      </c>
      <c r="K12" s="671" t="s">
        <v>297</v>
      </c>
      <c r="L12" s="71">
        <v>0</v>
      </c>
      <c r="M12" s="152">
        <v>0</v>
      </c>
    </row>
    <row r="13" spans="1:13" outlineLevel="3" x14ac:dyDescent="0.25">
      <c r="A13" s="248" t="str">
        <f t="shared" si="0"/>
        <v>11.1.</v>
      </c>
      <c r="B13" s="31" t="s">
        <v>3920</v>
      </c>
      <c r="C13" s="44" t="s">
        <v>3921</v>
      </c>
      <c r="D13" s="668" t="s">
        <v>297</v>
      </c>
      <c r="E13" s="669" t="s">
        <v>297</v>
      </c>
      <c r="F13" s="669" t="s">
        <v>297</v>
      </c>
      <c r="G13" s="669" t="s">
        <v>297</v>
      </c>
      <c r="H13" s="669" t="s">
        <v>297</v>
      </c>
      <c r="I13" s="669" t="s">
        <v>297</v>
      </c>
      <c r="J13" s="670" t="s">
        <v>297</v>
      </c>
      <c r="K13" s="671" t="s">
        <v>297</v>
      </c>
      <c r="L13" s="71">
        <v>0</v>
      </c>
      <c r="M13" s="152">
        <v>0</v>
      </c>
    </row>
    <row r="14" spans="1:13" outlineLevel="3" x14ac:dyDescent="0.25">
      <c r="A14" s="248" t="str">
        <f t="shared" si="0"/>
        <v>11.1.</v>
      </c>
      <c r="B14" s="31" t="s">
        <v>3922</v>
      </c>
      <c r="C14" s="44" t="s">
        <v>3923</v>
      </c>
      <c r="D14" s="668" t="s">
        <v>297</v>
      </c>
      <c r="E14" s="669" t="s">
        <v>297</v>
      </c>
      <c r="F14" s="669" t="s">
        <v>297</v>
      </c>
      <c r="G14" s="669" t="s">
        <v>297</v>
      </c>
      <c r="H14" s="669" t="s">
        <v>297</v>
      </c>
      <c r="I14" s="669" t="s">
        <v>297</v>
      </c>
      <c r="J14" s="670" t="s">
        <v>297</v>
      </c>
      <c r="K14" s="671" t="s">
        <v>297</v>
      </c>
      <c r="L14" s="71">
        <v>0</v>
      </c>
      <c r="M14" s="152">
        <v>0</v>
      </c>
    </row>
    <row r="15" spans="1:13" outlineLevel="3" x14ac:dyDescent="0.25">
      <c r="A15" s="248" t="str">
        <f t="shared" si="0"/>
        <v>11.1.</v>
      </c>
      <c r="B15" s="31" t="s">
        <v>3924</v>
      </c>
      <c r="C15" s="44" t="s">
        <v>3925</v>
      </c>
      <c r="D15" s="668" t="s">
        <v>297</v>
      </c>
      <c r="E15" s="669" t="s">
        <v>297</v>
      </c>
      <c r="F15" s="669" t="s">
        <v>297</v>
      </c>
      <c r="G15" s="669" t="s">
        <v>297</v>
      </c>
      <c r="H15" s="669" t="s">
        <v>297</v>
      </c>
      <c r="I15" s="669" t="s">
        <v>297</v>
      </c>
      <c r="J15" s="670" t="s">
        <v>297</v>
      </c>
      <c r="K15" s="671" t="s">
        <v>297</v>
      </c>
      <c r="L15" s="71">
        <v>0</v>
      </c>
      <c r="M15" s="152">
        <v>0</v>
      </c>
    </row>
    <row r="16" spans="1:13" outlineLevel="3" x14ac:dyDescent="0.25">
      <c r="A16" s="248" t="str">
        <f t="shared" si="0"/>
        <v>11.1.</v>
      </c>
      <c r="B16" s="31" t="s">
        <v>3926</v>
      </c>
      <c r="C16" s="44" t="s">
        <v>3927</v>
      </c>
      <c r="D16" s="668" t="s">
        <v>297</v>
      </c>
      <c r="E16" s="669" t="s">
        <v>297</v>
      </c>
      <c r="F16" s="669" t="s">
        <v>297</v>
      </c>
      <c r="G16" s="669" t="s">
        <v>297</v>
      </c>
      <c r="H16" s="669" t="s">
        <v>297</v>
      </c>
      <c r="I16" s="669" t="s">
        <v>297</v>
      </c>
      <c r="J16" s="670" t="s">
        <v>297</v>
      </c>
      <c r="K16" s="671" t="s">
        <v>297</v>
      </c>
      <c r="L16" s="71">
        <v>0</v>
      </c>
      <c r="M16" s="152">
        <v>0</v>
      </c>
    </row>
    <row r="17" spans="1:13" outlineLevel="3" x14ac:dyDescent="0.25">
      <c r="A17" s="248" t="str">
        <f t="shared" si="0"/>
        <v>11.1.</v>
      </c>
      <c r="B17" s="31" t="s">
        <v>3928</v>
      </c>
      <c r="C17" s="44" t="s">
        <v>3929</v>
      </c>
      <c r="D17" s="668" t="s">
        <v>297</v>
      </c>
      <c r="E17" s="669" t="s">
        <v>297</v>
      </c>
      <c r="F17" s="669" t="s">
        <v>297</v>
      </c>
      <c r="G17" s="669" t="s">
        <v>297</v>
      </c>
      <c r="H17" s="669" t="s">
        <v>297</v>
      </c>
      <c r="I17" s="669" t="s">
        <v>297</v>
      </c>
      <c r="J17" s="670" t="s">
        <v>297</v>
      </c>
      <c r="K17" s="671" t="s">
        <v>297</v>
      </c>
      <c r="L17" s="71">
        <v>0</v>
      </c>
      <c r="M17" s="152">
        <v>0</v>
      </c>
    </row>
    <row r="18" spans="1:13" outlineLevel="1" x14ac:dyDescent="0.25">
      <c r="A18" s="256"/>
      <c r="B18" s="23" t="s">
        <v>215</v>
      </c>
      <c r="C18" s="90" t="s">
        <v>216</v>
      </c>
      <c r="D18" s="588"/>
      <c r="E18" s="66"/>
      <c r="F18" s="67"/>
      <c r="G18" s="67"/>
      <c r="H18" s="67"/>
      <c r="I18" s="67"/>
      <c r="J18" s="67"/>
      <c r="K18" s="68"/>
      <c r="L18" s="69"/>
      <c r="M18" s="70"/>
    </row>
    <row r="19" spans="1:13" outlineLevel="3" x14ac:dyDescent="0.25">
      <c r="A19" s="248" t="str">
        <f t="shared" ref="A19:A25" si="1">IF(COUNTA($D19:$K19)=0,"",LEFT(B19,FIND(".",B19,4)))</f>
        <v>11.2.</v>
      </c>
      <c r="B19" s="73" t="s">
        <v>3930</v>
      </c>
      <c r="C19" s="130" t="s">
        <v>3931</v>
      </c>
      <c r="D19" s="664" t="s">
        <v>297</v>
      </c>
      <c r="E19" s="665" t="s">
        <v>297</v>
      </c>
      <c r="F19" s="665" t="s">
        <v>297</v>
      </c>
      <c r="G19" s="665" t="s">
        <v>297</v>
      </c>
      <c r="H19" s="665" t="s">
        <v>297</v>
      </c>
      <c r="I19" s="665" t="s">
        <v>297</v>
      </c>
      <c r="J19" s="666" t="s">
        <v>297</v>
      </c>
      <c r="K19" s="667" t="s">
        <v>297</v>
      </c>
      <c r="L19" s="155">
        <v>0</v>
      </c>
      <c r="M19" s="599">
        <v>0</v>
      </c>
    </row>
    <row r="20" spans="1:13" outlineLevel="3" x14ac:dyDescent="0.25">
      <c r="A20" s="248" t="str">
        <f t="shared" si="1"/>
        <v>11.2.</v>
      </c>
      <c r="B20" s="31" t="s">
        <v>3932</v>
      </c>
      <c r="C20" s="44" t="s">
        <v>3933</v>
      </c>
      <c r="D20" s="668" t="s">
        <v>297</v>
      </c>
      <c r="E20" s="669" t="s">
        <v>297</v>
      </c>
      <c r="F20" s="669" t="s">
        <v>297</v>
      </c>
      <c r="G20" s="669" t="s">
        <v>297</v>
      </c>
      <c r="H20" s="669" t="s">
        <v>297</v>
      </c>
      <c r="I20" s="669" t="s">
        <v>297</v>
      </c>
      <c r="J20" s="670" t="s">
        <v>297</v>
      </c>
      <c r="K20" s="671" t="s">
        <v>297</v>
      </c>
      <c r="L20" s="71">
        <v>0</v>
      </c>
      <c r="M20" s="152">
        <v>0</v>
      </c>
    </row>
    <row r="21" spans="1:13" outlineLevel="3" x14ac:dyDescent="0.25">
      <c r="A21" s="248" t="str">
        <f t="shared" si="1"/>
        <v>11.2.</v>
      </c>
      <c r="B21" s="31" t="s">
        <v>3934</v>
      </c>
      <c r="C21" s="44" t="s">
        <v>3935</v>
      </c>
      <c r="D21" s="668" t="s">
        <v>297</v>
      </c>
      <c r="E21" s="669" t="s">
        <v>297</v>
      </c>
      <c r="F21" s="669" t="s">
        <v>297</v>
      </c>
      <c r="G21" s="669" t="s">
        <v>297</v>
      </c>
      <c r="H21" s="669" t="s">
        <v>297</v>
      </c>
      <c r="I21" s="669" t="s">
        <v>297</v>
      </c>
      <c r="J21" s="670" t="s">
        <v>297</v>
      </c>
      <c r="K21" s="671" t="s">
        <v>297</v>
      </c>
      <c r="L21" s="71">
        <v>0</v>
      </c>
      <c r="M21" s="152">
        <v>0</v>
      </c>
    </row>
    <row r="22" spans="1:13" outlineLevel="3" x14ac:dyDescent="0.25">
      <c r="A22" s="248" t="str">
        <f t="shared" si="1"/>
        <v>11.2.</v>
      </c>
      <c r="B22" s="31" t="s">
        <v>3936</v>
      </c>
      <c r="C22" s="44" t="s">
        <v>3937</v>
      </c>
      <c r="D22" s="668" t="s">
        <v>297</v>
      </c>
      <c r="E22" s="669" t="s">
        <v>297</v>
      </c>
      <c r="F22" s="669" t="s">
        <v>297</v>
      </c>
      <c r="G22" s="669" t="s">
        <v>297</v>
      </c>
      <c r="H22" s="669" t="s">
        <v>297</v>
      </c>
      <c r="I22" s="669" t="s">
        <v>297</v>
      </c>
      <c r="J22" s="670" t="s">
        <v>297</v>
      </c>
      <c r="K22" s="671" t="s">
        <v>297</v>
      </c>
      <c r="L22" s="71">
        <v>0</v>
      </c>
      <c r="M22" s="152">
        <v>0</v>
      </c>
    </row>
    <row r="23" spans="1:13" outlineLevel="3" x14ac:dyDescent="0.25">
      <c r="A23" s="248" t="str">
        <f t="shared" si="1"/>
        <v>11.2.</v>
      </c>
      <c r="B23" s="31" t="s">
        <v>3938</v>
      </c>
      <c r="C23" s="44" t="s">
        <v>3939</v>
      </c>
      <c r="D23" s="668" t="s">
        <v>297</v>
      </c>
      <c r="E23" s="669" t="s">
        <v>297</v>
      </c>
      <c r="F23" s="669" t="s">
        <v>297</v>
      </c>
      <c r="G23" s="669" t="s">
        <v>297</v>
      </c>
      <c r="H23" s="669" t="s">
        <v>297</v>
      </c>
      <c r="I23" s="669" t="s">
        <v>297</v>
      </c>
      <c r="J23" s="670" t="s">
        <v>297</v>
      </c>
      <c r="K23" s="671" t="s">
        <v>297</v>
      </c>
      <c r="L23" s="71">
        <v>0</v>
      </c>
      <c r="M23" s="152">
        <v>0</v>
      </c>
    </row>
    <row r="24" spans="1:13" outlineLevel="3" x14ac:dyDescent="0.25">
      <c r="A24" s="248" t="str">
        <f t="shared" si="1"/>
        <v>11.2.</v>
      </c>
      <c r="B24" s="31" t="s">
        <v>3940</v>
      </c>
      <c r="C24" s="44" t="s">
        <v>3941</v>
      </c>
      <c r="D24" s="668" t="s">
        <v>297</v>
      </c>
      <c r="E24" s="669" t="s">
        <v>297</v>
      </c>
      <c r="F24" s="669" t="s">
        <v>297</v>
      </c>
      <c r="G24" s="669" t="s">
        <v>297</v>
      </c>
      <c r="H24" s="669" t="s">
        <v>297</v>
      </c>
      <c r="I24" s="669" t="s">
        <v>297</v>
      </c>
      <c r="J24" s="670" t="s">
        <v>297</v>
      </c>
      <c r="K24" s="671" t="s">
        <v>297</v>
      </c>
      <c r="L24" s="71">
        <v>0</v>
      </c>
      <c r="M24" s="152">
        <v>0</v>
      </c>
    </row>
    <row r="25" spans="1:13" outlineLevel="3" x14ac:dyDescent="0.25">
      <c r="A25" s="248" t="str">
        <f t="shared" si="1"/>
        <v>11.2.</v>
      </c>
      <c r="B25" s="31" t="s">
        <v>3942</v>
      </c>
      <c r="C25" s="44" t="s">
        <v>3943</v>
      </c>
      <c r="D25" s="668" t="s">
        <v>297</v>
      </c>
      <c r="E25" s="669" t="s">
        <v>297</v>
      </c>
      <c r="F25" s="669" t="s">
        <v>297</v>
      </c>
      <c r="G25" s="669" t="s">
        <v>297</v>
      </c>
      <c r="H25" s="669" t="s">
        <v>297</v>
      </c>
      <c r="I25" s="669" t="s">
        <v>297</v>
      </c>
      <c r="J25" s="670" t="s">
        <v>297</v>
      </c>
      <c r="K25" s="671" t="s">
        <v>297</v>
      </c>
      <c r="L25" s="71">
        <v>0</v>
      </c>
      <c r="M25" s="152">
        <v>0</v>
      </c>
    </row>
    <row r="26" spans="1:13" outlineLevel="1" x14ac:dyDescent="0.25">
      <c r="A26" s="256"/>
      <c r="B26" s="23" t="s">
        <v>217</v>
      </c>
      <c r="C26" s="90" t="s">
        <v>218</v>
      </c>
      <c r="D26" s="588"/>
      <c r="E26" s="66"/>
      <c r="F26" s="67"/>
      <c r="G26" s="67"/>
      <c r="H26" s="67"/>
      <c r="I26" s="67"/>
      <c r="J26" s="67"/>
      <c r="K26" s="68"/>
      <c r="L26" s="69"/>
      <c r="M26" s="70"/>
    </row>
    <row r="27" spans="1:13" outlineLevel="3" x14ac:dyDescent="0.25">
      <c r="A27" s="248" t="str">
        <f t="shared" ref="A27:A31" si="2">IF(COUNTA($D27:$K27)=0,"",LEFT(B27,FIND(".",B27,4)))</f>
        <v>11.3.</v>
      </c>
      <c r="B27" s="73" t="s">
        <v>3944</v>
      </c>
      <c r="C27" s="130" t="s">
        <v>3945</v>
      </c>
      <c r="D27" s="664" t="s">
        <v>297</v>
      </c>
      <c r="E27" s="665" t="s">
        <v>297</v>
      </c>
      <c r="F27" s="665" t="s">
        <v>297</v>
      </c>
      <c r="G27" s="665" t="s">
        <v>297</v>
      </c>
      <c r="H27" s="665" t="s">
        <v>297</v>
      </c>
      <c r="I27" s="665" t="s">
        <v>297</v>
      </c>
      <c r="J27" s="666" t="s">
        <v>297</v>
      </c>
      <c r="K27" s="667" t="s">
        <v>297</v>
      </c>
      <c r="L27" s="155">
        <v>0</v>
      </c>
      <c r="M27" s="599">
        <v>0</v>
      </c>
    </row>
    <row r="28" spans="1:13" outlineLevel="3" x14ac:dyDescent="0.25">
      <c r="A28" s="248" t="str">
        <f t="shared" si="2"/>
        <v>11.3.</v>
      </c>
      <c r="B28" s="31" t="s">
        <v>3946</v>
      </c>
      <c r="C28" s="44" t="s">
        <v>3947</v>
      </c>
      <c r="D28" s="668" t="s">
        <v>297</v>
      </c>
      <c r="E28" s="669" t="s">
        <v>297</v>
      </c>
      <c r="F28" s="669" t="s">
        <v>297</v>
      </c>
      <c r="G28" s="669" t="s">
        <v>297</v>
      </c>
      <c r="H28" s="669" t="s">
        <v>297</v>
      </c>
      <c r="I28" s="669" t="s">
        <v>297</v>
      </c>
      <c r="J28" s="670" t="s">
        <v>297</v>
      </c>
      <c r="K28" s="671" t="s">
        <v>297</v>
      </c>
      <c r="L28" s="71">
        <v>0</v>
      </c>
      <c r="M28" s="152">
        <v>0</v>
      </c>
    </row>
    <row r="29" spans="1:13" outlineLevel="3" x14ac:dyDescent="0.25">
      <c r="A29" s="248" t="str">
        <f t="shared" si="2"/>
        <v>11.3.</v>
      </c>
      <c r="B29" s="31" t="s">
        <v>3948</v>
      </c>
      <c r="C29" s="44" t="s">
        <v>3949</v>
      </c>
      <c r="D29" s="668" t="s">
        <v>297</v>
      </c>
      <c r="E29" s="669" t="s">
        <v>297</v>
      </c>
      <c r="F29" s="669" t="s">
        <v>297</v>
      </c>
      <c r="G29" s="669" t="s">
        <v>297</v>
      </c>
      <c r="H29" s="669" t="s">
        <v>297</v>
      </c>
      <c r="I29" s="669" t="s">
        <v>297</v>
      </c>
      <c r="J29" s="670" t="s">
        <v>297</v>
      </c>
      <c r="K29" s="671" t="s">
        <v>297</v>
      </c>
      <c r="L29" s="71">
        <v>0</v>
      </c>
      <c r="M29" s="152">
        <v>0</v>
      </c>
    </row>
    <row r="30" spans="1:13" outlineLevel="3" x14ac:dyDescent="0.25">
      <c r="A30" s="248" t="str">
        <f t="shared" si="2"/>
        <v>11.3.</v>
      </c>
      <c r="B30" s="31" t="s">
        <v>3950</v>
      </c>
      <c r="C30" s="44" t="s">
        <v>3951</v>
      </c>
      <c r="D30" s="668" t="s">
        <v>297</v>
      </c>
      <c r="E30" s="669" t="s">
        <v>297</v>
      </c>
      <c r="F30" s="669" t="s">
        <v>297</v>
      </c>
      <c r="G30" s="669" t="s">
        <v>297</v>
      </c>
      <c r="H30" s="669" t="s">
        <v>297</v>
      </c>
      <c r="I30" s="669" t="s">
        <v>297</v>
      </c>
      <c r="J30" s="670" t="s">
        <v>297</v>
      </c>
      <c r="K30" s="671" t="s">
        <v>297</v>
      </c>
      <c r="L30" s="71">
        <v>0</v>
      </c>
      <c r="M30" s="152">
        <v>0</v>
      </c>
    </row>
    <row r="31" spans="1:13" outlineLevel="3" x14ac:dyDescent="0.25">
      <c r="A31" s="248" t="str">
        <f t="shared" si="2"/>
        <v>11.3.</v>
      </c>
      <c r="B31" s="31" t="s">
        <v>3952</v>
      </c>
      <c r="C31" s="44" t="s">
        <v>3953</v>
      </c>
      <c r="D31" s="668" t="s">
        <v>297</v>
      </c>
      <c r="E31" s="669" t="s">
        <v>297</v>
      </c>
      <c r="F31" s="669" t="s">
        <v>297</v>
      </c>
      <c r="G31" s="669" t="s">
        <v>297</v>
      </c>
      <c r="H31" s="669" t="s">
        <v>297</v>
      </c>
      <c r="I31" s="669" t="s">
        <v>297</v>
      </c>
      <c r="J31" s="670" t="s">
        <v>297</v>
      </c>
      <c r="K31" s="671" t="s">
        <v>297</v>
      </c>
      <c r="L31" s="71">
        <v>0</v>
      </c>
      <c r="M31" s="152">
        <v>0</v>
      </c>
    </row>
    <row r="32" spans="1:13" outlineLevel="1" x14ac:dyDescent="0.25">
      <c r="A32" s="256"/>
      <c r="B32" s="23" t="s">
        <v>219</v>
      </c>
      <c r="C32" s="90" t="s">
        <v>220</v>
      </c>
      <c r="D32" s="588"/>
      <c r="E32" s="66"/>
      <c r="F32" s="67"/>
      <c r="G32" s="67"/>
      <c r="H32" s="67"/>
      <c r="I32" s="67"/>
      <c r="J32" s="67"/>
      <c r="K32" s="68"/>
      <c r="L32" s="69"/>
      <c r="M32" s="70"/>
    </row>
    <row r="33" spans="1:13" outlineLevel="3" x14ac:dyDescent="0.25">
      <c r="A33" s="248" t="str">
        <f t="shared" ref="A33:A39" si="3">IF(COUNTA($D33:$K33)=0,"",LEFT(B33,FIND(".",B33,4)))</f>
        <v>11.4.</v>
      </c>
      <c r="B33" s="73" t="s">
        <v>3954</v>
      </c>
      <c r="C33" s="130" t="s">
        <v>3955</v>
      </c>
      <c r="D33" s="664" t="s">
        <v>297</v>
      </c>
      <c r="E33" s="665" t="s">
        <v>297</v>
      </c>
      <c r="F33" s="665" t="s">
        <v>297</v>
      </c>
      <c r="G33" s="665" t="s">
        <v>297</v>
      </c>
      <c r="H33" s="665" t="s">
        <v>297</v>
      </c>
      <c r="I33" s="665" t="s">
        <v>297</v>
      </c>
      <c r="J33" s="666" t="s">
        <v>297</v>
      </c>
      <c r="K33" s="667" t="s">
        <v>297</v>
      </c>
      <c r="L33" s="155">
        <v>0</v>
      </c>
      <c r="M33" s="599">
        <v>0</v>
      </c>
    </row>
    <row r="34" spans="1:13" outlineLevel="3" x14ac:dyDescent="0.25">
      <c r="A34" s="248" t="str">
        <f t="shared" si="3"/>
        <v>11.4.</v>
      </c>
      <c r="B34" s="31" t="s">
        <v>3956</v>
      </c>
      <c r="C34" s="44" t="s">
        <v>3957</v>
      </c>
      <c r="D34" s="668" t="s">
        <v>297</v>
      </c>
      <c r="E34" s="669" t="s">
        <v>297</v>
      </c>
      <c r="F34" s="669" t="s">
        <v>297</v>
      </c>
      <c r="G34" s="669" t="s">
        <v>297</v>
      </c>
      <c r="H34" s="669" t="s">
        <v>297</v>
      </c>
      <c r="I34" s="669" t="s">
        <v>297</v>
      </c>
      <c r="J34" s="670" t="s">
        <v>297</v>
      </c>
      <c r="K34" s="671" t="s">
        <v>297</v>
      </c>
      <c r="L34" s="71">
        <v>0</v>
      </c>
      <c r="M34" s="152">
        <v>0</v>
      </c>
    </row>
    <row r="35" spans="1:13" outlineLevel="3" x14ac:dyDescent="0.25">
      <c r="A35" s="248" t="str">
        <f t="shared" si="3"/>
        <v>11.4.</v>
      </c>
      <c r="B35" s="31" t="s">
        <v>3958</v>
      </c>
      <c r="C35" s="44" t="s">
        <v>3959</v>
      </c>
      <c r="D35" s="668" t="s">
        <v>297</v>
      </c>
      <c r="E35" s="669" t="s">
        <v>297</v>
      </c>
      <c r="F35" s="669" t="s">
        <v>297</v>
      </c>
      <c r="G35" s="669" t="s">
        <v>297</v>
      </c>
      <c r="H35" s="669" t="s">
        <v>297</v>
      </c>
      <c r="I35" s="669" t="s">
        <v>297</v>
      </c>
      <c r="J35" s="670" t="s">
        <v>297</v>
      </c>
      <c r="K35" s="671" t="s">
        <v>297</v>
      </c>
      <c r="L35" s="71">
        <v>0</v>
      </c>
      <c r="M35" s="152">
        <v>0</v>
      </c>
    </row>
    <row r="36" spans="1:13" outlineLevel="3" x14ac:dyDescent="0.25">
      <c r="A36" s="248" t="str">
        <f t="shared" si="3"/>
        <v>11.4.</v>
      </c>
      <c r="B36" s="31" t="s">
        <v>3960</v>
      </c>
      <c r="C36" s="44" t="s">
        <v>3961</v>
      </c>
      <c r="D36" s="668" t="s">
        <v>297</v>
      </c>
      <c r="E36" s="669" t="s">
        <v>297</v>
      </c>
      <c r="F36" s="669" t="s">
        <v>297</v>
      </c>
      <c r="G36" s="669" t="s">
        <v>297</v>
      </c>
      <c r="H36" s="669" t="s">
        <v>297</v>
      </c>
      <c r="I36" s="669" t="s">
        <v>297</v>
      </c>
      <c r="J36" s="670" t="s">
        <v>297</v>
      </c>
      <c r="K36" s="671" t="s">
        <v>297</v>
      </c>
      <c r="L36" s="71">
        <v>0</v>
      </c>
      <c r="M36" s="152">
        <v>0</v>
      </c>
    </row>
    <row r="37" spans="1:13" outlineLevel="3" x14ac:dyDescent="0.25">
      <c r="A37" s="248" t="str">
        <f t="shared" si="3"/>
        <v>11.4.</v>
      </c>
      <c r="B37" s="31" t="s">
        <v>3962</v>
      </c>
      <c r="C37" s="44" t="s">
        <v>3963</v>
      </c>
      <c r="D37" s="668" t="s">
        <v>297</v>
      </c>
      <c r="E37" s="669" t="s">
        <v>297</v>
      </c>
      <c r="F37" s="669" t="s">
        <v>297</v>
      </c>
      <c r="G37" s="669" t="s">
        <v>297</v>
      </c>
      <c r="H37" s="669" t="s">
        <v>297</v>
      </c>
      <c r="I37" s="669" t="s">
        <v>297</v>
      </c>
      <c r="J37" s="670" t="s">
        <v>297</v>
      </c>
      <c r="K37" s="671" t="s">
        <v>297</v>
      </c>
      <c r="L37" s="71">
        <v>0</v>
      </c>
      <c r="M37" s="152">
        <v>0</v>
      </c>
    </row>
    <row r="38" spans="1:13" outlineLevel="3" x14ac:dyDescent="0.25">
      <c r="A38" s="248" t="str">
        <f t="shared" si="3"/>
        <v>11.4.</v>
      </c>
      <c r="B38" s="31" t="s">
        <v>3964</v>
      </c>
      <c r="C38" s="44" t="s">
        <v>3965</v>
      </c>
      <c r="D38" s="668" t="s">
        <v>297</v>
      </c>
      <c r="E38" s="669" t="s">
        <v>297</v>
      </c>
      <c r="F38" s="669" t="s">
        <v>297</v>
      </c>
      <c r="G38" s="669" t="s">
        <v>297</v>
      </c>
      <c r="H38" s="669" t="s">
        <v>297</v>
      </c>
      <c r="I38" s="669" t="s">
        <v>297</v>
      </c>
      <c r="J38" s="670" t="s">
        <v>297</v>
      </c>
      <c r="K38" s="671" t="s">
        <v>297</v>
      </c>
      <c r="L38" s="71">
        <v>0</v>
      </c>
      <c r="M38" s="152">
        <v>0</v>
      </c>
    </row>
    <row r="39" spans="1:13" outlineLevel="3" x14ac:dyDescent="0.25">
      <c r="A39" s="248" t="str">
        <f t="shared" si="3"/>
        <v>11.4.</v>
      </c>
      <c r="B39" s="31" t="s">
        <v>3966</v>
      </c>
      <c r="C39" s="44" t="s">
        <v>3967</v>
      </c>
      <c r="D39" s="668" t="s">
        <v>297</v>
      </c>
      <c r="E39" s="669" t="s">
        <v>297</v>
      </c>
      <c r="F39" s="669" t="s">
        <v>297</v>
      </c>
      <c r="G39" s="669" t="s">
        <v>297</v>
      </c>
      <c r="H39" s="669" t="s">
        <v>297</v>
      </c>
      <c r="I39" s="669" t="s">
        <v>297</v>
      </c>
      <c r="J39" s="670" t="s">
        <v>297</v>
      </c>
      <c r="K39" s="671" t="s">
        <v>297</v>
      </c>
      <c r="L39" s="71">
        <v>0</v>
      </c>
      <c r="M39" s="152">
        <v>0</v>
      </c>
    </row>
    <row r="40" spans="1:13" outlineLevel="1" x14ac:dyDescent="0.25">
      <c r="A40" s="256"/>
      <c r="B40" s="23" t="s">
        <v>221</v>
      </c>
      <c r="C40" s="90" t="s">
        <v>222</v>
      </c>
      <c r="D40" s="588"/>
      <c r="E40" s="66"/>
      <c r="F40" s="67"/>
      <c r="G40" s="67"/>
      <c r="H40" s="67"/>
      <c r="I40" s="67"/>
      <c r="J40" s="67"/>
      <c r="K40" s="68"/>
      <c r="L40" s="69"/>
      <c r="M40" s="70"/>
    </row>
    <row r="41" spans="1:13" outlineLevel="3" x14ac:dyDescent="0.25">
      <c r="A41" s="248" t="str">
        <f t="shared" ref="A41:A49" si="4">IF(COUNTA($D41:$K41)=0,"",LEFT(B41,FIND(".",B41,4)))</f>
        <v>11.5.</v>
      </c>
      <c r="B41" s="73" t="s">
        <v>3968</v>
      </c>
      <c r="C41" s="130" t="s">
        <v>3969</v>
      </c>
      <c r="D41" s="664" t="s">
        <v>297</v>
      </c>
      <c r="E41" s="665" t="s">
        <v>297</v>
      </c>
      <c r="F41" s="665" t="s">
        <v>297</v>
      </c>
      <c r="G41" s="665" t="s">
        <v>297</v>
      </c>
      <c r="H41" s="665" t="s">
        <v>297</v>
      </c>
      <c r="I41" s="665" t="s">
        <v>297</v>
      </c>
      <c r="J41" s="666" t="s">
        <v>297</v>
      </c>
      <c r="K41" s="667" t="s">
        <v>297</v>
      </c>
      <c r="L41" s="155">
        <v>0</v>
      </c>
      <c r="M41" s="599">
        <v>0</v>
      </c>
    </row>
    <row r="42" spans="1:13" outlineLevel="3" x14ac:dyDescent="0.25">
      <c r="A42" s="248" t="str">
        <f t="shared" si="4"/>
        <v>11.5.</v>
      </c>
      <c r="B42" s="31" t="s">
        <v>3970</v>
      </c>
      <c r="C42" s="44" t="s">
        <v>3971</v>
      </c>
      <c r="D42" s="668" t="s">
        <v>297</v>
      </c>
      <c r="E42" s="669" t="s">
        <v>297</v>
      </c>
      <c r="F42" s="669" t="s">
        <v>297</v>
      </c>
      <c r="G42" s="669" t="s">
        <v>297</v>
      </c>
      <c r="H42" s="669" t="s">
        <v>297</v>
      </c>
      <c r="I42" s="669" t="s">
        <v>297</v>
      </c>
      <c r="J42" s="670" t="s">
        <v>297</v>
      </c>
      <c r="K42" s="671" t="s">
        <v>297</v>
      </c>
      <c r="L42" s="71">
        <v>0</v>
      </c>
      <c r="M42" s="152">
        <v>0</v>
      </c>
    </row>
    <row r="43" spans="1:13" outlineLevel="3" x14ac:dyDescent="0.25">
      <c r="A43" s="248" t="str">
        <f t="shared" si="4"/>
        <v>11.5.</v>
      </c>
      <c r="B43" s="31" t="s">
        <v>3972</v>
      </c>
      <c r="C43" s="44" t="s">
        <v>3973</v>
      </c>
      <c r="D43" s="668" t="s">
        <v>297</v>
      </c>
      <c r="E43" s="669" t="s">
        <v>297</v>
      </c>
      <c r="F43" s="669" t="s">
        <v>297</v>
      </c>
      <c r="G43" s="669" t="s">
        <v>297</v>
      </c>
      <c r="H43" s="669" t="s">
        <v>297</v>
      </c>
      <c r="I43" s="669" t="s">
        <v>297</v>
      </c>
      <c r="J43" s="670" t="s">
        <v>297</v>
      </c>
      <c r="K43" s="671" t="s">
        <v>297</v>
      </c>
      <c r="L43" s="71">
        <v>0</v>
      </c>
      <c r="M43" s="152">
        <v>0</v>
      </c>
    </row>
    <row r="44" spans="1:13" outlineLevel="3" x14ac:dyDescent="0.25">
      <c r="A44" s="248" t="str">
        <f t="shared" si="4"/>
        <v>11.5.</v>
      </c>
      <c r="B44" s="31" t="s">
        <v>3974</v>
      </c>
      <c r="C44" s="44" t="s">
        <v>3975</v>
      </c>
      <c r="D44" s="668" t="s">
        <v>297</v>
      </c>
      <c r="E44" s="669" t="s">
        <v>297</v>
      </c>
      <c r="F44" s="669" t="s">
        <v>297</v>
      </c>
      <c r="G44" s="669" t="s">
        <v>297</v>
      </c>
      <c r="H44" s="669" t="s">
        <v>297</v>
      </c>
      <c r="I44" s="669" t="s">
        <v>297</v>
      </c>
      <c r="J44" s="670" t="s">
        <v>297</v>
      </c>
      <c r="K44" s="671" t="s">
        <v>297</v>
      </c>
      <c r="L44" s="71">
        <v>0</v>
      </c>
      <c r="M44" s="152">
        <v>0</v>
      </c>
    </row>
    <row r="45" spans="1:13" outlineLevel="3" x14ac:dyDescent="0.25">
      <c r="A45" s="248" t="str">
        <f t="shared" si="4"/>
        <v>11.5.</v>
      </c>
      <c r="B45" s="31" t="s">
        <v>3976</v>
      </c>
      <c r="C45" s="44" t="s">
        <v>3977</v>
      </c>
      <c r="D45" s="668" t="s">
        <v>297</v>
      </c>
      <c r="E45" s="669" t="s">
        <v>297</v>
      </c>
      <c r="F45" s="669" t="s">
        <v>297</v>
      </c>
      <c r="G45" s="669" t="s">
        <v>297</v>
      </c>
      <c r="H45" s="669" t="s">
        <v>297</v>
      </c>
      <c r="I45" s="669" t="s">
        <v>297</v>
      </c>
      <c r="J45" s="670" t="s">
        <v>297</v>
      </c>
      <c r="K45" s="671" t="s">
        <v>297</v>
      </c>
      <c r="L45" s="71">
        <v>0</v>
      </c>
      <c r="M45" s="152">
        <v>0</v>
      </c>
    </row>
    <row r="46" spans="1:13" outlineLevel="3" x14ac:dyDescent="0.25">
      <c r="A46" s="248" t="str">
        <f t="shared" si="4"/>
        <v>11.5.</v>
      </c>
      <c r="B46" s="31" t="s">
        <v>3978</v>
      </c>
      <c r="C46" s="44" t="s">
        <v>3979</v>
      </c>
      <c r="D46" s="668" t="s">
        <v>297</v>
      </c>
      <c r="E46" s="669" t="s">
        <v>297</v>
      </c>
      <c r="F46" s="669" t="s">
        <v>297</v>
      </c>
      <c r="G46" s="669" t="s">
        <v>297</v>
      </c>
      <c r="H46" s="669" t="s">
        <v>297</v>
      </c>
      <c r="I46" s="669" t="s">
        <v>297</v>
      </c>
      <c r="J46" s="670" t="s">
        <v>297</v>
      </c>
      <c r="K46" s="671" t="s">
        <v>297</v>
      </c>
      <c r="L46" s="71">
        <v>0</v>
      </c>
      <c r="M46" s="152">
        <v>0</v>
      </c>
    </row>
    <row r="47" spans="1:13" outlineLevel="3" x14ac:dyDescent="0.25">
      <c r="A47" s="248" t="str">
        <f t="shared" si="4"/>
        <v>11.5.</v>
      </c>
      <c r="B47" s="31" t="s">
        <v>3980</v>
      </c>
      <c r="C47" s="44" t="s">
        <v>3981</v>
      </c>
      <c r="D47" s="668" t="s">
        <v>297</v>
      </c>
      <c r="E47" s="669" t="s">
        <v>297</v>
      </c>
      <c r="F47" s="669" t="s">
        <v>297</v>
      </c>
      <c r="G47" s="669" t="s">
        <v>297</v>
      </c>
      <c r="H47" s="669" t="s">
        <v>297</v>
      </c>
      <c r="I47" s="669" t="s">
        <v>297</v>
      </c>
      <c r="J47" s="670" t="s">
        <v>297</v>
      </c>
      <c r="K47" s="671" t="s">
        <v>297</v>
      </c>
      <c r="L47" s="71">
        <v>0</v>
      </c>
      <c r="M47" s="152">
        <v>0</v>
      </c>
    </row>
    <row r="48" spans="1:13" outlineLevel="3" x14ac:dyDescent="0.25">
      <c r="A48" s="248" t="str">
        <f t="shared" si="4"/>
        <v>11.5.</v>
      </c>
      <c r="B48" s="31" t="s">
        <v>3982</v>
      </c>
      <c r="C48" s="44" t="s">
        <v>3983</v>
      </c>
      <c r="D48" s="668" t="s">
        <v>297</v>
      </c>
      <c r="E48" s="669" t="s">
        <v>297</v>
      </c>
      <c r="F48" s="669" t="s">
        <v>297</v>
      </c>
      <c r="G48" s="669" t="s">
        <v>297</v>
      </c>
      <c r="H48" s="669" t="s">
        <v>297</v>
      </c>
      <c r="I48" s="669" t="s">
        <v>297</v>
      </c>
      <c r="J48" s="670" t="s">
        <v>297</v>
      </c>
      <c r="K48" s="671" t="s">
        <v>297</v>
      </c>
      <c r="L48" s="71">
        <v>0</v>
      </c>
      <c r="M48" s="152">
        <v>0</v>
      </c>
    </row>
    <row r="49" spans="1:13" outlineLevel="3" x14ac:dyDescent="0.25">
      <c r="A49" s="248" t="str">
        <f t="shared" si="4"/>
        <v>11.5.</v>
      </c>
      <c r="B49" s="31" t="s">
        <v>3984</v>
      </c>
      <c r="C49" s="44" t="s">
        <v>3985</v>
      </c>
      <c r="D49" s="668" t="s">
        <v>297</v>
      </c>
      <c r="E49" s="669" t="s">
        <v>297</v>
      </c>
      <c r="F49" s="669" t="s">
        <v>297</v>
      </c>
      <c r="G49" s="669" t="s">
        <v>297</v>
      </c>
      <c r="H49" s="669" t="s">
        <v>297</v>
      </c>
      <c r="I49" s="669" t="s">
        <v>297</v>
      </c>
      <c r="J49" s="670" t="s">
        <v>297</v>
      </c>
      <c r="K49" s="671" t="s">
        <v>297</v>
      </c>
      <c r="L49" s="71">
        <v>0</v>
      </c>
      <c r="M49" s="152">
        <v>0</v>
      </c>
    </row>
    <row r="50" spans="1:13" outlineLevel="1" x14ac:dyDescent="0.25">
      <c r="A50" s="256"/>
      <c r="B50" s="23" t="s">
        <v>223</v>
      </c>
      <c r="C50" s="90" t="s">
        <v>224</v>
      </c>
      <c r="D50" s="588"/>
      <c r="E50" s="66"/>
      <c r="F50" s="67"/>
      <c r="G50" s="67"/>
      <c r="H50" s="67"/>
      <c r="I50" s="67"/>
      <c r="J50" s="67"/>
      <c r="K50" s="68"/>
      <c r="L50" s="69"/>
      <c r="M50" s="70"/>
    </row>
    <row r="51" spans="1:13" outlineLevel="3" x14ac:dyDescent="0.25">
      <c r="A51" s="248" t="str">
        <f t="shared" ref="A51:A53" si="5">IF(COUNTA($D51:$K51)=0,"",LEFT(B51,FIND(".",B51,4)))</f>
        <v>11.6.</v>
      </c>
      <c r="B51" s="73" t="s">
        <v>3986</v>
      </c>
      <c r="C51" s="130" t="s">
        <v>3969</v>
      </c>
      <c r="D51" s="664" t="s">
        <v>297</v>
      </c>
      <c r="E51" s="665" t="s">
        <v>297</v>
      </c>
      <c r="F51" s="665" t="s">
        <v>297</v>
      </c>
      <c r="G51" s="665" t="s">
        <v>297</v>
      </c>
      <c r="H51" s="665" t="s">
        <v>297</v>
      </c>
      <c r="I51" s="665" t="s">
        <v>297</v>
      </c>
      <c r="J51" s="816" t="s">
        <v>297</v>
      </c>
      <c r="K51" s="667" t="s">
        <v>297</v>
      </c>
      <c r="L51" s="155">
        <v>0</v>
      </c>
      <c r="M51" s="599">
        <v>0</v>
      </c>
    </row>
    <row r="52" spans="1:13" outlineLevel="3" x14ac:dyDescent="0.25">
      <c r="A52" s="248" t="str">
        <f t="shared" si="5"/>
        <v>11.6.</v>
      </c>
      <c r="B52" s="31" t="s">
        <v>3987</v>
      </c>
      <c r="C52" s="44" t="s">
        <v>3988</v>
      </c>
      <c r="D52" s="668" t="s">
        <v>297</v>
      </c>
      <c r="E52" s="669" t="s">
        <v>297</v>
      </c>
      <c r="F52" s="669" t="s">
        <v>297</v>
      </c>
      <c r="G52" s="669" t="s">
        <v>297</v>
      </c>
      <c r="H52" s="669" t="s">
        <v>297</v>
      </c>
      <c r="I52" s="669" t="s">
        <v>297</v>
      </c>
      <c r="J52" s="632" t="s">
        <v>297</v>
      </c>
      <c r="K52" s="671" t="s">
        <v>297</v>
      </c>
      <c r="L52" s="71">
        <v>0</v>
      </c>
      <c r="M52" s="152">
        <v>0</v>
      </c>
    </row>
    <row r="53" spans="1:13" outlineLevel="3" x14ac:dyDescent="0.25">
      <c r="A53" s="248" t="str">
        <f t="shared" si="5"/>
        <v>11.6.</v>
      </c>
      <c r="B53" s="31" t="s">
        <v>3989</v>
      </c>
      <c r="C53" s="44" t="s">
        <v>3990</v>
      </c>
      <c r="D53" s="668" t="s">
        <v>297</v>
      </c>
      <c r="E53" s="669" t="s">
        <v>297</v>
      </c>
      <c r="F53" s="669" t="s">
        <v>297</v>
      </c>
      <c r="G53" s="669" t="s">
        <v>297</v>
      </c>
      <c r="H53" s="669" t="s">
        <v>297</v>
      </c>
      <c r="I53" s="669" t="s">
        <v>297</v>
      </c>
      <c r="J53" s="632" t="s">
        <v>297</v>
      </c>
      <c r="K53" s="671" t="s">
        <v>297</v>
      </c>
      <c r="L53" s="71">
        <v>0</v>
      </c>
      <c r="M53" s="152">
        <v>0</v>
      </c>
    </row>
    <row r="54" spans="1:13" outlineLevel="1" x14ac:dyDescent="0.25">
      <c r="A54" s="256"/>
      <c r="B54" s="23" t="s">
        <v>225</v>
      </c>
      <c r="C54" s="90" t="s">
        <v>226</v>
      </c>
      <c r="D54" s="588"/>
      <c r="E54" s="66"/>
      <c r="F54" s="67"/>
      <c r="G54" s="67"/>
      <c r="H54" s="67"/>
      <c r="I54" s="67"/>
      <c r="J54" s="67"/>
      <c r="K54" s="68"/>
      <c r="L54" s="69"/>
      <c r="M54" s="70"/>
    </row>
    <row r="55" spans="1:13" outlineLevel="3" x14ac:dyDescent="0.25">
      <c r="A55" s="248" t="str">
        <f t="shared" ref="A55:A60" si="6">IF(COUNTA($D55:$K55)=0,"",LEFT(B55,FIND(".",B55,4)))</f>
        <v>11.7.</v>
      </c>
      <c r="B55" s="73" t="s">
        <v>3991</v>
      </c>
      <c r="C55" s="130" t="s">
        <v>3969</v>
      </c>
      <c r="D55" s="664" t="s">
        <v>297</v>
      </c>
      <c r="E55" s="665" t="s">
        <v>297</v>
      </c>
      <c r="F55" s="665" t="s">
        <v>297</v>
      </c>
      <c r="G55" s="665" t="s">
        <v>297</v>
      </c>
      <c r="H55" s="665" t="s">
        <v>297</v>
      </c>
      <c r="I55" s="665" t="s">
        <v>297</v>
      </c>
      <c r="J55" s="666" t="s">
        <v>297</v>
      </c>
      <c r="K55" s="667" t="s">
        <v>297</v>
      </c>
      <c r="L55" s="155">
        <v>0</v>
      </c>
      <c r="M55" s="599">
        <v>0</v>
      </c>
    </row>
    <row r="56" spans="1:13" outlineLevel="3" x14ac:dyDescent="0.25">
      <c r="A56" s="805" t="str">
        <f t="shared" si="6"/>
        <v>11.7.</v>
      </c>
      <c r="B56" s="31" t="s">
        <v>3992</v>
      </c>
      <c r="C56" s="44" t="s">
        <v>3993</v>
      </c>
      <c r="D56" s="668" t="s">
        <v>297</v>
      </c>
      <c r="E56" s="669" t="s">
        <v>297</v>
      </c>
      <c r="F56" s="669" t="s">
        <v>297</v>
      </c>
      <c r="G56" s="669" t="s">
        <v>297</v>
      </c>
      <c r="H56" s="669" t="s">
        <v>297</v>
      </c>
      <c r="I56" s="669" t="s">
        <v>297</v>
      </c>
      <c r="J56" s="670" t="s">
        <v>297</v>
      </c>
      <c r="K56" s="671" t="s">
        <v>297</v>
      </c>
      <c r="L56" s="71">
        <v>0</v>
      </c>
      <c r="M56" s="152">
        <v>0</v>
      </c>
    </row>
    <row r="57" spans="1:13" outlineLevel="3" x14ac:dyDescent="0.25">
      <c r="A57" s="805" t="str">
        <f t="shared" si="6"/>
        <v>11.7.</v>
      </c>
      <c r="B57" s="31" t="s">
        <v>4225</v>
      </c>
      <c r="C57" s="44" t="s">
        <v>4226</v>
      </c>
      <c r="D57" s="668" t="s">
        <v>297</v>
      </c>
      <c r="E57" s="669" t="s">
        <v>297</v>
      </c>
      <c r="F57" s="669" t="s">
        <v>297</v>
      </c>
      <c r="G57" s="669" t="s">
        <v>297</v>
      </c>
      <c r="H57" s="669" t="s">
        <v>297</v>
      </c>
      <c r="I57" s="669" t="s">
        <v>297</v>
      </c>
      <c r="J57" s="670" t="s">
        <v>297</v>
      </c>
      <c r="K57" s="671" t="s">
        <v>297</v>
      </c>
      <c r="L57" s="71">
        <v>0</v>
      </c>
      <c r="M57" s="152">
        <v>0</v>
      </c>
    </row>
    <row r="58" spans="1:13" outlineLevel="3" x14ac:dyDescent="0.25">
      <c r="A58" s="805" t="str">
        <f t="shared" si="6"/>
        <v>11.7.</v>
      </c>
      <c r="B58" s="31" t="s">
        <v>4227</v>
      </c>
      <c r="C58" s="44" t="s">
        <v>4228</v>
      </c>
      <c r="D58" s="668" t="s">
        <v>297</v>
      </c>
      <c r="E58" s="669" t="s">
        <v>297</v>
      </c>
      <c r="F58" s="669" t="s">
        <v>297</v>
      </c>
      <c r="G58" s="669" t="s">
        <v>297</v>
      </c>
      <c r="H58" s="669" t="s">
        <v>297</v>
      </c>
      <c r="I58" s="669" t="s">
        <v>297</v>
      </c>
      <c r="J58" s="670" t="s">
        <v>297</v>
      </c>
      <c r="K58" s="671" t="s">
        <v>297</v>
      </c>
      <c r="L58" s="71">
        <v>0</v>
      </c>
      <c r="M58" s="152">
        <v>0</v>
      </c>
    </row>
    <row r="59" spans="1:13" outlineLevel="3" x14ac:dyDescent="0.25">
      <c r="A59" s="805" t="str">
        <f t="shared" si="6"/>
        <v>11.7.</v>
      </c>
      <c r="B59" s="31" t="s">
        <v>4229</v>
      </c>
      <c r="C59" s="44" t="s">
        <v>4230</v>
      </c>
      <c r="D59" s="668" t="s">
        <v>297</v>
      </c>
      <c r="E59" s="669" t="s">
        <v>297</v>
      </c>
      <c r="F59" s="669" t="s">
        <v>297</v>
      </c>
      <c r="G59" s="669" t="s">
        <v>297</v>
      </c>
      <c r="H59" s="669" t="s">
        <v>297</v>
      </c>
      <c r="I59" s="669" t="s">
        <v>297</v>
      </c>
      <c r="J59" s="670" t="s">
        <v>297</v>
      </c>
      <c r="K59" s="671" t="s">
        <v>297</v>
      </c>
      <c r="L59" s="71">
        <v>0</v>
      </c>
      <c r="M59" s="152">
        <v>0</v>
      </c>
    </row>
    <row r="60" spans="1:13" ht="15.75" outlineLevel="3" thickBot="1" x14ac:dyDescent="0.3">
      <c r="A60" s="270" t="str">
        <f t="shared" si="6"/>
        <v>11.7.</v>
      </c>
      <c r="B60" s="52" t="s">
        <v>4231</v>
      </c>
      <c r="C60" s="53" t="s">
        <v>4232</v>
      </c>
      <c r="D60" s="676" t="s">
        <v>297</v>
      </c>
      <c r="E60" s="677" t="s">
        <v>297</v>
      </c>
      <c r="F60" s="677" t="s">
        <v>297</v>
      </c>
      <c r="G60" s="677" t="s">
        <v>297</v>
      </c>
      <c r="H60" s="677" t="s">
        <v>297</v>
      </c>
      <c r="I60" s="677" t="s">
        <v>297</v>
      </c>
      <c r="J60" s="678" t="s">
        <v>297</v>
      </c>
      <c r="K60" s="679" t="s">
        <v>297</v>
      </c>
      <c r="L60" s="123">
        <v>0</v>
      </c>
      <c r="M60" s="153">
        <v>0</v>
      </c>
    </row>
  </sheetData>
  <conditionalFormatting sqref="B4:C60">
    <cfRule type="expression" dxfId="2" priority="4">
      <formula>$K4="X"</formula>
    </cfRule>
  </conditionalFormatting>
  <conditionalFormatting sqref="D4:K60">
    <cfRule type="cellIs" dxfId="1" priority="1" operator="equal">
      <formula>"X"</formula>
    </cfRule>
  </conditionalFormatting>
  <conditionalFormatting sqref="L4:M60">
    <cfRule type="cellIs" dxfId="0" priority="8" operator="greaterThan">
      <formula>0</formula>
    </cfRule>
  </conditionalFormatting>
  <dataValidations disablePrompts="1" count="1">
    <dataValidation type="list" allowBlank="1" showInputMessage="1" showErrorMessage="1" sqref="J51:J53 D19:K25 D27:K31 D6:K17 D33:K39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Footer>&amp;RPágina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outlinePr summaryBelow="0"/>
    <pageSetUpPr fitToPage="1"/>
  </sheetPr>
  <dimension ref="A1:Y588"/>
  <sheetViews>
    <sheetView showGridLines="0" zoomScale="85" zoomScaleNormal="85" workbookViewId="0">
      <pane xSplit="3" ySplit="3" topLeftCell="D4" activePane="bottomRight" state="frozen"/>
      <selection pane="topRight" activeCell="J1" sqref="J1"/>
      <selection pane="bottomLeft" activeCell="B4" sqref="B4"/>
      <selection pane="bottomRight" activeCell="D4" sqref="D4"/>
    </sheetView>
  </sheetViews>
  <sheetFormatPr defaultColWidth="14.42578125" defaultRowHeight="15" outlineLevelRow="3" outlineLevelCol="1" x14ac:dyDescent="0.2"/>
  <cols>
    <col min="1" max="1" width="16.7109375" style="5" hidden="1" customWidth="1"/>
    <col min="2" max="2" width="9.7109375" style="30" customWidth="1"/>
    <col min="3" max="3" width="103.7109375" style="30" customWidth="1"/>
    <col min="4" max="11" width="12.7109375" style="30" customWidth="1" outlineLevel="1"/>
    <col min="12" max="12" width="14.42578125" style="30" customWidth="1"/>
    <col min="13" max="18" width="12.7109375" style="30" customWidth="1"/>
    <col min="19" max="19" width="14.42578125" style="30" customWidth="1"/>
    <col min="20" max="20" width="12.7109375" style="30" customWidth="1"/>
    <col min="21" max="21" width="14.42578125" style="30" customWidth="1"/>
    <col min="22" max="25" width="12.7109375" style="30" customWidth="1"/>
    <col min="26" max="16384" width="14.42578125" style="30"/>
  </cols>
  <sheetData>
    <row r="1" spans="1:25" s="13" customFormat="1" ht="20.100000000000001" customHeight="1" thickBot="1" x14ac:dyDescent="0.25">
      <c r="A1" s="5"/>
      <c r="B1" s="6" t="s">
        <v>265</v>
      </c>
      <c r="C1" s="7"/>
      <c r="D1" s="8" t="s">
        <v>266</v>
      </c>
      <c r="E1" s="9"/>
      <c r="F1" s="9"/>
      <c r="G1" s="9"/>
      <c r="H1" s="9"/>
      <c r="I1" s="9"/>
      <c r="J1" s="9"/>
      <c r="K1" s="9"/>
      <c r="L1" s="11"/>
      <c r="M1" s="10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</row>
    <row r="2" spans="1:25" s="17" customFormat="1" ht="35.1" customHeight="1" x14ac:dyDescent="0.2">
      <c r="A2" s="5"/>
      <c r="B2" s="14"/>
      <c r="C2" s="15"/>
      <c r="D2" s="579" t="s">
        <v>267</v>
      </c>
      <c r="E2" s="16"/>
      <c r="F2" s="16"/>
      <c r="G2" s="16"/>
      <c r="H2" s="16"/>
      <c r="I2" s="16"/>
      <c r="J2" s="16"/>
      <c r="K2" s="16"/>
      <c r="L2" s="271" t="s">
        <v>268</v>
      </c>
      <c r="M2" s="272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4"/>
    </row>
    <row r="3" spans="1:25" s="17" customFormat="1" ht="65.099999999999994" customHeight="1" x14ac:dyDescent="0.2">
      <c r="A3" s="221" t="s">
        <v>269</v>
      </c>
      <c r="B3" s="18" t="s">
        <v>28</v>
      </c>
      <c r="C3" s="19" t="s">
        <v>29</v>
      </c>
      <c r="D3" s="705" t="s">
        <v>270</v>
      </c>
      <c r="E3" s="706" t="s">
        <v>271</v>
      </c>
      <c r="F3" s="707" t="s">
        <v>272</v>
      </c>
      <c r="G3" s="707" t="s">
        <v>273</v>
      </c>
      <c r="H3" s="707" t="s">
        <v>274</v>
      </c>
      <c r="I3" s="707" t="s">
        <v>275</v>
      </c>
      <c r="J3" s="708" t="s">
        <v>276</v>
      </c>
      <c r="K3" s="709" t="s">
        <v>277</v>
      </c>
      <c r="L3" s="278" t="s">
        <v>278</v>
      </c>
      <c r="M3" s="110" t="s">
        <v>279</v>
      </c>
      <c r="N3" s="21" t="s">
        <v>280</v>
      </c>
      <c r="O3" s="21" t="s">
        <v>281</v>
      </c>
      <c r="P3" s="21" t="s">
        <v>282</v>
      </c>
      <c r="Q3" s="21" t="s">
        <v>283</v>
      </c>
      <c r="R3" s="21" t="s">
        <v>284</v>
      </c>
      <c r="S3" s="21" t="s">
        <v>285</v>
      </c>
      <c r="T3" s="21" t="s">
        <v>286</v>
      </c>
      <c r="U3" s="3" t="s">
        <v>287</v>
      </c>
      <c r="V3" s="22" t="s">
        <v>288</v>
      </c>
      <c r="W3" s="21" t="s">
        <v>289</v>
      </c>
      <c r="X3" s="21" t="s">
        <v>290</v>
      </c>
      <c r="Y3" s="4" t="s">
        <v>291</v>
      </c>
    </row>
    <row r="4" spans="1:25" s="17" customFormat="1" ht="15.75" x14ac:dyDescent="0.2">
      <c r="A4" s="222"/>
      <c r="B4" s="196" t="s">
        <v>32</v>
      </c>
      <c r="C4" s="210" t="s">
        <v>47</v>
      </c>
      <c r="D4" s="197"/>
      <c r="E4" s="198"/>
      <c r="F4" s="199"/>
      <c r="G4" s="199"/>
      <c r="H4" s="199"/>
      <c r="I4" s="199"/>
      <c r="J4" s="199"/>
      <c r="K4" s="199"/>
      <c r="L4" s="200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2"/>
    </row>
    <row r="5" spans="1:25" s="17" customFormat="1" ht="15.75" x14ac:dyDescent="0.2">
      <c r="A5" s="223"/>
      <c r="B5" s="203" t="s">
        <v>32</v>
      </c>
      <c r="C5" s="211" t="s">
        <v>292</v>
      </c>
      <c r="D5" s="204"/>
      <c r="E5" s="205"/>
      <c r="F5" s="206"/>
      <c r="G5" s="206"/>
      <c r="H5" s="206"/>
      <c r="I5" s="206"/>
      <c r="J5" s="206"/>
      <c r="K5" s="206"/>
      <c r="L5" s="207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9"/>
    </row>
    <row r="6" spans="1:25" outlineLevel="1" x14ac:dyDescent="0.2">
      <c r="A6" s="224"/>
      <c r="B6" s="23" t="s">
        <v>34</v>
      </c>
      <c r="C6" s="90" t="s">
        <v>48</v>
      </c>
      <c r="D6" s="24"/>
      <c r="E6" s="25"/>
      <c r="F6" s="26"/>
      <c r="G6" s="26"/>
      <c r="H6" s="26"/>
      <c r="I6" s="26"/>
      <c r="J6" s="26"/>
      <c r="K6" s="26"/>
      <c r="L6" s="27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9"/>
    </row>
    <row r="7" spans="1:25" outlineLevel="2" x14ac:dyDescent="0.2">
      <c r="A7" s="225"/>
      <c r="B7" s="159" t="s">
        <v>293</v>
      </c>
      <c r="C7" s="160" t="s">
        <v>294</v>
      </c>
      <c r="D7" s="161"/>
      <c r="E7" s="162"/>
      <c r="F7" s="163"/>
      <c r="G7" s="163"/>
      <c r="H7" s="163"/>
      <c r="I7" s="163"/>
      <c r="J7" s="163"/>
      <c r="K7" s="163"/>
      <c r="L7" s="164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6"/>
    </row>
    <row r="8" spans="1:25" outlineLevel="3" x14ac:dyDescent="0.2">
      <c r="A8" s="226" t="str">
        <f>IF(COUNTA($D8:$K8)=0,"",LEFT(B8,FIND(".",B8,3)))</f>
        <v>1.1.</v>
      </c>
      <c r="B8" s="31" t="s">
        <v>295</v>
      </c>
      <c r="C8" s="32" t="s">
        <v>296</v>
      </c>
      <c r="D8" s="600" t="s">
        <v>297</v>
      </c>
      <c r="E8" s="601" t="s">
        <v>297</v>
      </c>
      <c r="F8" s="602" t="s">
        <v>297</v>
      </c>
      <c r="G8" s="602" t="s">
        <v>297</v>
      </c>
      <c r="H8" s="602" t="s">
        <v>297</v>
      </c>
      <c r="I8" s="602" t="s">
        <v>297</v>
      </c>
      <c r="J8" s="603" t="s">
        <v>297</v>
      </c>
      <c r="K8" s="604" t="s">
        <v>297</v>
      </c>
      <c r="L8" s="33">
        <v>0</v>
      </c>
      <c r="M8" s="275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34">
        <v>0</v>
      </c>
    </row>
    <row r="9" spans="1:25" outlineLevel="3" x14ac:dyDescent="0.2">
      <c r="A9" s="226" t="str">
        <f t="shared" ref="A9:A11" si="0">IF(COUNTA($D9:$K9)=0,"",LEFT(B9,FIND(".",B9,3)))</f>
        <v>1.1.</v>
      </c>
      <c r="B9" s="31" t="s">
        <v>298</v>
      </c>
      <c r="C9" s="32" t="s">
        <v>299</v>
      </c>
      <c r="D9" s="600" t="s">
        <v>297</v>
      </c>
      <c r="E9" s="601" t="s">
        <v>297</v>
      </c>
      <c r="F9" s="602" t="s">
        <v>297</v>
      </c>
      <c r="G9" s="602" t="s">
        <v>297</v>
      </c>
      <c r="H9" s="602" t="s">
        <v>297</v>
      </c>
      <c r="I9" s="602" t="s">
        <v>297</v>
      </c>
      <c r="J9" s="603" t="s">
        <v>297</v>
      </c>
      <c r="K9" s="604" t="s">
        <v>297</v>
      </c>
      <c r="L9" s="33">
        <v>0</v>
      </c>
      <c r="M9" s="275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34">
        <v>0</v>
      </c>
    </row>
    <row r="10" spans="1:25" outlineLevel="3" x14ac:dyDescent="0.2">
      <c r="A10" s="226" t="str">
        <f t="shared" si="0"/>
        <v>1.1.</v>
      </c>
      <c r="B10" s="31" t="s">
        <v>300</v>
      </c>
      <c r="C10" s="32" t="s">
        <v>301</v>
      </c>
      <c r="D10" s="600" t="s">
        <v>297</v>
      </c>
      <c r="E10" s="601" t="s">
        <v>297</v>
      </c>
      <c r="F10" s="602" t="s">
        <v>297</v>
      </c>
      <c r="G10" s="602" t="s">
        <v>297</v>
      </c>
      <c r="H10" s="602" t="s">
        <v>297</v>
      </c>
      <c r="I10" s="602" t="s">
        <v>297</v>
      </c>
      <c r="J10" s="603" t="s">
        <v>297</v>
      </c>
      <c r="K10" s="604" t="s">
        <v>297</v>
      </c>
      <c r="L10" s="33">
        <v>0</v>
      </c>
      <c r="M10" s="275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34">
        <v>0</v>
      </c>
    </row>
    <row r="11" spans="1:25" outlineLevel="3" x14ac:dyDescent="0.2">
      <c r="A11" s="226" t="str">
        <f t="shared" si="0"/>
        <v>1.1.</v>
      </c>
      <c r="B11" s="50" t="s">
        <v>302</v>
      </c>
      <c r="C11" s="156" t="s">
        <v>303</v>
      </c>
      <c r="D11" s="605" t="s">
        <v>297</v>
      </c>
      <c r="E11" s="606" t="s">
        <v>297</v>
      </c>
      <c r="F11" s="607" t="s">
        <v>297</v>
      </c>
      <c r="G11" s="607" t="s">
        <v>297</v>
      </c>
      <c r="H11" s="607" t="s">
        <v>297</v>
      </c>
      <c r="I11" s="607" t="s">
        <v>297</v>
      </c>
      <c r="J11" s="608" t="s">
        <v>297</v>
      </c>
      <c r="K11" s="609" t="s">
        <v>297</v>
      </c>
      <c r="L11" s="157">
        <v>0</v>
      </c>
      <c r="M11" s="276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158">
        <v>0</v>
      </c>
    </row>
    <row r="12" spans="1:25" outlineLevel="2" x14ac:dyDescent="0.2">
      <c r="A12" s="227"/>
      <c r="B12" s="159" t="s">
        <v>304</v>
      </c>
      <c r="C12" s="160" t="s">
        <v>305</v>
      </c>
      <c r="D12" s="161"/>
      <c r="E12" s="162"/>
      <c r="F12" s="163"/>
      <c r="G12" s="163"/>
      <c r="H12" s="163"/>
      <c r="I12" s="163"/>
      <c r="J12" s="163"/>
      <c r="K12" s="163"/>
      <c r="L12" s="164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6"/>
    </row>
    <row r="13" spans="1:25" outlineLevel="3" x14ac:dyDescent="0.2">
      <c r="A13" s="226" t="str">
        <f t="shared" ref="A13:A16" si="1">IF(COUNTA($D13:$K13)=0,"",LEFT(B13,FIND(".",B13,3)))</f>
        <v>1.1.</v>
      </c>
      <c r="B13" s="31" t="s">
        <v>306</v>
      </c>
      <c r="C13" s="32" t="s">
        <v>307</v>
      </c>
      <c r="D13" s="600" t="s">
        <v>297</v>
      </c>
      <c r="E13" s="601" t="s">
        <v>297</v>
      </c>
      <c r="F13" s="602" t="s">
        <v>297</v>
      </c>
      <c r="G13" s="602" t="s">
        <v>297</v>
      </c>
      <c r="H13" s="602" t="s">
        <v>297</v>
      </c>
      <c r="I13" s="602" t="s">
        <v>297</v>
      </c>
      <c r="J13" s="603" t="s">
        <v>297</v>
      </c>
      <c r="K13" s="604" t="s">
        <v>297</v>
      </c>
      <c r="L13" s="33">
        <v>0</v>
      </c>
      <c r="M13" s="275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34">
        <v>0</v>
      </c>
    </row>
    <row r="14" spans="1:25" outlineLevel="3" x14ac:dyDescent="0.2">
      <c r="A14" s="226" t="str">
        <f t="shared" si="1"/>
        <v>1.1.</v>
      </c>
      <c r="B14" s="31" t="s">
        <v>308</v>
      </c>
      <c r="C14" s="32" t="s">
        <v>309</v>
      </c>
      <c r="D14" s="600" t="s">
        <v>297</v>
      </c>
      <c r="E14" s="601" t="s">
        <v>297</v>
      </c>
      <c r="F14" s="602" t="s">
        <v>297</v>
      </c>
      <c r="G14" s="602" t="s">
        <v>297</v>
      </c>
      <c r="H14" s="602" t="s">
        <v>297</v>
      </c>
      <c r="I14" s="602" t="s">
        <v>297</v>
      </c>
      <c r="J14" s="603" t="s">
        <v>297</v>
      </c>
      <c r="K14" s="604" t="s">
        <v>297</v>
      </c>
      <c r="L14" s="33">
        <v>0</v>
      </c>
      <c r="M14" s="275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34">
        <v>0</v>
      </c>
    </row>
    <row r="15" spans="1:25" outlineLevel="3" x14ac:dyDescent="0.2">
      <c r="A15" s="226" t="str">
        <f t="shared" si="1"/>
        <v>1.1.</v>
      </c>
      <c r="B15" s="31" t="s">
        <v>310</v>
      </c>
      <c r="C15" s="32" t="s">
        <v>311</v>
      </c>
      <c r="D15" s="600" t="s">
        <v>297</v>
      </c>
      <c r="E15" s="601" t="s">
        <v>297</v>
      </c>
      <c r="F15" s="602" t="s">
        <v>297</v>
      </c>
      <c r="G15" s="602" t="s">
        <v>297</v>
      </c>
      <c r="H15" s="602" t="s">
        <v>297</v>
      </c>
      <c r="I15" s="602" t="s">
        <v>297</v>
      </c>
      <c r="J15" s="603" t="s">
        <v>297</v>
      </c>
      <c r="K15" s="604" t="s">
        <v>297</v>
      </c>
      <c r="L15" s="33">
        <v>0</v>
      </c>
      <c r="M15" s="275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34">
        <v>0</v>
      </c>
    </row>
    <row r="16" spans="1:25" outlineLevel="3" x14ac:dyDescent="0.2">
      <c r="A16" s="226" t="str">
        <f t="shared" si="1"/>
        <v>1.1.</v>
      </c>
      <c r="B16" s="50" t="s">
        <v>312</v>
      </c>
      <c r="C16" s="156" t="s">
        <v>313</v>
      </c>
      <c r="D16" s="605" t="s">
        <v>297</v>
      </c>
      <c r="E16" s="606" t="s">
        <v>297</v>
      </c>
      <c r="F16" s="607" t="s">
        <v>297</v>
      </c>
      <c r="G16" s="607" t="s">
        <v>297</v>
      </c>
      <c r="H16" s="607" t="s">
        <v>297</v>
      </c>
      <c r="I16" s="607" t="s">
        <v>297</v>
      </c>
      <c r="J16" s="608" t="s">
        <v>297</v>
      </c>
      <c r="K16" s="609" t="s">
        <v>297</v>
      </c>
      <c r="L16" s="157">
        <v>0</v>
      </c>
      <c r="M16" s="276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158">
        <v>0</v>
      </c>
    </row>
    <row r="17" spans="1:25" outlineLevel="2" x14ac:dyDescent="0.2">
      <c r="A17" s="227"/>
      <c r="B17" s="159" t="s">
        <v>314</v>
      </c>
      <c r="C17" s="160" t="s">
        <v>315</v>
      </c>
      <c r="D17" s="161"/>
      <c r="E17" s="162"/>
      <c r="F17" s="163"/>
      <c r="G17" s="163"/>
      <c r="H17" s="163"/>
      <c r="I17" s="163"/>
      <c r="J17" s="163"/>
      <c r="K17" s="163"/>
      <c r="L17" s="164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6"/>
    </row>
    <row r="18" spans="1:25" outlineLevel="3" x14ac:dyDescent="0.2">
      <c r="A18" s="226" t="str">
        <f t="shared" ref="A18:A22" si="2">IF(COUNTA($D18:$K18)=0,"",LEFT(B18,FIND(".",B18,3)))</f>
        <v>1.1.</v>
      </c>
      <c r="B18" s="31" t="s">
        <v>316</v>
      </c>
      <c r="C18" s="32" t="s">
        <v>317</v>
      </c>
      <c r="D18" s="600" t="s">
        <v>297</v>
      </c>
      <c r="E18" s="601" t="s">
        <v>297</v>
      </c>
      <c r="F18" s="602" t="s">
        <v>297</v>
      </c>
      <c r="G18" s="602" t="s">
        <v>297</v>
      </c>
      <c r="H18" s="602" t="s">
        <v>297</v>
      </c>
      <c r="I18" s="602" t="s">
        <v>297</v>
      </c>
      <c r="J18" s="603" t="s">
        <v>297</v>
      </c>
      <c r="K18" s="604" t="s">
        <v>297</v>
      </c>
      <c r="L18" s="33">
        <v>0</v>
      </c>
      <c r="M18" s="275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34">
        <v>0</v>
      </c>
    </row>
    <row r="19" spans="1:25" outlineLevel="3" x14ac:dyDescent="0.2">
      <c r="A19" s="226" t="str">
        <f t="shared" si="2"/>
        <v>1.1.</v>
      </c>
      <c r="B19" s="31" t="s">
        <v>318</v>
      </c>
      <c r="C19" s="32" t="s">
        <v>319</v>
      </c>
      <c r="D19" s="600" t="s">
        <v>297</v>
      </c>
      <c r="E19" s="601" t="s">
        <v>297</v>
      </c>
      <c r="F19" s="602" t="s">
        <v>297</v>
      </c>
      <c r="G19" s="602" t="s">
        <v>297</v>
      </c>
      <c r="H19" s="602" t="s">
        <v>297</v>
      </c>
      <c r="I19" s="602" t="s">
        <v>297</v>
      </c>
      <c r="J19" s="603" t="s">
        <v>297</v>
      </c>
      <c r="K19" s="604" t="s">
        <v>297</v>
      </c>
      <c r="L19" s="33">
        <v>0</v>
      </c>
      <c r="M19" s="275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34">
        <v>0</v>
      </c>
    </row>
    <row r="20" spans="1:25" outlineLevel="3" x14ac:dyDescent="0.2">
      <c r="A20" s="226" t="str">
        <f t="shared" si="2"/>
        <v>1.1.</v>
      </c>
      <c r="B20" s="31" t="s">
        <v>320</v>
      </c>
      <c r="C20" s="32" t="s">
        <v>321</v>
      </c>
      <c r="D20" s="600" t="s">
        <v>297</v>
      </c>
      <c r="E20" s="601" t="s">
        <v>297</v>
      </c>
      <c r="F20" s="602" t="s">
        <v>297</v>
      </c>
      <c r="G20" s="602" t="s">
        <v>297</v>
      </c>
      <c r="H20" s="602" t="s">
        <v>297</v>
      </c>
      <c r="I20" s="602" t="s">
        <v>297</v>
      </c>
      <c r="J20" s="603" t="s">
        <v>297</v>
      </c>
      <c r="K20" s="604" t="s">
        <v>297</v>
      </c>
      <c r="L20" s="33">
        <v>0</v>
      </c>
      <c r="M20" s="275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34">
        <v>0</v>
      </c>
    </row>
    <row r="21" spans="1:25" outlineLevel="3" x14ac:dyDescent="0.2">
      <c r="A21" s="226" t="str">
        <f t="shared" si="2"/>
        <v>1.1.</v>
      </c>
      <c r="B21" s="31" t="s">
        <v>322</v>
      </c>
      <c r="C21" s="32" t="s">
        <v>323</v>
      </c>
      <c r="D21" s="600" t="s">
        <v>297</v>
      </c>
      <c r="E21" s="601" t="s">
        <v>297</v>
      </c>
      <c r="F21" s="602" t="s">
        <v>297</v>
      </c>
      <c r="G21" s="602" t="s">
        <v>297</v>
      </c>
      <c r="H21" s="602" t="s">
        <v>297</v>
      </c>
      <c r="I21" s="602" t="s">
        <v>297</v>
      </c>
      <c r="J21" s="603" t="s">
        <v>297</v>
      </c>
      <c r="K21" s="604" t="s">
        <v>297</v>
      </c>
      <c r="L21" s="33">
        <v>0</v>
      </c>
      <c r="M21" s="275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34">
        <v>0</v>
      </c>
    </row>
    <row r="22" spans="1:25" ht="25.5" outlineLevel="3" x14ac:dyDescent="0.2">
      <c r="A22" s="226" t="str">
        <f t="shared" si="2"/>
        <v>1.1.</v>
      </c>
      <c r="B22" s="50" t="s">
        <v>324</v>
      </c>
      <c r="C22" s="156" t="s">
        <v>325</v>
      </c>
      <c r="D22" s="605" t="s">
        <v>297</v>
      </c>
      <c r="E22" s="606" t="s">
        <v>297</v>
      </c>
      <c r="F22" s="607" t="s">
        <v>297</v>
      </c>
      <c r="G22" s="607" t="s">
        <v>297</v>
      </c>
      <c r="H22" s="607" t="s">
        <v>297</v>
      </c>
      <c r="I22" s="607" t="s">
        <v>297</v>
      </c>
      <c r="J22" s="608" t="s">
        <v>297</v>
      </c>
      <c r="K22" s="609" t="s">
        <v>297</v>
      </c>
      <c r="L22" s="157">
        <v>0</v>
      </c>
      <c r="M22" s="276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158">
        <v>0</v>
      </c>
    </row>
    <row r="23" spans="1:25" outlineLevel="2" x14ac:dyDescent="0.2">
      <c r="A23" s="227"/>
      <c r="B23" s="159" t="s">
        <v>326</v>
      </c>
      <c r="C23" s="160" t="s">
        <v>327</v>
      </c>
      <c r="D23" s="161"/>
      <c r="E23" s="162"/>
      <c r="F23" s="163"/>
      <c r="G23" s="163"/>
      <c r="H23" s="163"/>
      <c r="I23" s="163"/>
      <c r="J23" s="163"/>
      <c r="K23" s="163"/>
      <c r="L23" s="164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6"/>
    </row>
    <row r="24" spans="1:25" outlineLevel="3" x14ac:dyDescent="0.2">
      <c r="A24" s="226" t="str">
        <f t="shared" ref="A24:A26" si="3">IF(COUNTA($D24:$K24)=0,"",LEFT(B24,FIND(".",B24,3)))</f>
        <v>1.1.</v>
      </c>
      <c r="B24" s="31" t="s">
        <v>328</v>
      </c>
      <c r="C24" s="32" t="s">
        <v>329</v>
      </c>
      <c r="D24" s="600" t="s">
        <v>297</v>
      </c>
      <c r="E24" s="601" t="s">
        <v>297</v>
      </c>
      <c r="F24" s="602" t="s">
        <v>297</v>
      </c>
      <c r="G24" s="602" t="s">
        <v>297</v>
      </c>
      <c r="H24" s="602" t="s">
        <v>297</v>
      </c>
      <c r="I24" s="602" t="s">
        <v>297</v>
      </c>
      <c r="J24" s="603" t="s">
        <v>297</v>
      </c>
      <c r="K24" s="604" t="s">
        <v>297</v>
      </c>
      <c r="L24" s="33">
        <v>0</v>
      </c>
      <c r="M24" s="275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34">
        <v>0</v>
      </c>
    </row>
    <row r="25" spans="1:25" outlineLevel="3" x14ac:dyDescent="0.2">
      <c r="A25" s="226" t="str">
        <f t="shared" si="3"/>
        <v>1.1.</v>
      </c>
      <c r="B25" s="31" t="s">
        <v>330</v>
      </c>
      <c r="C25" s="32" t="s">
        <v>331</v>
      </c>
      <c r="D25" s="600" t="s">
        <v>297</v>
      </c>
      <c r="E25" s="601" t="s">
        <v>297</v>
      </c>
      <c r="F25" s="602" t="s">
        <v>297</v>
      </c>
      <c r="G25" s="602" t="s">
        <v>297</v>
      </c>
      <c r="H25" s="602" t="s">
        <v>297</v>
      </c>
      <c r="I25" s="602" t="s">
        <v>297</v>
      </c>
      <c r="J25" s="603" t="s">
        <v>297</v>
      </c>
      <c r="K25" s="604" t="s">
        <v>297</v>
      </c>
      <c r="L25" s="33">
        <v>0</v>
      </c>
      <c r="M25" s="275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34">
        <v>0</v>
      </c>
    </row>
    <row r="26" spans="1:25" outlineLevel="3" x14ac:dyDescent="0.2">
      <c r="A26" s="226" t="str">
        <f t="shared" si="3"/>
        <v>1.1.</v>
      </c>
      <c r="B26" s="50" t="s">
        <v>332</v>
      </c>
      <c r="C26" s="156" t="s">
        <v>333</v>
      </c>
      <c r="D26" s="605" t="s">
        <v>297</v>
      </c>
      <c r="E26" s="606" t="s">
        <v>297</v>
      </c>
      <c r="F26" s="607" t="s">
        <v>297</v>
      </c>
      <c r="G26" s="607" t="s">
        <v>297</v>
      </c>
      <c r="H26" s="607" t="s">
        <v>297</v>
      </c>
      <c r="I26" s="607" t="s">
        <v>297</v>
      </c>
      <c r="J26" s="608" t="s">
        <v>297</v>
      </c>
      <c r="K26" s="609" t="s">
        <v>297</v>
      </c>
      <c r="L26" s="157">
        <v>0</v>
      </c>
      <c r="M26" s="276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158">
        <v>0</v>
      </c>
    </row>
    <row r="27" spans="1:25" outlineLevel="1" x14ac:dyDescent="0.2">
      <c r="A27" s="228"/>
      <c r="B27" s="23" t="s">
        <v>36</v>
      </c>
      <c r="C27" s="90" t="s">
        <v>49</v>
      </c>
      <c r="D27" s="24"/>
      <c r="E27" s="25"/>
      <c r="F27" s="26"/>
      <c r="G27" s="26"/>
      <c r="H27" s="26"/>
      <c r="I27" s="26"/>
      <c r="J27" s="26"/>
      <c r="K27" s="26"/>
      <c r="L27" s="27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9"/>
    </row>
    <row r="28" spans="1:25" outlineLevel="3" x14ac:dyDescent="0.2">
      <c r="A28" s="229" t="str">
        <f t="shared" ref="A28:A35" si="4">IF(COUNTA($D28:$K28)=0,"",LEFT(B28,FIND(".",B28,3)))</f>
        <v>1.2.</v>
      </c>
      <c r="B28" s="31" t="s">
        <v>334</v>
      </c>
      <c r="C28" s="32" t="s">
        <v>335</v>
      </c>
      <c r="D28" s="610" t="s">
        <v>297</v>
      </c>
      <c r="E28" s="611" t="s">
        <v>297</v>
      </c>
      <c r="F28" s="612" t="s">
        <v>297</v>
      </c>
      <c r="G28" s="612" t="s">
        <v>297</v>
      </c>
      <c r="H28" s="612" t="s">
        <v>297</v>
      </c>
      <c r="I28" s="612" t="s">
        <v>297</v>
      </c>
      <c r="J28" s="613" t="s">
        <v>297</v>
      </c>
      <c r="K28" s="614" t="s">
        <v>297</v>
      </c>
      <c r="L28" s="33">
        <v>0</v>
      </c>
      <c r="M28" s="275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34">
        <v>0</v>
      </c>
    </row>
    <row r="29" spans="1:25" outlineLevel="3" x14ac:dyDescent="0.2">
      <c r="A29" s="229" t="str">
        <f t="shared" si="4"/>
        <v>1.2.</v>
      </c>
      <c r="B29" s="31" t="s">
        <v>336</v>
      </c>
      <c r="C29" s="32" t="s">
        <v>337</v>
      </c>
      <c r="D29" s="600" t="s">
        <v>297</v>
      </c>
      <c r="E29" s="601" t="s">
        <v>297</v>
      </c>
      <c r="F29" s="602" t="s">
        <v>297</v>
      </c>
      <c r="G29" s="602" t="s">
        <v>297</v>
      </c>
      <c r="H29" s="602" t="s">
        <v>297</v>
      </c>
      <c r="I29" s="602" t="s">
        <v>297</v>
      </c>
      <c r="J29" s="603" t="s">
        <v>297</v>
      </c>
      <c r="K29" s="604" t="s">
        <v>297</v>
      </c>
      <c r="L29" s="33">
        <v>0</v>
      </c>
      <c r="M29" s="275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34">
        <v>0</v>
      </c>
    </row>
    <row r="30" spans="1:25" outlineLevel="3" x14ac:dyDescent="0.2">
      <c r="A30" s="229" t="str">
        <f t="shared" si="4"/>
        <v>1.2.</v>
      </c>
      <c r="B30" s="31" t="s">
        <v>338</v>
      </c>
      <c r="C30" s="32" t="s">
        <v>339</v>
      </c>
      <c r="D30" s="600" t="s">
        <v>297</v>
      </c>
      <c r="E30" s="601" t="s">
        <v>297</v>
      </c>
      <c r="F30" s="602" t="s">
        <v>297</v>
      </c>
      <c r="G30" s="602" t="s">
        <v>297</v>
      </c>
      <c r="H30" s="602" t="s">
        <v>297</v>
      </c>
      <c r="I30" s="602" t="s">
        <v>297</v>
      </c>
      <c r="J30" s="603" t="s">
        <v>297</v>
      </c>
      <c r="K30" s="604" t="s">
        <v>297</v>
      </c>
      <c r="L30" s="33">
        <v>0</v>
      </c>
      <c r="M30" s="275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34">
        <v>0</v>
      </c>
    </row>
    <row r="31" spans="1:25" outlineLevel="3" x14ac:dyDescent="0.2">
      <c r="A31" s="229" t="str">
        <f t="shared" si="4"/>
        <v>1.2.</v>
      </c>
      <c r="B31" s="31" t="s">
        <v>340</v>
      </c>
      <c r="C31" s="32" t="s">
        <v>341</v>
      </c>
      <c r="D31" s="600" t="s">
        <v>297</v>
      </c>
      <c r="E31" s="601" t="s">
        <v>297</v>
      </c>
      <c r="F31" s="602" t="s">
        <v>297</v>
      </c>
      <c r="G31" s="602" t="s">
        <v>297</v>
      </c>
      <c r="H31" s="602" t="s">
        <v>297</v>
      </c>
      <c r="I31" s="602" t="s">
        <v>297</v>
      </c>
      <c r="J31" s="603" t="s">
        <v>297</v>
      </c>
      <c r="K31" s="604" t="s">
        <v>297</v>
      </c>
      <c r="L31" s="33">
        <v>0</v>
      </c>
      <c r="M31" s="275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34">
        <v>0</v>
      </c>
    </row>
    <row r="32" spans="1:25" outlineLevel="3" x14ac:dyDescent="0.2">
      <c r="A32" s="229" t="str">
        <f t="shared" si="4"/>
        <v>1.2.</v>
      </c>
      <c r="B32" s="31" t="s">
        <v>342</v>
      </c>
      <c r="C32" s="32" t="s">
        <v>343</v>
      </c>
      <c r="D32" s="600" t="s">
        <v>297</v>
      </c>
      <c r="E32" s="601" t="s">
        <v>297</v>
      </c>
      <c r="F32" s="602" t="s">
        <v>297</v>
      </c>
      <c r="G32" s="602" t="s">
        <v>297</v>
      </c>
      <c r="H32" s="602" t="s">
        <v>297</v>
      </c>
      <c r="I32" s="602" t="s">
        <v>297</v>
      </c>
      <c r="J32" s="603" t="s">
        <v>297</v>
      </c>
      <c r="K32" s="604" t="s">
        <v>297</v>
      </c>
      <c r="L32" s="33">
        <v>0</v>
      </c>
      <c r="M32" s="275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34">
        <v>0</v>
      </c>
    </row>
    <row r="33" spans="1:25" outlineLevel="3" x14ac:dyDescent="0.2">
      <c r="A33" s="229" t="str">
        <f t="shared" si="4"/>
        <v>1.2.</v>
      </c>
      <c r="B33" s="31" t="s">
        <v>344</v>
      </c>
      <c r="C33" s="32" t="s">
        <v>345</v>
      </c>
      <c r="D33" s="600" t="s">
        <v>297</v>
      </c>
      <c r="E33" s="601" t="s">
        <v>297</v>
      </c>
      <c r="F33" s="602" t="s">
        <v>297</v>
      </c>
      <c r="G33" s="602" t="s">
        <v>297</v>
      </c>
      <c r="H33" s="602" t="s">
        <v>297</v>
      </c>
      <c r="I33" s="602" t="s">
        <v>297</v>
      </c>
      <c r="J33" s="603" t="s">
        <v>297</v>
      </c>
      <c r="K33" s="604" t="s">
        <v>297</v>
      </c>
      <c r="L33" s="33">
        <v>0</v>
      </c>
      <c r="M33" s="275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34">
        <v>0</v>
      </c>
    </row>
    <row r="34" spans="1:25" outlineLevel="3" x14ac:dyDescent="0.2">
      <c r="A34" s="229" t="str">
        <f t="shared" si="4"/>
        <v>1.2.</v>
      </c>
      <c r="B34" s="31" t="s">
        <v>346</v>
      </c>
      <c r="C34" s="32" t="s">
        <v>347</v>
      </c>
      <c r="D34" s="600" t="s">
        <v>297</v>
      </c>
      <c r="E34" s="601" t="s">
        <v>297</v>
      </c>
      <c r="F34" s="602" t="s">
        <v>297</v>
      </c>
      <c r="G34" s="602" t="s">
        <v>297</v>
      </c>
      <c r="H34" s="602" t="s">
        <v>297</v>
      </c>
      <c r="I34" s="602" t="s">
        <v>297</v>
      </c>
      <c r="J34" s="603" t="s">
        <v>297</v>
      </c>
      <c r="K34" s="604" t="s">
        <v>297</v>
      </c>
      <c r="L34" s="33">
        <v>0</v>
      </c>
      <c r="M34" s="275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34">
        <v>0</v>
      </c>
    </row>
    <row r="35" spans="1:25" outlineLevel="3" x14ac:dyDescent="0.2">
      <c r="A35" s="229" t="str">
        <f t="shared" si="4"/>
        <v>1.2.</v>
      </c>
      <c r="B35" s="50" t="s">
        <v>348</v>
      </c>
      <c r="C35" s="156" t="s">
        <v>349</v>
      </c>
      <c r="D35" s="605" t="s">
        <v>297</v>
      </c>
      <c r="E35" s="606" t="s">
        <v>297</v>
      </c>
      <c r="F35" s="607" t="s">
        <v>297</v>
      </c>
      <c r="G35" s="607" t="s">
        <v>297</v>
      </c>
      <c r="H35" s="607" t="s">
        <v>297</v>
      </c>
      <c r="I35" s="607" t="s">
        <v>297</v>
      </c>
      <c r="J35" s="608" t="s">
        <v>297</v>
      </c>
      <c r="K35" s="609" t="s">
        <v>297</v>
      </c>
      <c r="L35" s="157">
        <v>0</v>
      </c>
      <c r="M35" s="276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58">
        <v>0</v>
      </c>
    </row>
    <row r="36" spans="1:25" outlineLevel="1" x14ac:dyDescent="0.2">
      <c r="A36" s="230"/>
      <c r="B36" s="23" t="s">
        <v>38</v>
      </c>
      <c r="C36" s="90" t="s">
        <v>50</v>
      </c>
      <c r="D36" s="24"/>
      <c r="E36" s="25"/>
      <c r="F36" s="26"/>
      <c r="G36" s="26"/>
      <c r="H36" s="26"/>
      <c r="I36" s="26"/>
      <c r="J36" s="26"/>
      <c r="K36" s="26"/>
      <c r="L36" s="27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9"/>
    </row>
    <row r="37" spans="1:25" outlineLevel="2" x14ac:dyDescent="0.2">
      <c r="A37" s="231"/>
      <c r="B37" s="37" t="s">
        <v>350</v>
      </c>
      <c r="C37" s="97" t="s">
        <v>351</v>
      </c>
      <c r="D37" s="38"/>
      <c r="E37" s="39"/>
      <c r="F37" s="40"/>
      <c r="G37" s="40"/>
      <c r="H37" s="40"/>
      <c r="I37" s="40"/>
      <c r="J37" s="40"/>
      <c r="K37" s="40"/>
      <c r="L37" s="41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3"/>
    </row>
    <row r="38" spans="1:25" outlineLevel="3" x14ac:dyDescent="0.2">
      <c r="A38" s="229" t="str">
        <f t="shared" ref="A38:A46" si="5">IF(COUNTA($D38:$K38)=0,"",LEFT(B38,FIND(".",B38,3)))</f>
        <v>1.3.</v>
      </c>
      <c r="B38" s="35" t="s">
        <v>352</v>
      </c>
      <c r="C38" s="36" t="s">
        <v>353</v>
      </c>
      <c r="D38" s="610" t="s">
        <v>297</v>
      </c>
      <c r="E38" s="611" t="s">
        <v>297</v>
      </c>
      <c r="F38" s="612" t="s">
        <v>297</v>
      </c>
      <c r="G38" s="612" t="s">
        <v>297</v>
      </c>
      <c r="H38" s="612" t="s">
        <v>297</v>
      </c>
      <c r="I38" s="612" t="s">
        <v>297</v>
      </c>
      <c r="J38" s="613" t="s">
        <v>297</v>
      </c>
      <c r="K38" s="614" t="s">
        <v>297</v>
      </c>
      <c r="L38" s="33">
        <v>0</v>
      </c>
      <c r="M38" s="275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34">
        <v>0</v>
      </c>
    </row>
    <row r="39" spans="1:25" outlineLevel="3" x14ac:dyDescent="0.2">
      <c r="A39" s="229" t="str">
        <f t="shared" si="5"/>
        <v>1.3.</v>
      </c>
      <c r="B39" s="31" t="s">
        <v>354</v>
      </c>
      <c r="C39" s="32" t="s">
        <v>355</v>
      </c>
      <c r="D39" s="600" t="s">
        <v>297</v>
      </c>
      <c r="E39" s="601" t="s">
        <v>297</v>
      </c>
      <c r="F39" s="602" t="s">
        <v>297</v>
      </c>
      <c r="G39" s="602" t="s">
        <v>297</v>
      </c>
      <c r="H39" s="602" t="s">
        <v>297</v>
      </c>
      <c r="I39" s="602" t="s">
        <v>297</v>
      </c>
      <c r="J39" s="603" t="s">
        <v>297</v>
      </c>
      <c r="K39" s="604" t="s">
        <v>297</v>
      </c>
      <c r="L39" s="33">
        <v>0</v>
      </c>
      <c r="M39" s="275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34">
        <v>0</v>
      </c>
    </row>
    <row r="40" spans="1:25" ht="25.5" outlineLevel="3" x14ac:dyDescent="0.2">
      <c r="A40" s="229" t="str">
        <f t="shared" si="5"/>
        <v>1.3.</v>
      </c>
      <c r="B40" s="31" t="s">
        <v>356</v>
      </c>
      <c r="C40" s="32" t="s">
        <v>357</v>
      </c>
      <c r="D40" s="600" t="s">
        <v>297</v>
      </c>
      <c r="E40" s="601" t="s">
        <v>297</v>
      </c>
      <c r="F40" s="602" t="s">
        <v>297</v>
      </c>
      <c r="G40" s="602" t="s">
        <v>297</v>
      </c>
      <c r="H40" s="602" t="s">
        <v>297</v>
      </c>
      <c r="I40" s="602" t="s">
        <v>297</v>
      </c>
      <c r="J40" s="603" t="s">
        <v>297</v>
      </c>
      <c r="K40" s="604" t="s">
        <v>297</v>
      </c>
      <c r="L40" s="33">
        <v>0</v>
      </c>
      <c r="M40" s="275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34">
        <v>0</v>
      </c>
    </row>
    <row r="41" spans="1:25" outlineLevel="3" x14ac:dyDescent="0.2">
      <c r="A41" s="229" t="str">
        <f t="shared" si="5"/>
        <v>1.3.</v>
      </c>
      <c r="B41" s="31" t="s">
        <v>358</v>
      </c>
      <c r="C41" s="32" t="s">
        <v>359</v>
      </c>
      <c r="D41" s="600" t="s">
        <v>297</v>
      </c>
      <c r="E41" s="601" t="s">
        <v>297</v>
      </c>
      <c r="F41" s="602" t="s">
        <v>297</v>
      </c>
      <c r="G41" s="602" t="s">
        <v>297</v>
      </c>
      <c r="H41" s="602" t="s">
        <v>297</v>
      </c>
      <c r="I41" s="602" t="s">
        <v>297</v>
      </c>
      <c r="J41" s="603" t="s">
        <v>297</v>
      </c>
      <c r="K41" s="604" t="s">
        <v>297</v>
      </c>
      <c r="L41" s="33">
        <v>0</v>
      </c>
      <c r="M41" s="275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34">
        <v>0</v>
      </c>
    </row>
    <row r="42" spans="1:25" ht="25.5" outlineLevel="3" x14ac:dyDescent="0.2">
      <c r="A42" s="229" t="str">
        <f t="shared" si="5"/>
        <v>1.3.</v>
      </c>
      <c r="B42" s="31" t="s">
        <v>360</v>
      </c>
      <c r="C42" s="32" t="s">
        <v>361</v>
      </c>
      <c r="D42" s="600" t="s">
        <v>297</v>
      </c>
      <c r="E42" s="601" t="s">
        <v>297</v>
      </c>
      <c r="F42" s="602" t="s">
        <v>297</v>
      </c>
      <c r="G42" s="602" t="s">
        <v>297</v>
      </c>
      <c r="H42" s="602" t="s">
        <v>297</v>
      </c>
      <c r="I42" s="602" t="s">
        <v>297</v>
      </c>
      <c r="J42" s="603" t="s">
        <v>297</v>
      </c>
      <c r="K42" s="604" t="s">
        <v>297</v>
      </c>
      <c r="L42" s="33">
        <v>0</v>
      </c>
      <c r="M42" s="275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34">
        <v>0</v>
      </c>
    </row>
    <row r="43" spans="1:25" outlineLevel="3" x14ac:dyDescent="0.2">
      <c r="A43" s="229" t="str">
        <f t="shared" si="5"/>
        <v>1.3.</v>
      </c>
      <c r="B43" s="31" t="s">
        <v>362</v>
      </c>
      <c r="C43" s="32" t="s">
        <v>363</v>
      </c>
      <c r="D43" s="600" t="s">
        <v>297</v>
      </c>
      <c r="E43" s="601" t="s">
        <v>297</v>
      </c>
      <c r="F43" s="602" t="s">
        <v>297</v>
      </c>
      <c r="G43" s="602" t="s">
        <v>297</v>
      </c>
      <c r="H43" s="602" t="s">
        <v>297</v>
      </c>
      <c r="I43" s="602" t="s">
        <v>297</v>
      </c>
      <c r="J43" s="603" t="s">
        <v>297</v>
      </c>
      <c r="K43" s="604" t="s">
        <v>297</v>
      </c>
      <c r="L43" s="33">
        <v>0</v>
      </c>
      <c r="M43" s="275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34">
        <v>0</v>
      </c>
    </row>
    <row r="44" spans="1:25" outlineLevel="3" x14ac:dyDescent="0.2">
      <c r="A44" s="229" t="str">
        <f t="shared" si="5"/>
        <v>1.3.</v>
      </c>
      <c r="B44" s="31" t="s">
        <v>364</v>
      </c>
      <c r="C44" s="32" t="s">
        <v>365</v>
      </c>
      <c r="D44" s="600" t="s">
        <v>297</v>
      </c>
      <c r="E44" s="601" t="s">
        <v>297</v>
      </c>
      <c r="F44" s="602" t="s">
        <v>297</v>
      </c>
      <c r="G44" s="602" t="s">
        <v>297</v>
      </c>
      <c r="H44" s="602" t="s">
        <v>297</v>
      </c>
      <c r="I44" s="602" t="s">
        <v>297</v>
      </c>
      <c r="J44" s="603" t="s">
        <v>297</v>
      </c>
      <c r="K44" s="604" t="s">
        <v>297</v>
      </c>
      <c r="L44" s="33">
        <v>0</v>
      </c>
      <c r="M44" s="275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34">
        <v>0</v>
      </c>
    </row>
    <row r="45" spans="1:25" outlineLevel="3" x14ac:dyDescent="0.2">
      <c r="A45" s="229" t="str">
        <f t="shared" si="5"/>
        <v>1.3.</v>
      </c>
      <c r="B45" s="50" t="s">
        <v>366</v>
      </c>
      <c r="C45" s="156" t="s">
        <v>367</v>
      </c>
      <c r="D45" s="605" t="s">
        <v>297</v>
      </c>
      <c r="E45" s="606" t="s">
        <v>297</v>
      </c>
      <c r="F45" s="607" t="s">
        <v>297</v>
      </c>
      <c r="G45" s="607" t="s">
        <v>297</v>
      </c>
      <c r="H45" s="607" t="s">
        <v>297</v>
      </c>
      <c r="I45" s="607" t="s">
        <v>297</v>
      </c>
      <c r="J45" s="608" t="s">
        <v>297</v>
      </c>
      <c r="K45" s="609" t="s">
        <v>297</v>
      </c>
      <c r="L45" s="157">
        <v>0</v>
      </c>
      <c r="M45" s="276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158">
        <v>0</v>
      </c>
    </row>
    <row r="46" spans="1:25" outlineLevel="3" x14ac:dyDescent="0.2">
      <c r="A46" s="229" t="str">
        <f t="shared" si="5"/>
        <v>1.3.</v>
      </c>
      <c r="B46" s="50" t="s">
        <v>3994</v>
      </c>
      <c r="C46" s="156" t="s">
        <v>3995</v>
      </c>
      <c r="D46" s="605" t="s">
        <v>297</v>
      </c>
      <c r="E46" s="606" t="s">
        <v>297</v>
      </c>
      <c r="F46" s="607" t="s">
        <v>297</v>
      </c>
      <c r="G46" s="607" t="s">
        <v>297</v>
      </c>
      <c r="H46" s="607" t="s">
        <v>297</v>
      </c>
      <c r="I46" s="607" t="s">
        <v>297</v>
      </c>
      <c r="J46" s="608" t="s">
        <v>297</v>
      </c>
      <c r="K46" s="609" t="s">
        <v>297</v>
      </c>
      <c r="L46" s="157">
        <v>0</v>
      </c>
      <c r="M46" s="276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158">
        <v>0</v>
      </c>
    </row>
    <row r="47" spans="1:25" outlineLevel="2" x14ac:dyDescent="0.2">
      <c r="A47" s="228"/>
      <c r="B47" s="37" t="s">
        <v>368</v>
      </c>
      <c r="C47" s="97" t="s">
        <v>369</v>
      </c>
      <c r="D47" s="38"/>
      <c r="E47" s="39"/>
      <c r="F47" s="40"/>
      <c r="G47" s="40"/>
      <c r="H47" s="40"/>
      <c r="I47" s="40"/>
      <c r="J47" s="40"/>
      <c r="K47" s="40"/>
      <c r="L47" s="41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3"/>
    </row>
    <row r="48" spans="1:25" outlineLevel="3" x14ac:dyDescent="0.2">
      <c r="A48" s="229" t="str">
        <f t="shared" ref="A48:A66" si="6">IF(COUNTA($D48:$K48)=0,"",LEFT(B48,FIND(".",B48,3)))</f>
        <v>1.3.</v>
      </c>
      <c r="B48" s="35" t="s">
        <v>370</v>
      </c>
      <c r="C48" s="36" t="s">
        <v>371</v>
      </c>
      <c r="D48" s="610" t="s">
        <v>297</v>
      </c>
      <c r="E48" s="611" t="s">
        <v>297</v>
      </c>
      <c r="F48" s="612" t="s">
        <v>297</v>
      </c>
      <c r="G48" s="612" t="s">
        <v>297</v>
      </c>
      <c r="H48" s="612" t="s">
        <v>297</v>
      </c>
      <c r="I48" s="612" t="s">
        <v>297</v>
      </c>
      <c r="J48" s="613" t="s">
        <v>297</v>
      </c>
      <c r="K48" s="614" t="s">
        <v>297</v>
      </c>
      <c r="L48" s="33">
        <v>0</v>
      </c>
      <c r="M48" s="275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34">
        <v>0</v>
      </c>
    </row>
    <row r="49" spans="1:25" outlineLevel="3" x14ac:dyDescent="0.2">
      <c r="A49" s="229" t="str">
        <f t="shared" si="6"/>
        <v>1.3.</v>
      </c>
      <c r="B49" s="31" t="s">
        <v>372</v>
      </c>
      <c r="C49" s="32" t="s">
        <v>355</v>
      </c>
      <c r="D49" s="600" t="s">
        <v>297</v>
      </c>
      <c r="E49" s="601" t="s">
        <v>297</v>
      </c>
      <c r="F49" s="602" t="s">
        <v>297</v>
      </c>
      <c r="G49" s="602" t="s">
        <v>297</v>
      </c>
      <c r="H49" s="602" t="s">
        <v>297</v>
      </c>
      <c r="I49" s="602" t="s">
        <v>297</v>
      </c>
      <c r="J49" s="603" t="s">
        <v>297</v>
      </c>
      <c r="K49" s="604" t="s">
        <v>297</v>
      </c>
      <c r="L49" s="33">
        <v>0</v>
      </c>
      <c r="M49" s="275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34">
        <v>0</v>
      </c>
    </row>
    <row r="50" spans="1:25" ht="25.5" outlineLevel="3" x14ac:dyDescent="0.2">
      <c r="A50" s="229" t="str">
        <f t="shared" si="6"/>
        <v>1.3.</v>
      </c>
      <c r="B50" s="31" t="s">
        <v>373</v>
      </c>
      <c r="C50" s="44" t="s">
        <v>374</v>
      </c>
      <c r="D50" s="600" t="s">
        <v>297</v>
      </c>
      <c r="E50" s="601" t="s">
        <v>297</v>
      </c>
      <c r="F50" s="602" t="s">
        <v>297</v>
      </c>
      <c r="G50" s="602" t="s">
        <v>297</v>
      </c>
      <c r="H50" s="602" t="s">
        <v>297</v>
      </c>
      <c r="I50" s="602" t="s">
        <v>297</v>
      </c>
      <c r="J50" s="603" t="s">
        <v>297</v>
      </c>
      <c r="K50" s="604" t="s">
        <v>297</v>
      </c>
      <c r="L50" s="33">
        <v>0</v>
      </c>
      <c r="M50" s="275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34">
        <v>0</v>
      </c>
    </row>
    <row r="51" spans="1:25" ht="25.5" outlineLevel="3" x14ac:dyDescent="0.2">
      <c r="A51" s="229" t="str">
        <f t="shared" si="6"/>
        <v>1.3.</v>
      </c>
      <c r="B51" s="31" t="s">
        <v>375</v>
      </c>
      <c r="C51" s="32" t="s">
        <v>376</v>
      </c>
      <c r="D51" s="600" t="s">
        <v>297</v>
      </c>
      <c r="E51" s="601" t="s">
        <v>297</v>
      </c>
      <c r="F51" s="602" t="s">
        <v>297</v>
      </c>
      <c r="G51" s="602" t="s">
        <v>297</v>
      </c>
      <c r="H51" s="602" t="s">
        <v>297</v>
      </c>
      <c r="I51" s="602" t="s">
        <v>297</v>
      </c>
      <c r="J51" s="603" t="s">
        <v>297</v>
      </c>
      <c r="K51" s="604" t="s">
        <v>297</v>
      </c>
      <c r="L51" s="33">
        <v>0</v>
      </c>
      <c r="M51" s="275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34">
        <v>0</v>
      </c>
    </row>
    <row r="52" spans="1:25" outlineLevel="3" x14ac:dyDescent="0.2">
      <c r="A52" s="229" t="str">
        <f t="shared" si="6"/>
        <v>1.3.</v>
      </c>
      <c r="B52" s="31" t="s">
        <v>377</v>
      </c>
      <c r="C52" s="32" t="s">
        <v>378</v>
      </c>
      <c r="D52" s="600" t="s">
        <v>297</v>
      </c>
      <c r="E52" s="601" t="s">
        <v>297</v>
      </c>
      <c r="F52" s="602" t="s">
        <v>297</v>
      </c>
      <c r="G52" s="602" t="s">
        <v>297</v>
      </c>
      <c r="H52" s="602" t="s">
        <v>297</v>
      </c>
      <c r="I52" s="602" t="s">
        <v>297</v>
      </c>
      <c r="J52" s="603" t="s">
        <v>297</v>
      </c>
      <c r="K52" s="604" t="s">
        <v>297</v>
      </c>
      <c r="L52" s="33">
        <v>0</v>
      </c>
      <c r="M52" s="275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34">
        <v>0</v>
      </c>
    </row>
    <row r="53" spans="1:25" outlineLevel="3" x14ac:dyDescent="0.2">
      <c r="A53" s="229" t="str">
        <f t="shared" si="6"/>
        <v>1.3.</v>
      </c>
      <c r="B53" s="31" t="s">
        <v>379</v>
      </c>
      <c r="C53" s="32" t="s">
        <v>359</v>
      </c>
      <c r="D53" s="600" t="s">
        <v>297</v>
      </c>
      <c r="E53" s="601" t="s">
        <v>297</v>
      </c>
      <c r="F53" s="602" t="s">
        <v>297</v>
      </c>
      <c r="G53" s="602" t="s">
        <v>297</v>
      </c>
      <c r="H53" s="602" t="s">
        <v>297</v>
      </c>
      <c r="I53" s="602" t="s">
        <v>297</v>
      </c>
      <c r="J53" s="603" t="s">
        <v>297</v>
      </c>
      <c r="K53" s="604" t="s">
        <v>297</v>
      </c>
      <c r="L53" s="33">
        <v>0</v>
      </c>
      <c r="M53" s="275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34">
        <v>0</v>
      </c>
    </row>
    <row r="54" spans="1:25" outlineLevel="3" x14ac:dyDescent="0.2">
      <c r="A54" s="229" t="str">
        <f t="shared" si="6"/>
        <v>1.3.</v>
      </c>
      <c r="B54" s="31" t="s">
        <v>380</v>
      </c>
      <c r="C54" s="32" t="s">
        <v>381</v>
      </c>
      <c r="D54" s="600" t="s">
        <v>297</v>
      </c>
      <c r="E54" s="601" t="s">
        <v>297</v>
      </c>
      <c r="F54" s="602" t="s">
        <v>297</v>
      </c>
      <c r="G54" s="602" t="s">
        <v>297</v>
      </c>
      <c r="H54" s="602" t="s">
        <v>297</v>
      </c>
      <c r="I54" s="602" t="s">
        <v>297</v>
      </c>
      <c r="J54" s="603" t="s">
        <v>297</v>
      </c>
      <c r="K54" s="604" t="s">
        <v>297</v>
      </c>
      <c r="L54" s="33">
        <v>0</v>
      </c>
      <c r="M54" s="275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34">
        <v>0</v>
      </c>
    </row>
    <row r="55" spans="1:25" outlineLevel="3" x14ac:dyDescent="0.2">
      <c r="A55" s="229" t="str">
        <f t="shared" si="6"/>
        <v>1.3.</v>
      </c>
      <c r="B55" s="31" t="s">
        <v>382</v>
      </c>
      <c r="C55" s="32" t="s">
        <v>383</v>
      </c>
      <c r="D55" s="600" t="s">
        <v>297</v>
      </c>
      <c r="E55" s="601" t="s">
        <v>297</v>
      </c>
      <c r="F55" s="602" t="s">
        <v>297</v>
      </c>
      <c r="G55" s="602" t="s">
        <v>297</v>
      </c>
      <c r="H55" s="602" t="s">
        <v>297</v>
      </c>
      <c r="I55" s="602" t="s">
        <v>297</v>
      </c>
      <c r="J55" s="603" t="s">
        <v>297</v>
      </c>
      <c r="K55" s="604" t="s">
        <v>297</v>
      </c>
      <c r="L55" s="33">
        <v>0</v>
      </c>
      <c r="M55" s="275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34">
        <v>0</v>
      </c>
    </row>
    <row r="56" spans="1:25" outlineLevel="3" x14ac:dyDescent="0.2">
      <c r="A56" s="229" t="str">
        <f t="shared" si="6"/>
        <v>1.3.</v>
      </c>
      <c r="B56" s="31" t="s">
        <v>384</v>
      </c>
      <c r="C56" s="32" t="s">
        <v>385</v>
      </c>
      <c r="D56" s="600" t="s">
        <v>297</v>
      </c>
      <c r="E56" s="601" t="s">
        <v>297</v>
      </c>
      <c r="F56" s="602" t="s">
        <v>297</v>
      </c>
      <c r="G56" s="602" t="s">
        <v>297</v>
      </c>
      <c r="H56" s="602" t="s">
        <v>297</v>
      </c>
      <c r="I56" s="602" t="s">
        <v>297</v>
      </c>
      <c r="J56" s="603" t="s">
        <v>297</v>
      </c>
      <c r="K56" s="604" t="s">
        <v>297</v>
      </c>
      <c r="L56" s="33">
        <v>0</v>
      </c>
      <c r="M56" s="275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34">
        <v>0</v>
      </c>
    </row>
    <row r="57" spans="1:25" outlineLevel="3" x14ac:dyDescent="0.2">
      <c r="A57" s="229" t="str">
        <f t="shared" si="6"/>
        <v>1.3.</v>
      </c>
      <c r="B57" s="31" t="s">
        <v>386</v>
      </c>
      <c r="C57" s="32" t="s">
        <v>387</v>
      </c>
      <c r="D57" s="600" t="s">
        <v>297</v>
      </c>
      <c r="E57" s="601" t="s">
        <v>297</v>
      </c>
      <c r="F57" s="602" t="s">
        <v>297</v>
      </c>
      <c r="G57" s="602" t="s">
        <v>297</v>
      </c>
      <c r="H57" s="602" t="s">
        <v>297</v>
      </c>
      <c r="I57" s="602" t="s">
        <v>297</v>
      </c>
      <c r="J57" s="603" t="s">
        <v>297</v>
      </c>
      <c r="K57" s="604" t="s">
        <v>297</v>
      </c>
      <c r="L57" s="33">
        <v>0</v>
      </c>
      <c r="M57" s="275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34">
        <v>0</v>
      </c>
    </row>
    <row r="58" spans="1:25" ht="25.5" outlineLevel="3" x14ac:dyDescent="0.2">
      <c r="A58" s="229" t="str">
        <f t="shared" si="6"/>
        <v>1.3.</v>
      </c>
      <c r="B58" s="31" t="s">
        <v>388</v>
      </c>
      <c r="C58" s="32" t="s">
        <v>389</v>
      </c>
      <c r="D58" s="600" t="s">
        <v>297</v>
      </c>
      <c r="E58" s="601" t="s">
        <v>297</v>
      </c>
      <c r="F58" s="602" t="s">
        <v>297</v>
      </c>
      <c r="G58" s="602" t="s">
        <v>297</v>
      </c>
      <c r="H58" s="602" t="s">
        <v>297</v>
      </c>
      <c r="I58" s="602" t="s">
        <v>297</v>
      </c>
      <c r="J58" s="603" t="s">
        <v>297</v>
      </c>
      <c r="K58" s="604" t="s">
        <v>297</v>
      </c>
      <c r="L58" s="33">
        <v>0</v>
      </c>
      <c r="M58" s="275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34">
        <v>0</v>
      </c>
    </row>
    <row r="59" spans="1:25" outlineLevel="3" x14ac:dyDescent="0.2">
      <c r="A59" s="229" t="str">
        <f t="shared" si="6"/>
        <v>1.3.</v>
      </c>
      <c r="B59" s="31" t="s">
        <v>390</v>
      </c>
      <c r="C59" s="32" t="s">
        <v>391</v>
      </c>
      <c r="D59" s="600" t="s">
        <v>297</v>
      </c>
      <c r="E59" s="601" t="s">
        <v>297</v>
      </c>
      <c r="F59" s="602" t="s">
        <v>297</v>
      </c>
      <c r="G59" s="602" t="s">
        <v>297</v>
      </c>
      <c r="H59" s="602" t="s">
        <v>297</v>
      </c>
      <c r="I59" s="602" t="s">
        <v>297</v>
      </c>
      <c r="J59" s="603" t="s">
        <v>297</v>
      </c>
      <c r="K59" s="604" t="s">
        <v>297</v>
      </c>
      <c r="L59" s="33">
        <v>0</v>
      </c>
      <c r="M59" s="275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34">
        <v>0</v>
      </c>
    </row>
    <row r="60" spans="1:25" outlineLevel="3" x14ac:dyDescent="0.2">
      <c r="A60" s="229" t="str">
        <f t="shared" si="6"/>
        <v>1.3.</v>
      </c>
      <c r="B60" s="31" t="s">
        <v>392</v>
      </c>
      <c r="C60" s="32" t="s">
        <v>393</v>
      </c>
      <c r="D60" s="600" t="s">
        <v>297</v>
      </c>
      <c r="E60" s="601" t="s">
        <v>297</v>
      </c>
      <c r="F60" s="602" t="s">
        <v>297</v>
      </c>
      <c r="G60" s="602" t="s">
        <v>297</v>
      </c>
      <c r="H60" s="602" t="s">
        <v>297</v>
      </c>
      <c r="I60" s="602" t="s">
        <v>297</v>
      </c>
      <c r="J60" s="603" t="s">
        <v>297</v>
      </c>
      <c r="K60" s="604" t="s">
        <v>297</v>
      </c>
      <c r="L60" s="33">
        <v>0</v>
      </c>
      <c r="M60" s="275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0</v>
      </c>
      <c r="Y60" s="34">
        <v>0</v>
      </c>
    </row>
    <row r="61" spans="1:25" outlineLevel="3" x14ac:dyDescent="0.2">
      <c r="A61" s="229" t="str">
        <f t="shared" si="6"/>
        <v>1.3.</v>
      </c>
      <c r="B61" s="31" t="s">
        <v>394</v>
      </c>
      <c r="C61" s="32" t="s">
        <v>395</v>
      </c>
      <c r="D61" s="600" t="s">
        <v>297</v>
      </c>
      <c r="E61" s="601" t="s">
        <v>297</v>
      </c>
      <c r="F61" s="602" t="s">
        <v>297</v>
      </c>
      <c r="G61" s="602" t="s">
        <v>297</v>
      </c>
      <c r="H61" s="602" t="s">
        <v>297</v>
      </c>
      <c r="I61" s="602" t="s">
        <v>297</v>
      </c>
      <c r="J61" s="603" t="s">
        <v>297</v>
      </c>
      <c r="K61" s="604" t="s">
        <v>297</v>
      </c>
      <c r="L61" s="33">
        <v>0</v>
      </c>
      <c r="M61" s="275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34">
        <v>0</v>
      </c>
    </row>
    <row r="62" spans="1:25" outlineLevel="3" x14ac:dyDescent="0.2">
      <c r="A62" s="229" t="str">
        <f t="shared" si="6"/>
        <v>1.3.</v>
      </c>
      <c r="B62" s="31" t="s">
        <v>396</v>
      </c>
      <c r="C62" s="32" t="s">
        <v>397</v>
      </c>
      <c r="D62" s="600" t="s">
        <v>297</v>
      </c>
      <c r="E62" s="601" t="s">
        <v>297</v>
      </c>
      <c r="F62" s="602" t="s">
        <v>297</v>
      </c>
      <c r="G62" s="602" t="s">
        <v>297</v>
      </c>
      <c r="H62" s="602" t="s">
        <v>297</v>
      </c>
      <c r="I62" s="602" t="s">
        <v>297</v>
      </c>
      <c r="J62" s="603" t="s">
        <v>297</v>
      </c>
      <c r="K62" s="604" t="s">
        <v>297</v>
      </c>
      <c r="L62" s="33">
        <v>0</v>
      </c>
      <c r="M62" s="275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34">
        <v>0</v>
      </c>
    </row>
    <row r="63" spans="1:25" outlineLevel="3" x14ac:dyDescent="0.2">
      <c r="A63" s="229" t="str">
        <f t="shared" si="6"/>
        <v>1.3.</v>
      </c>
      <c r="B63" s="31" t="s">
        <v>398</v>
      </c>
      <c r="C63" s="32" t="s">
        <v>399</v>
      </c>
      <c r="D63" s="600" t="s">
        <v>297</v>
      </c>
      <c r="E63" s="601" t="s">
        <v>297</v>
      </c>
      <c r="F63" s="602" t="s">
        <v>297</v>
      </c>
      <c r="G63" s="602" t="s">
        <v>297</v>
      </c>
      <c r="H63" s="602" t="s">
        <v>297</v>
      </c>
      <c r="I63" s="602" t="s">
        <v>297</v>
      </c>
      <c r="J63" s="603" t="s">
        <v>297</v>
      </c>
      <c r="K63" s="604" t="s">
        <v>297</v>
      </c>
      <c r="L63" s="33">
        <v>0</v>
      </c>
      <c r="M63" s="275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34">
        <v>0</v>
      </c>
    </row>
    <row r="64" spans="1:25" outlineLevel="3" x14ac:dyDescent="0.2">
      <c r="A64" s="229" t="str">
        <f t="shared" si="6"/>
        <v>1.3.</v>
      </c>
      <c r="B64" s="31" t="s">
        <v>400</v>
      </c>
      <c r="C64" s="32" t="s">
        <v>401</v>
      </c>
      <c r="D64" s="600" t="s">
        <v>297</v>
      </c>
      <c r="E64" s="601" t="s">
        <v>297</v>
      </c>
      <c r="F64" s="602" t="s">
        <v>297</v>
      </c>
      <c r="G64" s="602" t="s">
        <v>297</v>
      </c>
      <c r="H64" s="602" t="s">
        <v>297</v>
      </c>
      <c r="I64" s="602" t="s">
        <v>297</v>
      </c>
      <c r="J64" s="603" t="s">
        <v>297</v>
      </c>
      <c r="K64" s="604" t="s">
        <v>297</v>
      </c>
      <c r="L64" s="33">
        <v>0</v>
      </c>
      <c r="M64" s="275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34">
        <v>0</v>
      </c>
    </row>
    <row r="65" spans="1:25" outlineLevel="3" x14ac:dyDescent="0.2">
      <c r="A65" s="229" t="str">
        <f t="shared" si="6"/>
        <v>1.3.</v>
      </c>
      <c r="B65" s="50" t="s">
        <v>402</v>
      </c>
      <c r="C65" s="156" t="s">
        <v>403</v>
      </c>
      <c r="D65" s="605" t="s">
        <v>297</v>
      </c>
      <c r="E65" s="606" t="s">
        <v>297</v>
      </c>
      <c r="F65" s="607" t="s">
        <v>297</v>
      </c>
      <c r="G65" s="607" t="s">
        <v>297</v>
      </c>
      <c r="H65" s="607" t="s">
        <v>297</v>
      </c>
      <c r="I65" s="607" t="s">
        <v>297</v>
      </c>
      <c r="J65" s="608" t="s">
        <v>297</v>
      </c>
      <c r="K65" s="609" t="s">
        <v>297</v>
      </c>
      <c r="L65" s="157">
        <v>0</v>
      </c>
      <c r="M65" s="276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158">
        <v>0</v>
      </c>
    </row>
    <row r="66" spans="1:25" outlineLevel="3" x14ac:dyDescent="0.2">
      <c r="A66" s="229" t="str">
        <f t="shared" si="6"/>
        <v>1.3.</v>
      </c>
      <c r="B66" s="50" t="s">
        <v>3996</v>
      </c>
      <c r="C66" s="156" t="s">
        <v>3995</v>
      </c>
      <c r="D66" s="605" t="s">
        <v>297</v>
      </c>
      <c r="E66" s="606" t="s">
        <v>297</v>
      </c>
      <c r="F66" s="607" t="s">
        <v>297</v>
      </c>
      <c r="G66" s="607" t="s">
        <v>297</v>
      </c>
      <c r="H66" s="607" t="s">
        <v>297</v>
      </c>
      <c r="I66" s="607" t="s">
        <v>297</v>
      </c>
      <c r="J66" s="608" t="s">
        <v>297</v>
      </c>
      <c r="K66" s="609" t="s">
        <v>297</v>
      </c>
      <c r="L66" s="157">
        <v>0</v>
      </c>
      <c r="M66" s="276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158">
        <v>0</v>
      </c>
    </row>
    <row r="67" spans="1:25" outlineLevel="1" x14ac:dyDescent="0.2">
      <c r="A67" s="228"/>
      <c r="B67" s="23" t="s">
        <v>40</v>
      </c>
      <c r="C67" s="90" t="s">
        <v>51</v>
      </c>
      <c r="D67" s="24"/>
      <c r="E67" s="25"/>
      <c r="F67" s="26"/>
      <c r="G67" s="26"/>
      <c r="H67" s="26"/>
      <c r="I67" s="26"/>
      <c r="J67" s="26"/>
      <c r="K67" s="26"/>
      <c r="L67" s="27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9"/>
    </row>
    <row r="68" spans="1:25" outlineLevel="3" x14ac:dyDescent="0.2">
      <c r="A68" s="229" t="str">
        <f t="shared" ref="A68:A73" si="7">IF(COUNTA($D68:$K68)=0,"",LEFT(B68,FIND(".",B68,3)))</f>
        <v>1.4.</v>
      </c>
      <c r="B68" s="35" t="s">
        <v>404</v>
      </c>
      <c r="C68" s="36" t="s">
        <v>405</v>
      </c>
      <c r="D68" s="610" t="s">
        <v>297</v>
      </c>
      <c r="E68" s="611" t="s">
        <v>297</v>
      </c>
      <c r="F68" s="612" t="s">
        <v>297</v>
      </c>
      <c r="G68" s="612" t="s">
        <v>297</v>
      </c>
      <c r="H68" s="612" t="s">
        <v>297</v>
      </c>
      <c r="I68" s="612" t="s">
        <v>297</v>
      </c>
      <c r="J68" s="613" t="s">
        <v>297</v>
      </c>
      <c r="K68" s="614" t="s">
        <v>297</v>
      </c>
      <c r="L68" s="33">
        <v>0</v>
      </c>
      <c r="M68" s="275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34">
        <v>0</v>
      </c>
    </row>
    <row r="69" spans="1:25" outlineLevel="3" x14ac:dyDescent="0.2">
      <c r="A69" s="229" t="str">
        <f t="shared" si="7"/>
        <v>1.4.</v>
      </c>
      <c r="B69" s="31" t="s">
        <v>406</v>
      </c>
      <c r="C69" s="32" t="s">
        <v>407</v>
      </c>
      <c r="D69" s="600" t="s">
        <v>297</v>
      </c>
      <c r="E69" s="601" t="s">
        <v>297</v>
      </c>
      <c r="F69" s="602" t="s">
        <v>297</v>
      </c>
      <c r="G69" s="602" t="s">
        <v>297</v>
      </c>
      <c r="H69" s="602" t="s">
        <v>297</v>
      </c>
      <c r="I69" s="602" t="s">
        <v>297</v>
      </c>
      <c r="J69" s="603" t="s">
        <v>297</v>
      </c>
      <c r="K69" s="604" t="s">
        <v>297</v>
      </c>
      <c r="L69" s="33">
        <v>0</v>
      </c>
      <c r="M69" s="275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34">
        <v>0</v>
      </c>
    </row>
    <row r="70" spans="1:25" outlineLevel="3" x14ac:dyDescent="0.2">
      <c r="A70" s="229" t="str">
        <f t="shared" si="7"/>
        <v>1.4.</v>
      </c>
      <c r="B70" s="31" t="s">
        <v>408</v>
      </c>
      <c r="C70" s="44" t="s">
        <v>409</v>
      </c>
      <c r="D70" s="600" t="s">
        <v>297</v>
      </c>
      <c r="E70" s="601" t="s">
        <v>297</v>
      </c>
      <c r="F70" s="602" t="s">
        <v>297</v>
      </c>
      <c r="G70" s="602" t="s">
        <v>297</v>
      </c>
      <c r="H70" s="602" t="s">
        <v>297</v>
      </c>
      <c r="I70" s="602" t="s">
        <v>297</v>
      </c>
      <c r="J70" s="603" t="s">
        <v>297</v>
      </c>
      <c r="K70" s="604" t="s">
        <v>297</v>
      </c>
      <c r="L70" s="33">
        <v>0</v>
      </c>
      <c r="M70" s="275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34">
        <v>0</v>
      </c>
    </row>
    <row r="71" spans="1:25" outlineLevel="3" x14ac:dyDescent="0.2">
      <c r="A71" s="229" t="str">
        <f t="shared" si="7"/>
        <v>1.4.</v>
      </c>
      <c r="B71" s="31" t="s">
        <v>410</v>
      </c>
      <c r="C71" s="32" t="s">
        <v>411</v>
      </c>
      <c r="D71" s="600" t="s">
        <v>297</v>
      </c>
      <c r="E71" s="601" t="s">
        <v>297</v>
      </c>
      <c r="F71" s="602" t="s">
        <v>297</v>
      </c>
      <c r="G71" s="602" t="s">
        <v>297</v>
      </c>
      <c r="H71" s="602" t="s">
        <v>297</v>
      </c>
      <c r="I71" s="602" t="s">
        <v>297</v>
      </c>
      <c r="J71" s="603" t="s">
        <v>297</v>
      </c>
      <c r="K71" s="604" t="s">
        <v>297</v>
      </c>
      <c r="L71" s="33">
        <v>0</v>
      </c>
      <c r="M71" s="275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34">
        <v>0</v>
      </c>
    </row>
    <row r="72" spans="1:25" ht="25.5" outlineLevel="3" x14ac:dyDescent="0.2">
      <c r="A72" s="229" t="str">
        <f t="shared" si="7"/>
        <v>1.4.</v>
      </c>
      <c r="B72" s="31" t="s">
        <v>412</v>
      </c>
      <c r="C72" s="32" t="s">
        <v>413</v>
      </c>
      <c r="D72" s="600" t="s">
        <v>297</v>
      </c>
      <c r="E72" s="601" t="s">
        <v>297</v>
      </c>
      <c r="F72" s="602" t="s">
        <v>297</v>
      </c>
      <c r="G72" s="602" t="s">
        <v>297</v>
      </c>
      <c r="H72" s="602" t="s">
        <v>297</v>
      </c>
      <c r="I72" s="602" t="s">
        <v>297</v>
      </c>
      <c r="J72" s="603" t="s">
        <v>297</v>
      </c>
      <c r="K72" s="604" t="s">
        <v>297</v>
      </c>
      <c r="L72" s="33">
        <v>0</v>
      </c>
      <c r="M72" s="275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34">
        <v>0</v>
      </c>
    </row>
    <row r="73" spans="1:25" outlineLevel="3" x14ac:dyDescent="0.2">
      <c r="A73" s="229" t="str">
        <f t="shared" si="7"/>
        <v>1.4.</v>
      </c>
      <c r="B73" s="50" t="s">
        <v>414</v>
      </c>
      <c r="C73" s="156" t="s">
        <v>415</v>
      </c>
      <c r="D73" s="605" t="s">
        <v>297</v>
      </c>
      <c r="E73" s="606" t="s">
        <v>297</v>
      </c>
      <c r="F73" s="607" t="s">
        <v>297</v>
      </c>
      <c r="G73" s="607" t="s">
        <v>297</v>
      </c>
      <c r="H73" s="607" t="s">
        <v>297</v>
      </c>
      <c r="I73" s="607" t="s">
        <v>297</v>
      </c>
      <c r="J73" s="608" t="s">
        <v>297</v>
      </c>
      <c r="K73" s="609" t="s">
        <v>297</v>
      </c>
      <c r="L73" s="157">
        <v>0</v>
      </c>
      <c r="M73" s="276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158">
        <v>0</v>
      </c>
    </row>
    <row r="74" spans="1:25" outlineLevel="1" x14ac:dyDescent="0.2">
      <c r="A74" s="230"/>
      <c r="B74" s="23" t="s">
        <v>52</v>
      </c>
      <c r="C74" s="90" t="s">
        <v>53</v>
      </c>
      <c r="D74" s="24"/>
      <c r="E74" s="25"/>
      <c r="F74" s="26"/>
      <c r="G74" s="26"/>
      <c r="H74" s="26"/>
      <c r="I74" s="26"/>
      <c r="J74" s="26"/>
      <c r="K74" s="26"/>
      <c r="L74" s="27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9"/>
    </row>
    <row r="75" spans="1:25" outlineLevel="2" x14ac:dyDescent="0.2">
      <c r="A75" s="225"/>
      <c r="B75" s="159" t="s">
        <v>416</v>
      </c>
      <c r="C75" s="160" t="s">
        <v>417</v>
      </c>
      <c r="D75" s="161"/>
      <c r="E75" s="162"/>
      <c r="F75" s="163"/>
      <c r="G75" s="163"/>
      <c r="H75" s="163"/>
      <c r="I75" s="163"/>
      <c r="J75" s="163"/>
      <c r="K75" s="163"/>
      <c r="L75" s="164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6"/>
    </row>
    <row r="76" spans="1:25" outlineLevel="3" x14ac:dyDescent="0.2">
      <c r="A76" s="229" t="str">
        <f t="shared" ref="A76:A82" si="8">IF(COUNTA($D76:$K76)=0,"",LEFT(B76,FIND(".",B76,3)))</f>
        <v>1.5.</v>
      </c>
      <c r="B76" s="35" t="s">
        <v>418</v>
      </c>
      <c r="C76" s="32" t="s">
        <v>419</v>
      </c>
      <c r="D76" s="600" t="s">
        <v>297</v>
      </c>
      <c r="E76" s="601" t="s">
        <v>297</v>
      </c>
      <c r="F76" s="602" t="s">
        <v>297</v>
      </c>
      <c r="G76" s="602" t="s">
        <v>297</v>
      </c>
      <c r="H76" s="602" t="s">
        <v>297</v>
      </c>
      <c r="I76" s="602" t="s">
        <v>297</v>
      </c>
      <c r="J76" s="603" t="s">
        <v>297</v>
      </c>
      <c r="K76" s="604" t="s">
        <v>297</v>
      </c>
      <c r="L76" s="33">
        <v>0</v>
      </c>
      <c r="M76" s="275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34">
        <v>0</v>
      </c>
    </row>
    <row r="77" spans="1:25" outlineLevel="3" x14ac:dyDescent="0.2">
      <c r="A77" s="229" t="str">
        <f t="shared" si="8"/>
        <v>1.5.</v>
      </c>
      <c r="B77" s="31" t="s">
        <v>420</v>
      </c>
      <c r="C77" s="44" t="s">
        <v>421</v>
      </c>
      <c r="D77" s="600" t="s">
        <v>297</v>
      </c>
      <c r="E77" s="601" t="s">
        <v>297</v>
      </c>
      <c r="F77" s="602" t="s">
        <v>297</v>
      </c>
      <c r="G77" s="602" t="s">
        <v>297</v>
      </c>
      <c r="H77" s="602" t="s">
        <v>297</v>
      </c>
      <c r="I77" s="602" t="s">
        <v>297</v>
      </c>
      <c r="J77" s="603" t="s">
        <v>297</v>
      </c>
      <c r="K77" s="604" t="s">
        <v>297</v>
      </c>
      <c r="L77" s="33">
        <v>0</v>
      </c>
      <c r="M77" s="275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34">
        <v>0</v>
      </c>
    </row>
    <row r="78" spans="1:25" outlineLevel="3" x14ac:dyDescent="0.2">
      <c r="A78" s="229" t="str">
        <f t="shared" si="8"/>
        <v>1.5.</v>
      </c>
      <c r="B78" s="31" t="s">
        <v>422</v>
      </c>
      <c r="C78" s="32" t="s">
        <v>423</v>
      </c>
      <c r="D78" s="600" t="s">
        <v>297</v>
      </c>
      <c r="E78" s="601" t="s">
        <v>297</v>
      </c>
      <c r="F78" s="602" t="s">
        <v>297</v>
      </c>
      <c r="G78" s="602" t="s">
        <v>297</v>
      </c>
      <c r="H78" s="602" t="s">
        <v>297</v>
      </c>
      <c r="I78" s="602" t="s">
        <v>297</v>
      </c>
      <c r="J78" s="603" t="s">
        <v>297</v>
      </c>
      <c r="K78" s="604" t="s">
        <v>297</v>
      </c>
      <c r="L78" s="33">
        <v>0</v>
      </c>
      <c r="M78" s="275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34">
        <v>0</v>
      </c>
    </row>
    <row r="79" spans="1:25" outlineLevel="3" x14ac:dyDescent="0.2">
      <c r="A79" s="229" t="str">
        <f t="shared" si="8"/>
        <v>1.5.</v>
      </c>
      <c r="B79" s="31" t="s">
        <v>424</v>
      </c>
      <c r="C79" s="32" t="s">
        <v>425</v>
      </c>
      <c r="D79" s="600" t="s">
        <v>297</v>
      </c>
      <c r="E79" s="601" t="s">
        <v>297</v>
      </c>
      <c r="F79" s="602" t="s">
        <v>297</v>
      </c>
      <c r="G79" s="602" t="s">
        <v>297</v>
      </c>
      <c r="H79" s="602" t="s">
        <v>297</v>
      </c>
      <c r="I79" s="602" t="s">
        <v>297</v>
      </c>
      <c r="J79" s="603" t="s">
        <v>297</v>
      </c>
      <c r="K79" s="604" t="s">
        <v>297</v>
      </c>
      <c r="L79" s="33">
        <v>0</v>
      </c>
      <c r="M79" s="275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34">
        <v>0</v>
      </c>
    </row>
    <row r="80" spans="1:25" outlineLevel="3" x14ac:dyDescent="0.2">
      <c r="A80" s="229" t="str">
        <f t="shared" si="8"/>
        <v>1.5.</v>
      </c>
      <c r="B80" s="31" t="s">
        <v>426</v>
      </c>
      <c r="C80" s="32" t="s">
        <v>427</v>
      </c>
      <c r="D80" s="600" t="s">
        <v>297</v>
      </c>
      <c r="E80" s="601" t="s">
        <v>297</v>
      </c>
      <c r="F80" s="602" t="s">
        <v>297</v>
      </c>
      <c r="G80" s="602" t="s">
        <v>297</v>
      </c>
      <c r="H80" s="602" t="s">
        <v>297</v>
      </c>
      <c r="I80" s="602" t="s">
        <v>297</v>
      </c>
      <c r="J80" s="603" t="s">
        <v>297</v>
      </c>
      <c r="K80" s="604" t="s">
        <v>297</v>
      </c>
      <c r="L80" s="33">
        <v>0</v>
      </c>
      <c r="M80" s="275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34">
        <v>0</v>
      </c>
    </row>
    <row r="81" spans="1:25" outlineLevel="3" x14ac:dyDescent="0.2">
      <c r="A81" s="229" t="str">
        <f t="shared" si="8"/>
        <v>1.5.</v>
      </c>
      <c r="B81" s="31" t="s">
        <v>428</v>
      </c>
      <c r="C81" s="44" t="s">
        <v>429</v>
      </c>
      <c r="D81" s="600" t="s">
        <v>297</v>
      </c>
      <c r="E81" s="601" t="s">
        <v>297</v>
      </c>
      <c r="F81" s="602" t="s">
        <v>297</v>
      </c>
      <c r="G81" s="602" t="s">
        <v>297</v>
      </c>
      <c r="H81" s="602" t="s">
        <v>297</v>
      </c>
      <c r="I81" s="602" t="s">
        <v>297</v>
      </c>
      <c r="J81" s="603" t="s">
        <v>297</v>
      </c>
      <c r="K81" s="604" t="s">
        <v>297</v>
      </c>
      <c r="L81" s="33">
        <v>0</v>
      </c>
      <c r="M81" s="275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34">
        <v>0</v>
      </c>
    </row>
    <row r="82" spans="1:25" outlineLevel="3" x14ac:dyDescent="0.2">
      <c r="A82" s="229" t="str">
        <f t="shared" si="8"/>
        <v>1.5.</v>
      </c>
      <c r="B82" s="50" t="s">
        <v>430</v>
      </c>
      <c r="C82" s="51" t="s">
        <v>431</v>
      </c>
      <c r="D82" s="605" t="s">
        <v>297</v>
      </c>
      <c r="E82" s="606" t="s">
        <v>297</v>
      </c>
      <c r="F82" s="607" t="s">
        <v>297</v>
      </c>
      <c r="G82" s="607" t="s">
        <v>297</v>
      </c>
      <c r="H82" s="607" t="s">
        <v>297</v>
      </c>
      <c r="I82" s="607" t="s">
        <v>297</v>
      </c>
      <c r="J82" s="608" t="s">
        <v>297</v>
      </c>
      <c r="K82" s="609" t="s">
        <v>297</v>
      </c>
      <c r="L82" s="157">
        <v>0</v>
      </c>
      <c r="M82" s="276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1">
        <v>0</v>
      </c>
      <c r="W82" s="2">
        <v>0</v>
      </c>
      <c r="X82" s="2">
        <v>0</v>
      </c>
      <c r="Y82" s="158">
        <v>0</v>
      </c>
    </row>
    <row r="83" spans="1:25" outlineLevel="2" x14ac:dyDescent="0.2">
      <c r="A83" s="227"/>
      <c r="B83" s="159" t="s">
        <v>432</v>
      </c>
      <c r="C83" s="160" t="s">
        <v>433</v>
      </c>
      <c r="D83" s="161"/>
      <c r="E83" s="162"/>
      <c r="F83" s="163"/>
      <c r="G83" s="163"/>
      <c r="H83" s="163"/>
      <c r="I83" s="163"/>
      <c r="J83" s="163"/>
      <c r="K83" s="163"/>
      <c r="L83" s="164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6"/>
    </row>
    <row r="84" spans="1:25" outlineLevel="3" x14ac:dyDescent="0.2">
      <c r="A84" s="229" t="str">
        <f t="shared" ref="A84:A87" si="9">IF(COUNTA($D84:$K84)=0,"",LEFT(B84,FIND(".",B84,3)))</f>
        <v>1.5.</v>
      </c>
      <c r="B84" s="35" t="s">
        <v>434</v>
      </c>
      <c r="C84" s="44" t="s">
        <v>435</v>
      </c>
      <c r="D84" s="600" t="s">
        <v>297</v>
      </c>
      <c r="E84" s="601" t="s">
        <v>297</v>
      </c>
      <c r="F84" s="602" t="s">
        <v>297</v>
      </c>
      <c r="G84" s="602" t="s">
        <v>297</v>
      </c>
      <c r="H84" s="602" t="s">
        <v>297</v>
      </c>
      <c r="I84" s="602" t="s">
        <v>297</v>
      </c>
      <c r="J84" s="603" t="s">
        <v>297</v>
      </c>
      <c r="K84" s="604" t="s">
        <v>297</v>
      </c>
      <c r="L84" s="33">
        <v>0</v>
      </c>
      <c r="M84" s="275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34">
        <v>0</v>
      </c>
    </row>
    <row r="85" spans="1:25" outlineLevel="3" x14ac:dyDescent="0.2">
      <c r="A85" s="229" t="str">
        <f t="shared" si="9"/>
        <v>1.5.</v>
      </c>
      <c r="B85" s="31" t="s">
        <v>436</v>
      </c>
      <c r="C85" s="44" t="s">
        <v>419</v>
      </c>
      <c r="D85" s="600" t="s">
        <v>297</v>
      </c>
      <c r="E85" s="601" t="s">
        <v>297</v>
      </c>
      <c r="F85" s="602" t="s">
        <v>297</v>
      </c>
      <c r="G85" s="602" t="s">
        <v>297</v>
      </c>
      <c r="H85" s="602" t="s">
        <v>297</v>
      </c>
      <c r="I85" s="602" t="s">
        <v>297</v>
      </c>
      <c r="J85" s="603" t="s">
        <v>297</v>
      </c>
      <c r="K85" s="604" t="s">
        <v>297</v>
      </c>
      <c r="L85" s="33">
        <v>0</v>
      </c>
      <c r="M85" s="275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34">
        <v>0</v>
      </c>
    </row>
    <row r="86" spans="1:25" outlineLevel="3" x14ac:dyDescent="0.2">
      <c r="A86" s="229" t="str">
        <f t="shared" si="9"/>
        <v>1.5.</v>
      </c>
      <c r="B86" s="31" t="s">
        <v>437</v>
      </c>
      <c r="C86" s="45" t="s">
        <v>427</v>
      </c>
      <c r="D86" s="615" t="s">
        <v>297</v>
      </c>
      <c r="E86" s="616" t="s">
        <v>297</v>
      </c>
      <c r="F86" s="616" t="s">
        <v>297</v>
      </c>
      <c r="G86" s="616" t="s">
        <v>297</v>
      </c>
      <c r="H86" s="616" t="s">
        <v>297</v>
      </c>
      <c r="I86" s="616" t="s">
        <v>297</v>
      </c>
      <c r="J86" s="617" t="s">
        <v>297</v>
      </c>
      <c r="K86" s="618" t="s">
        <v>297</v>
      </c>
      <c r="L86" s="33">
        <v>0</v>
      </c>
      <c r="M86" s="275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34">
        <v>0</v>
      </c>
    </row>
    <row r="87" spans="1:25" outlineLevel="3" x14ac:dyDescent="0.2">
      <c r="A87" s="229" t="str">
        <f t="shared" si="9"/>
        <v>1.5.</v>
      </c>
      <c r="B87" s="50" t="s">
        <v>438</v>
      </c>
      <c r="C87" s="51" t="s">
        <v>439</v>
      </c>
      <c r="D87" s="605" t="s">
        <v>297</v>
      </c>
      <c r="E87" s="606" t="s">
        <v>297</v>
      </c>
      <c r="F87" s="607" t="s">
        <v>297</v>
      </c>
      <c r="G87" s="607" t="s">
        <v>297</v>
      </c>
      <c r="H87" s="607" t="s">
        <v>297</v>
      </c>
      <c r="I87" s="607" t="s">
        <v>297</v>
      </c>
      <c r="J87" s="608" t="s">
        <v>297</v>
      </c>
      <c r="K87" s="609" t="s">
        <v>297</v>
      </c>
      <c r="L87" s="157">
        <v>0</v>
      </c>
      <c r="M87" s="276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1">
        <v>0</v>
      </c>
      <c r="W87" s="2">
        <v>0</v>
      </c>
      <c r="X87" s="2">
        <v>0</v>
      </c>
      <c r="Y87" s="158">
        <v>0</v>
      </c>
    </row>
    <row r="88" spans="1:25" outlineLevel="1" x14ac:dyDescent="0.2">
      <c r="A88" s="228"/>
      <c r="B88" s="23" t="s">
        <v>54</v>
      </c>
      <c r="C88" s="90" t="s">
        <v>55</v>
      </c>
      <c r="D88" s="24"/>
      <c r="E88" s="25"/>
      <c r="F88" s="26"/>
      <c r="G88" s="26"/>
      <c r="H88" s="26"/>
      <c r="I88" s="26"/>
      <c r="J88" s="26"/>
      <c r="K88" s="26"/>
      <c r="L88" s="27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9"/>
    </row>
    <row r="89" spans="1:25" outlineLevel="3" x14ac:dyDescent="0.2">
      <c r="A89" s="229" t="str">
        <f t="shared" ref="A89:A94" si="10">IF(COUNTA($D89:$K89)=0,"",LEFT(B89,FIND(".",B89,3)))</f>
        <v>1.6.</v>
      </c>
      <c r="B89" s="35" t="s">
        <v>440</v>
      </c>
      <c r="C89" s="36" t="s">
        <v>441</v>
      </c>
      <c r="D89" s="610" t="s">
        <v>297</v>
      </c>
      <c r="E89" s="611" t="s">
        <v>297</v>
      </c>
      <c r="F89" s="612" t="s">
        <v>297</v>
      </c>
      <c r="G89" s="612" t="s">
        <v>297</v>
      </c>
      <c r="H89" s="612" t="s">
        <v>297</v>
      </c>
      <c r="I89" s="612" t="s">
        <v>297</v>
      </c>
      <c r="J89" s="613" t="s">
        <v>297</v>
      </c>
      <c r="K89" s="614" t="s">
        <v>297</v>
      </c>
      <c r="L89" s="33">
        <v>0</v>
      </c>
      <c r="M89" s="275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34">
        <v>0</v>
      </c>
    </row>
    <row r="90" spans="1:25" outlineLevel="3" x14ac:dyDescent="0.2">
      <c r="A90" s="229" t="str">
        <f t="shared" si="10"/>
        <v>1.6.</v>
      </c>
      <c r="B90" s="31" t="s">
        <v>442</v>
      </c>
      <c r="C90" s="32" t="s">
        <v>443</v>
      </c>
      <c r="D90" s="600" t="s">
        <v>297</v>
      </c>
      <c r="E90" s="601" t="s">
        <v>297</v>
      </c>
      <c r="F90" s="602" t="s">
        <v>297</v>
      </c>
      <c r="G90" s="602" t="s">
        <v>297</v>
      </c>
      <c r="H90" s="602" t="s">
        <v>297</v>
      </c>
      <c r="I90" s="602" t="s">
        <v>297</v>
      </c>
      <c r="J90" s="603" t="s">
        <v>297</v>
      </c>
      <c r="K90" s="604" t="s">
        <v>297</v>
      </c>
      <c r="L90" s="33">
        <v>0</v>
      </c>
      <c r="M90" s="275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34">
        <v>0</v>
      </c>
    </row>
    <row r="91" spans="1:25" outlineLevel="3" x14ac:dyDescent="0.2">
      <c r="A91" s="229" t="str">
        <f t="shared" si="10"/>
        <v>1.6.</v>
      </c>
      <c r="B91" s="31" t="s">
        <v>444</v>
      </c>
      <c r="C91" s="44" t="s">
        <v>445</v>
      </c>
      <c r="D91" s="600" t="s">
        <v>297</v>
      </c>
      <c r="E91" s="601" t="s">
        <v>297</v>
      </c>
      <c r="F91" s="602" t="s">
        <v>297</v>
      </c>
      <c r="G91" s="602" t="s">
        <v>297</v>
      </c>
      <c r="H91" s="602" t="s">
        <v>297</v>
      </c>
      <c r="I91" s="602" t="s">
        <v>297</v>
      </c>
      <c r="J91" s="603" t="s">
        <v>297</v>
      </c>
      <c r="K91" s="604" t="s">
        <v>297</v>
      </c>
      <c r="L91" s="33">
        <v>0</v>
      </c>
      <c r="M91" s="275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34">
        <v>0</v>
      </c>
    </row>
    <row r="92" spans="1:25" outlineLevel="3" x14ac:dyDescent="0.2">
      <c r="A92" s="229" t="str">
        <f t="shared" si="10"/>
        <v>1.6.</v>
      </c>
      <c r="B92" s="31" t="s">
        <v>446</v>
      </c>
      <c r="C92" s="32" t="s">
        <v>447</v>
      </c>
      <c r="D92" s="600" t="s">
        <v>297</v>
      </c>
      <c r="E92" s="601" t="s">
        <v>297</v>
      </c>
      <c r="F92" s="602" t="s">
        <v>297</v>
      </c>
      <c r="G92" s="602" t="s">
        <v>297</v>
      </c>
      <c r="H92" s="602" t="s">
        <v>297</v>
      </c>
      <c r="I92" s="602" t="s">
        <v>297</v>
      </c>
      <c r="J92" s="603" t="s">
        <v>297</v>
      </c>
      <c r="K92" s="604" t="s">
        <v>297</v>
      </c>
      <c r="L92" s="33">
        <v>0</v>
      </c>
      <c r="M92" s="275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34">
        <v>0</v>
      </c>
    </row>
    <row r="93" spans="1:25" outlineLevel="3" x14ac:dyDescent="0.2">
      <c r="A93" s="229" t="str">
        <f t="shared" si="10"/>
        <v>1.6.</v>
      </c>
      <c r="B93" s="31" t="s">
        <v>448</v>
      </c>
      <c r="C93" s="32" t="s">
        <v>449</v>
      </c>
      <c r="D93" s="600" t="s">
        <v>297</v>
      </c>
      <c r="E93" s="601" t="s">
        <v>297</v>
      </c>
      <c r="F93" s="602" t="s">
        <v>297</v>
      </c>
      <c r="G93" s="602" t="s">
        <v>297</v>
      </c>
      <c r="H93" s="602" t="s">
        <v>297</v>
      </c>
      <c r="I93" s="602" t="s">
        <v>297</v>
      </c>
      <c r="J93" s="603" t="s">
        <v>297</v>
      </c>
      <c r="K93" s="604" t="s">
        <v>297</v>
      </c>
      <c r="L93" s="33">
        <v>0</v>
      </c>
      <c r="M93" s="275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34">
        <v>0</v>
      </c>
    </row>
    <row r="94" spans="1:25" outlineLevel="3" x14ac:dyDescent="0.2">
      <c r="A94" s="229" t="str">
        <f t="shared" si="10"/>
        <v>1.6.</v>
      </c>
      <c r="B94" s="50" t="s">
        <v>450</v>
      </c>
      <c r="C94" s="156" t="s">
        <v>451</v>
      </c>
      <c r="D94" s="605" t="s">
        <v>297</v>
      </c>
      <c r="E94" s="606" t="s">
        <v>297</v>
      </c>
      <c r="F94" s="607" t="s">
        <v>297</v>
      </c>
      <c r="G94" s="607" t="s">
        <v>297</v>
      </c>
      <c r="H94" s="607" t="s">
        <v>297</v>
      </c>
      <c r="I94" s="607" t="s">
        <v>297</v>
      </c>
      <c r="J94" s="608" t="s">
        <v>297</v>
      </c>
      <c r="K94" s="609" t="s">
        <v>297</v>
      </c>
      <c r="L94" s="157">
        <v>0</v>
      </c>
      <c r="M94" s="276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158">
        <v>0</v>
      </c>
    </row>
    <row r="95" spans="1:25" outlineLevel="1" x14ac:dyDescent="0.2">
      <c r="A95" s="228"/>
      <c r="B95" s="23" t="s">
        <v>56</v>
      </c>
      <c r="C95" s="90" t="s">
        <v>57</v>
      </c>
      <c r="D95" s="24"/>
      <c r="E95" s="25"/>
      <c r="F95" s="26"/>
      <c r="G95" s="26"/>
      <c r="H95" s="26"/>
      <c r="I95" s="26"/>
      <c r="J95" s="26"/>
      <c r="K95" s="26"/>
      <c r="L95" s="27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9"/>
    </row>
    <row r="96" spans="1:25" outlineLevel="3" x14ac:dyDescent="0.2">
      <c r="A96" s="229" t="str">
        <f t="shared" ref="A96:A103" si="11">IF(COUNTA($D96:$K96)=0,"",LEFT(B96,FIND(".",B96,3)))</f>
        <v>1.7.</v>
      </c>
      <c r="B96" s="35" t="s">
        <v>452</v>
      </c>
      <c r="C96" s="36" t="s">
        <v>453</v>
      </c>
      <c r="D96" s="610" t="s">
        <v>297</v>
      </c>
      <c r="E96" s="611" t="s">
        <v>297</v>
      </c>
      <c r="F96" s="612" t="s">
        <v>297</v>
      </c>
      <c r="G96" s="612" t="s">
        <v>297</v>
      </c>
      <c r="H96" s="612" t="s">
        <v>297</v>
      </c>
      <c r="I96" s="612" t="s">
        <v>297</v>
      </c>
      <c r="J96" s="613" t="s">
        <v>297</v>
      </c>
      <c r="K96" s="614" t="s">
        <v>297</v>
      </c>
      <c r="L96" s="33">
        <v>0</v>
      </c>
      <c r="M96" s="275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34">
        <v>0</v>
      </c>
    </row>
    <row r="97" spans="1:25" outlineLevel="3" x14ac:dyDescent="0.2">
      <c r="A97" s="229" t="str">
        <f t="shared" si="11"/>
        <v>1.7.</v>
      </c>
      <c r="B97" s="31" t="s">
        <v>454</v>
      </c>
      <c r="C97" s="32" t="s">
        <v>455</v>
      </c>
      <c r="D97" s="600" t="s">
        <v>297</v>
      </c>
      <c r="E97" s="601" t="s">
        <v>297</v>
      </c>
      <c r="F97" s="602" t="s">
        <v>297</v>
      </c>
      <c r="G97" s="602" t="s">
        <v>297</v>
      </c>
      <c r="H97" s="602" t="s">
        <v>297</v>
      </c>
      <c r="I97" s="602" t="s">
        <v>297</v>
      </c>
      <c r="J97" s="603" t="s">
        <v>297</v>
      </c>
      <c r="K97" s="604" t="s">
        <v>297</v>
      </c>
      <c r="L97" s="33">
        <v>0</v>
      </c>
      <c r="M97" s="275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34">
        <v>0</v>
      </c>
    </row>
    <row r="98" spans="1:25" outlineLevel="3" x14ac:dyDescent="0.2">
      <c r="A98" s="229" t="str">
        <f t="shared" si="11"/>
        <v>1.7.</v>
      </c>
      <c r="B98" s="31" t="s">
        <v>456</v>
      </c>
      <c r="C98" s="44" t="s">
        <v>457</v>
      </c>
      <c r="D98" s="600" t="s">
        <v>297</v>
      </c>
      <c r="E98" s="601" t="s">
        <v>297</v>
      </c>
      <c r="F98" s="602" t="s">
        <v>297</v>
      </c>
      <c r="G98" s="602" t="s">
        <v>297</v>
      </c>
      <c r="H98" s="602" t="s">
        <v>297</v>
      </c>
      <c r="I98" s="602" t="s">
        <v>297</v>
      </c>
      <c r="J98" s="603" t="s">
        <v>297</v>
      </c>
      <c r="K98" s="604" t="s">
        <v>297</v>
      </c>
      <c r="L98" s="33">
        <v>0</v>
      </c>
      <c r="M98" s="275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34">
        <v>0</v>
      </c>
    </row>
    <row r="99" spans="1:25" outlineLevel="3" x14ac:dyDescent="0.2">
      <c r="A99" s="229" t="str">
        <f t="shared" si="11"/>
        <v>1.7.</v>
      </c>
      <c r="B99" s="31" t="s">
        <v>458</v>
      </c>
      <c r="C99" s="32" t="s">
        <v>459</v>
      </c>
      <c r="D99" s="600" t="s">
        <v>297</v>
      </c>
      <c r="E99" s="601" t="s">
        <v>297</v>
      </c>
      <c r="F99" s="602" t="s">
        <v>297</v>
      </c>
      <c r="G99" s="602" t="s">
        <v>297</v>
      </c>
      <c r="H99" s="602" t="s">
        <v>297</v>
      </c>
      <c r="I99" s="602" t="s">
        <v>297</v>
      </c>
      <c r="J99" s="603" t="s">
        <v>297</v>
      </c>
      <c r="K99" s="604" t="s">
        <v>297</v>
      </c>
      <c r="L99" s="33">
        <v>0</v>
      </c>
      <c r="M99" s="275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34">
        <v>0</v>
      </c>
    </row>
    <row r="100" spans="1:25" ht="25.5" outlineLevel="3" x14ac:dyDescent="0.2">
      <c r="A100" s="229" t="str">
        <f t="shared" si="11"/>
        <v>1.7.</v>
      </c>
      <c r="B100" s="31" t="s">
        <v>460</v>
      </c>
      <c r="C100" s="32" t="s">
        <v>461</v>
      </c>
      <c r="D100" s="600" t="s">
        <v>297</v>
      </c>
      <c r="E100" s="601" t="s">
        <v>297</v>
      </c>
      <c r="F100" s="602" t="s">
        <v>297</v>
      </c>
      <c r="G100" s="602" t="s">
        <v>297</v>
      </c>
      <c r="H100" s="602" t="s">
        <v>297</v>
      </c>
      <c r="I100" s="602" t="s">
        <v>297</v>
      </c>
      <c r="J100" s="603" t="s">
        <v>297</v>
      </c>
      <c r="K100" s="604" t="s">
        <v>297</v>
      </c>
      <c r="L100" s="33">
        <v>0</v>
      </c>
      <c r="M100" s="275">
        <v>0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34">
        <v>0</v>
      </c>
    </row>
    <row r="101" spans="1:25" outlineLevel="3" x14ac:dyDescent="0.2">
      <c r="A101" s="229" t="str">
        <f t="shared" si="11"/>
        <v>1.7.</v>
      </c>
      <c r="B101" s="31" t="s">
        <v>462</v>
      </c>
      <c r="C101" s="32" t="s">
        <v>463</v>
      </c>
      <c r="D101" s="600" t="s">
        <v>297</v>
      </c>
      <c r="E101" s="601" t="s">
        <v>297</v>
      </c>
      <c r="F101" s="602" t="s">
        <v>297</v>
      </c>
      <c r="G101" s="602" t="s">
        <v>297</v>
      </c>
      <c r="H101" s="602" t="s">
        <v>297</v>
      </c>
      <c r="I101" s="602" t="s">
        <v>297</v>
      </c>
      <c r="J101" s="603" t="s">
        <v>297</v>
      </c>
      <c r="K101" s="604" t="s">
        <v>297</v>
      </c>
      <c r="L101" s="33">
        <v>0</v>
      </c>
      <c r="M101" s="275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34">
        <v>0</v>
      </c>
    </row>
    <row r="102" spans="1:25" outlineLevel="3" x14ac:dyDescent="0.2">
      <c r="A102" s="229" t="str">
        <f t="shared" si="11"/>
        <v>1.7.</v>
      </c>
      <c r="B102" s="31" t="s">
        <v>464</v>
      </c>
      <c r="C102" s="32" t="s">
        <v>465</v>
      </c>
      <c r="D102" s="600" t="s">
        <v>297</v>
      </c>
      <c r="E102" s="601" t="s">
        <v>297</v>
      </c>
      <c r="F102" s="602" t="s">
        <v>297</v>
      </c>
      <c r="G102" s="602" t="s">
        <v>297</v>
      </c>
      <c r="H102" s="602" t="s">
        <v>297</v>
      </c>
      <c r="I102" s="602" t="s">
        <v>297</v>
      </c>
      <c r="J102" s="603" t="s">
        <v>297</v>
      </c>
      <c r="K102" s="604" t="s">
        <v>297</v>
      </c>
      <c r="L102" s="33">
        <v>0</v>
      </c>
      <c r="M102" s="275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34">
        <v>0</v>
      </c>
    </row>
    <row r="103" spans="1:25" ht="25.5" outlineLevel="3" x14ac:dyDescent="0.2">
      <c r="A103" s="229" t="str">
        <f t="shared" si="11"/>
        <v>1.7.</v>
      </c>
      <c r="B103" s="50" t="s">
        <v>466</v>
      </c>
      <c r="C103" s="156" t="s">
        <v>467</v>
      </c>
      <c r="D103" s="605" t="s">
        <v>297</v>
      </c>
      <c r="E103" s="606" t="s">
        <v>297</v>
      </c>
      <c r="F103" s="607" t="s">
        <v>297</v>
      </c>
      <c r="G103" s="607" t="s">
        <v>297</v>
      </c>
      <c r="H103" s="607" t="s">
        <v>297</v>
      </c>
      <c r="I103" s="607" t="s">
        <v>297</v>
      </c>
      <c r="J103" s="608" t="s">
        <v>297</v>
      </c>
      <c r="K103" s="609" t="s">
        <v>297</v>
      </c>
      <c r="L103" s="33">
        <v>0</v>
      </c>
      <c r="M103" s="276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158">
        <v>0</v>
      </c>
    </row>
    <row r="104" spans="1:25" outlineLevel="1" x14ac:dyDescent="0.2">
      <c r="A104" s="230"/>
      <c r="B104" s="23" t="s">
        <v>58</v>
      </c>
      <c r="C104" s="90" t="s">
        <v>468</v>
      </c>
      <c r="D104" s="24"/>
      <c r="E104" s="25"/>
      <c r="F104" s="26"/>
      <c r="G104" s="26"/>
      <c r="H104" s="26"/>
      <c r="I104" s="26"/>
      <c r="J104" s="26"/>
      <c r="K104" s="26"/>
      <c r="L104" s="27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9"/>
    </row>
    <row r="105" spans="1:25" outlineLevel="2" x14ac:dyDescent="0.2">
      <c r="A105" s="225"/>
      <c r="B105" s="159" t="s">
        <v>469</v>
      </c>
      <c r="C105" s="160" t="s">
        <v>470</v>
      </c>
      <c r="D105" s="161"/>
      <c r="E105" s="162"/>
      <c r="F105" s="163"/>
      <c r="G105" s="163"/>
      <c r="H105" s="163"/>
      <c r="I105" s="163"/>
      <c r="J105" s="163"/>
      <c r="K105" s="163"/>
      <c r="L105" s="164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6"/>
    </row>
    <row r="106" spans="1:25" ht="25.5" outlineLevel="3" x14ac:dyDescent="0.2">
      <c r="A106" s="229" t="str">
        <f t="shared" ref="A106:A133" si="12">IF(COUNTA($D106:$K106)=0,"",LEFT(B106,FIND(".",B106,3)))</f>
        <v>1.8.</v>
      </c>
      <c r="B106" s="31" t="s">
        <v>471</v>
      </c>
      <c r="C106" s="32" t="s">
        <v>472</v>
      </c>
      <c r="D106" s="600" t="s">
        <v>297</v>
      </c>
      <c r="E106" s="601" t="s">
        <v>297</v>
      </c>
      <c r="F106" s="602" t="s">
        <v>297</v>
      </c>
      <c r="G106" s="602" t="s">
        <v>297</v>
      </c>
      <c r="H106" s="602" t="s">
        <v>297</v>
      </c>
      <c r="I106" s="602" t="s">
        <v>297</v>
      </c>
      <c r="J106" s="603" t="s">
        <v>297</v>
      </c>
      <c r="K106" s="604" t="s">
        <v>297</v>
      </c>
      <c r="L106" s="33">
        <v>0</v>
      </c>
      <c r="M106" s="275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34">
        <v>0</v>
      </c>
    </row>
    <row r="107" spans="1:25" ht="25.5" outlineLevel="3" x14ac:dyDescent="0.2">
      <c r="A107" s="229" t="str">
        <f t="shared" si="12"/>
        <v>1.8.</v>
      </c>
      <c r="B107" s="31" t="s">
        <v>473</v>
      </c>
      <c r="C107" s="44" t="s">
        <v>474</v>
      </c>
      <c r="D107" s="600" t="s">
        <v>297</v>
      </c>
      <c r="E107" s="601" t="s">
        <v>297</v>
      </c>
      <c r="F107" s="602" t="s">
        <v>297</v>
      </c>
      <c r="G107" s="602" t="s">
        <v>297</v>
      </c>
      <c r="H107" s="602" t="s">
        <v>297</v>
      </c>
      <c r="I107" s="602" t="s">
        <v>297</v>
      </c>
      <c r="J107" s="603" t="s">
        <v>297</v>
      </c>
      <c r="K107" s="604" t="s">
        <v>297</v>
      </c>
      <c r="L107" s="33">
        <v>0</v>
      </c>
      <c r="M107" s="275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34">
        <v>0</v>
      </c>
    </row>
    <row r="108" spans="1:25" outlineLevel="3" x14ac:dyDescent="0.2">
      <c r="A108" s="229" t="str">
        <f t="shared" si="12"/>
        <v>1.8.</v>
      </c>
      <c r="B108" s="31" t="s">
        <v>475</v>
      </c>
      <c r="C108" s="32" t="s">
        <v>476</v>
      </c>
      <c r="D108" s="600" t="s">
        <v>297</v>
      </c>
      <c r="E108" s="601" t="s">
        <v>297</v>
      </c>
      <c r="F108" s="602" t="s">
        <v>297</v>
      </c>
      <c r="G108" s="602" t="s">
        <v>297</v>
      </c>
      <c r="H108" s="602" t="s">
        <v>297</v>
      </c>
      <c r="I108" s="602" t="s">
        <v>297</v>
      </c>
      <c r="J108" s="603" t="s">
        <v>297</v>
      </c>
      <c r="K108" s="604" t="s">
        <v>297</v>
      </c>
      <c r="L108" s="33">
        <v>0</v>
      </c>
      <c r="M108" s="275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34">
        <v>0</v>
      </c>
    </row>
    <row r="109" spans="1:25" outlineLevel="3" x14ac:dyDescent="0.2">
      <c r="A109" s="229" t="str">
        <f t="shared" si="12"/>
        <v>1.8.</v>
      </c>
      <c r="B109" s="31" t="s">
        <v>477</v>
      </c>
      <c r="C109" s="32" t="s">
        <v>478</v>
      </c>
      <c r="D109" s="600" t="s">
        <v>297</v>
      </c>
      <c r="E109" s="601" t="s">
        <v>297</v>
      </c>
      <c r="F109" s="602" t="s">
        <v>297</v>
      </c>
      <c r="G109" s="602" t="s">
        <v>297</v>
      </c>
      <c r="H109" s="602" t="s">
        <v>297</v>
      </c>
      <c r="I109" s="602" t="s">
        <v>297</v>
      </c>
      <c r="J109" s="603" t="s">
        <v>297</v>
      </c>
      <c r="K109" s="604" t="s">
        <v>297</v>
      </c>
      <c r="L109" s="33">
        <v>0</v>
      </c>
      <c r="M109" s="275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34">
        <v>0</v>
      </c>
    </row>
    <row r="110" spans="1:25" outlineLevel="3" x14ac:dyDescent="0.2">
      <c r="A110" s="229" t="str">
        <f t="shared" si="12"/>
        <v>1.8.</v>
      </c>
      <c r="B110" s="31" t="s">
        <v>479</v>
      </c>
      <c r="C110" s="32" t="s">
        <v>480</v>
      </c>
      <c r="D110" s="600" t="s">
        <v>297</v>
      </c>
      <c r="E110" s="601" t="s">
        <v>297</v>
      </c>
      <c r="F110" s="602" t="s">
        <v>297</v>
      </c>
      <c r="G110" s="602" t="s">
        <v>297</v>
      </c>
      <c r="H110" s="602" t="s">
        <v>297</v>
      </c>
      <c r="I110" s="602" t="s">
        <v>297</v>
      </c>
      <c r="J110" s="603" t="s">
        <v>297</v>
      </c>
      <c r="K110" s="604" t="s">
        <v>297</v>
      </c>
      <c r="L110" s="33">
        <v>0</v>
      </c>
      <c r="M110" s="275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34">
        <v>0</v>
      </c>
    </row>
    <row r="111" spans="1:25" ht="25.5" outlineLevel="3" x14ac:dyDescent="0.2">
      <c r="A111" s="229" t="str">
        <f t="shared" si="12"/>
        <v>1.8.</v>
      </c>
      <c r="B111" s="31" t="s">
        <v>481</v>
      </c>
      <c r="C111" s="32" t="s">
        <v>482</v>
      </c>
      <c r="D111" s="600" t="s">
        <v>297</v>
      </c>
      <c r="E111" s="601" t="s">
        <v>297</v>
      </c>
      <c r="F111" s="602" t="s">
        <v>297</v>
      </c>
      <c r="G111" s="602" t="s">
        <v>297</v>
      </c>
      <c r="H111" s="602" t="s">
        <v>297</v>
      </c>
      <c r="I111" s="602" t="s">
        <v>297</v>
      </c>
      <c r="J111" s="603" t="s">
        <v>297</v>
      </c>
      <c r="K111" s="604" t="s">
        <v>297</v>
      </c>
      <c r="L111" s="33">
        <v>0</v>
      </c>
      <c r="M111" s="275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34">
        <v>0</v>
      </c>
    </row>
    <row r="112" spans="1:25" outlineLevel="3" x14ac:dyDescent="0.2">
      <c r="A112" s="229" t="str">
        <f t="shared" si="12"/>
        <v>1.8.</v>
      </c>
      <c r="B112" s="31" t="s">
        <v>483</v>
      </c>
      <c r="C112" s="32" t="s">
        <v>484</v>
      </c>
      <c r="D112" s="600" t="s">
        <v>297</v>
      </c>
      <c r="E112" s="601" t="s">
        <v>297</v>
      </c>
      <c r="F112" s="602" t="s">
        <v>297</v>
      </c>
      <c r="G112" s="602" t="s">
        <v>297</v>
      </c>
      <c r="H112" s="602" t="s">
        <v>297</v>
      </c>
      <c r="I112" s="602" t="s">
        <v>297</v>
      </c>
      <c r="J112" s="603" t="s">
        <v>297</v>
      </c>
      <c r="K112" s="604" t="s">
        <v>297</v>
      </c>
      <c r="L112" s="33">
        <v>0</v>
      </c>
      <c r="M112" s="275">
        <v>0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34">
        <v>0</v>
      </c>
    </row>
    <row r="113" spans="1:25" ht="25.5" outlineLevel="3" x14ac:dyDescent="0.2">
      <c r="A113" s="229" t="str">
        <f t="shared" si="12"/>
        <v>1.8.</v>
      </c>
      <c r="B113" s="31" t="s">
        <v>485</v>
      </c>
      <c r="C113" s="32" t="s">
        <v>486</v>
      </c>
      <c r="D113" s="600" t="s">
        <v>297</v>
      </c>
      <c r="E113" s="601" t="s">
        <v>297</v>
      </c>
      <c r="F113" s="602" t="s">
        <v>297</v>
      </c>
      <c r="G113" s="602" t="s">
        <v>297</v>
      </c>
      <c r="H113" s="602" t="s">
        <v>297</v>
      </c>
      <c r="I113" s="602" t="s">
        <v>297</v>
      </c>
      <c r="J113" s="603" t="s">
        <v>297</v>
      </c>
      <c r="K113" s="604" t="s">
        <v>297</v>
      </c>
      <c r="L113" s="33">
        <v>0</v>
      </c>
      <c r="M113" s="275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34">
        <v>0</v>
      </c>
    </row>
    <row r="114" spans="1:25" ht="25.5" outlineLevel="3" x14ac:dyDescent="0.2">
      <c r="A114" s="229" t="str">
        <f t="shared" si="12"/>
        <v>1.8.</v>
      </c>
      <c r="B114" s="31" t="s">
        <v>487</v>
      </c>
      <c r="C114" s="32" t="s">
        <v>488</v>
      </c>
      <c r="D114" s="600" t="s">
        <v>297</v>
      </c>
      <c r="E114" s="601" t="s">
        <v>297</v>
      </c>
      <c r="F114" s="602" t="s">
        <v>297</v>
      </c>
      <c r="G114" s="602" t="s">
        <v>297</v>
      </c>
      <c r="H114" s="602" t="s">
        <v>297</v>
      </c>
      <c r="I114" s="602" t="s">
        <v>297</v>
      </c>
      <c r="J114" s="603" t="s">
        <v>297</v>
      </c>
      <c r="K114" s="604" t="s">
        <v>297</v>
      </c>
      <c r="L114" s="33">
        <v>0</v>
      </c>
      <c r="M114" s="275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34">
        <v>0</v>
      </c>
    </row>
    <row r="115" spans="1:25" ht="25.5" outlineLevel="3" x14ac:dyDescent="0.2">
      <c r="A115" s="229" t="str">
        <f t="shared" si="12"/>
        <v>1.8.</v>
      </c>
      <c r="B115" s="31" t="s">
        <v>489</v>
      </c>
      <c r="C115" s="32" t="s">
        <v>490</v>
      </c>
      <c r="D115" s="600" t="s">
        <v>297</v>
      </c>
      <c r="E115" s="601" t="s">
        <v>297</v>
      </c>
      <c r="F115" s="602" t="s">
        <v>297</v>
      </c>
      <c r="G115" s="602" t="s">
        <v>297</v>
      </c>
      <c r="H115" s="602" t="s">
        <v>297</v>
      </c>
      <c r="I115" s="602" t="s">
        <v>297</v>
      </c>
      <c r="J115" s="603" t="s">
        <v>297</v>
      </c>
      <c r="K115" s="604" t="s">
        <v>297</v>
      </c>
      <c r="L115" s="33">
        <v>0</v>
      </c>
      <c r="M115" s="275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34">
        <v>0</v>
      </c>
    </row>
    <row r="116" spans="1:25" outlineLevel="3" x14ac:dyDescent="0.2">
      <c r="A116" s="229" t="str">
        <f t="shared" si="12"/>
        <v>1.8.</v>
      </c>
      <c r="B116" s="31" t="s">
        <v>491</v>
      </c>
      <c r="C116" s="32" t="s">
        <v>492</v>
      </c>
      <c r="D116" s="600" t="s">
        <v>297</v>
      </c>
      <c r="E116" s="601" t="s">
        <v>297</v>
      </c>
      <c r="F116" s="602" t="s">
        <v>297</v>
      </c>
      <c r="G116" s="602" t="s">
        <v>297</v>
      </c>
      <c r="H116" s="602" t="s">
        <v>297</v>
      </c>
      <c r="I116" s="602" t="s">
        <v>297</v>
      </c>
      <c r="J116" s="603" t="s">
        <v>297</v>
      </c>
      <c r="K116" s="604" t="s">
        <v>297</v>
      </c>
      <c r="L116" s="33">
        <v>0</v>
      </c>
      <c r="M116" s="275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34">
        <v>0</v>
      </c>
    </row>
    <row r="117" spans="1:25" outlineLevel="3" x14ac:dyDescent="0.2">
      <c r="A117" s="229" t="str">
        <f t="shared" si="12"/>
        <v>1.8.</v>
      </c>
      <c r="B117" s="31" t="s">
        <v>493</v>
      </c>
      <c r="C117" s="32" t="s">
        <v>494</v>
      </c>
      <c r="D117" s="600" t="s">
        <v>297</v>
      </c>
      <c r="E117" s="601" t="s">
        <v>297</v>
      </c>
      <c r="F117" s="602" t="s">
        <v>297</v>
      </c>
      <c r="G117" s="602" t="s">
        <v>297</v>
      </c>
      <c r="H117" s="602" t="s">
        <v>297</v>
      </c>
      <c r="I117" s="602" t="s">
        <v>297</v>
      </c>
      <c r="J117" s="603" t="s">
        <v>297</v>
      </c>
      <c r="K117" s="604" t="s">
        <v>297</v>
      </c>
      <c r="L117" s="33">
        <v>0</v>
      </c>
      <c r="M117" s="275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34">
        <v>0</v>
      </c>
    </row>
    <row r="118" spans="1:25" outlineLevel="3" x14ac:dyDescent="0.2">
      <c r="A118" s="229" t="str">
        <f t="shared" si="12"/>
        <v>1.8.</v>
      </c>
      <c r="B118" s="31" t="s">
        <v>495</v>
      </c>
      <c r="C118" s="32" t="s">
        <v>496</v>
      </c>
      <c r="D118" s="600" t="s">
        <v>297</v>
      </c>
      <c r="E118" s="601" t="s">
        <v>297</v>
      </c>
      <c r="F118" s="602" t="s">
        <v>297</v>
      </c>
      <c r="G118" s="602" t="s">
        <v>297</v>
      </c>
      <c r="H118" s="602" t="s">
        <v>297</v>
      </c>
      <c r="I118" s="602" t="s">
        <v>297</v>
      </c>
      <c r="J118" s="603" t="s">
        <v>297</v>
      </c>
      <c r="K118" s="604" t="s">
        <v>297</v>
      </c>
      <c r="L118" s="33">
        <v>0</v>
      </c>
      <c r="M118" s="275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34">
        <v>0</v>
      </c>
    </row>
    <row r="119" spans="1:25" outlineLevel="3" x14ac:dyDescent="0.2">
      <c r="A119" s="229" t="str">
        <f t="shared" si="12"/>
        <v>1.8.</v>
      </c>
      <c r="B119" s="31" t="s">
        <v>497</v>
      </c>
      <c r="C119" s="32" t="s">
        <v>498</v>
      </c>
      <c r="D119" s="600" t="s">
        <v>297</v>
      </c>
      <c r="E119" s="601" t="s">
        <v>297</v>
      </c>
      <c r="F119" s="602" t="s">
        <v>297</v>
      </c>
      <c r="G119" s="602" t="s">
        <v>297</v>
      </c>
      <c r="H119" s="602" t="s">
        <v>297</v>
      </c>
      <c r="I119" s="602" t="s">
        <v>297</v>
      </c>
      <c r="J119" s="603" t="s">
        <v>297</v>
      </c>
      <c r="K119" s="604" t="s">
        <v>297</v>
      </c>
      <c r="L119" s="33">
        <v>0</v>
      </c>
      <c r="M119" s="275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34">
        <v>0</v>
      </c>
    </row>
    <row r="120" spans="1:25" outlineLevel="3" x14ac:dyDescent="0.2">
      <c r="A120" s="229" t="str">
        <f t="shared" si="12"/>
        <v>1.8.</v>
      </c>
      <c r="B120" s="31" t="s">
        <v>499</v>
      </c>
      <c r="C120" s="32" t="s">
        <v>500</v>
      </c>
      <c r="D120" s="600" t="s">
        <v>297</v>
      </c>
      <c r="E120" s="601" t="s">
        <v>297</v>
      </c>
      <c r="F120" s="602" t="s">
        <v>297</v>
      </c>
      <c r="G120" s="602" t="s">
        <v>297</v>
      </c>
      <c r="H120" s="602" t="s">
        <v>297</v>
      </c>
      <c r="I120" s="602" t="s">
        <v>297</v>
      </c>
      <c r="J120" s="603" t="s">
        <v>297</v>
      </c>
      <c r="K120" s="604" t="s">
        <v>297</v>
      </c>
      <c r="L120" s="33">
        <v>0</v>
      </c>
      <c r="M120" s="275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34">
        <v>0</v>
      </c>
    </row>
    <row r="121" spans="1:25" outlineLevel="3" x14ac:dyDescent="0.2">
      <c r="A121" s="229" t="str">
        <f t="shared" si="12"/>
        <v>1.8.</v>
      </c>
      <c r="B121" s="31" t="s">
        <v>501</v>
      </c>
      <c r="C121" s="32" t="s">
        <v>502</v>
      </c>
      <c r="D121" s="600" t="s">
        <v>297</v>
      </c>
      <c r="E121" s="601" t="s">
        <v>297</v>
      </c>
      <c r="F121" s="602" t="s">
        <v>297</v>
      </c>
      <c r="G121" s="602" t="s">
        <v>297</v>
      </c>
      <c r="H121" s="602" t="s">
        <v>297</v>
      </c>
      <c r="I121" s="602" t="s">
        <v>297</v>
      </c>
      <c r="J121" s="603" t="s">
        <v>297</v>
      </c>
      <c r="K121" s="604" t="s">
        <v>297</v>
      </c>
      <c r="L121" s="33">
        <v>0</v>
      </c>
      <c r="M121" s="275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34">
        <v>0</v>
      </c>
    </row>
    <row r="122" spans="1:25" outlineLevel="3" x14ac:dyDescent="0.2">
      <c r="A122" s="229" t="str">
        <f t="shared" si="12"/>
        <v>1.8.</v>
      </c>
      <c r="B122" s="31" t="s">
        <v>503</v>
      </c>
      <c r="C122" s="32" t="s">
        <v>504</v>
      </c>
      <c r="D122" s="600" t="s">
        <v>297</v>
      </c>
      <c r="E122" s="601" t="s">
        <v>297</v>
      </c>
      <c r="F122" s="602" t="s">
        <v>297</v>
      </c>
      <c r="G122" s="602" t="s">
        <v>297</v>
      </c>
      <c r="H122" s="602" t="s">
        <v>297</v>
      </c>
      <c r="I122" s="602" t="s">
        <v>297</v>
      </c>
      <c r="J122" s="603" t="s">
        <v>297</v>
      </c>
      <c r="K122" s="604" t="s">
        <v>297</v>
      </c>
      <c r="L122" s="33">
        <v>0</v>
      </c>
      <c r="M122" s="275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34">
        <v>0</v>
      </c>
    </row>
    <row r="123" spans="1:25" outlineLevel="3" x14ac:dyDescent="0.2">
      <c r="A123" s="229" t="str">
        <f t="shared" si="12"/>
        <v>1.8.</v>
      </c>
      <c r="B123" s="31" t="s">
        <v>505</v>
      </c>
      <c r="C123" s="32" t="s">
        <v>506</v>
      </c>
      <c r="D123" s="600" t="s">
        <v>297</v>
      </c>
      <c r="E123" s="601" t="s">
        <v>297</v>
      </c>
      <c r="F123" s="602" t="s">
        <v>297</v>
      </c>
      <c r="G123" s="602" t="s">
        <v>297</v>
      </c>
      <c r="H123" s="602" t="s">
        <v>297</v>
      </c>
      <c r="I123" s="602" t="s">
        <v>297</v>
      </c>
      <c r="J123" s="603" t="s">
        <v>297</v>
      </c>
      <c r="K123" s="604" t="s">
        <v>297</v>
      </c>
      <c r="L123" s="33">
        <v>0</v>
      </c>
      <c r="M123" s="275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34">
        <v>0</v>
      </c>
    </row>
    <row r="124" spans="1:25" outlineLevel="3" x14ac:dyDescent="0.2">
      <c r="A124" s="229" t="str">
        <f t="shared" si="12"/>
        <v>1.8.</v>
      </c>
      <c r="B124" s="31" t="s">
        <v>507</v>
      </c>
      <c r="C124" s="32" t="s">
        <v>508</v>
      </c>
      <c r="D124" s="600" t="s">
        <v>297</v>
      </c>
      <c r="E124" s="601" t="s">
        <v>297</v>
      </c>
      <c r="F124" s="602" t="s">
        <v>297</v>
      </c>
      <c r="G124" s="602" t="s">
        <v>297</v>
      </c>
      <c r="H124" s="602" t="s">
        <v>297</v>
      </c>
      <c r="I124" s="602" t="s">
        <v>297</v>
      </c>
      <c r="J124" s="603" t="s">
        <v>297</v>
      </c>
      <c r="K124" s="604" t="s">
        <v>297</v>
      </c>
      <c r="L124" s="33">
        <v>0</v>
      </c>
      <c r="M124" s="275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34">
        <v>0</v>
      </c>
    </row>
    <row r="125" spans="1:25" outlineLevel="3" x14ac:dyDescent="0.2">
      <c r="A125" s="229" t="str">
        <f t="shared" si="12"/>
        <v>1.8.</v>
      </c>
      <c r="B125" s="31" t="s">
        <v>509</v>
      </c>
      <c r="C125" s="32" t="s">
        <v>510</v>
      </c>
      <c r="D125" s="600" t="s">
        <v>297</v>
      </c>
      <c r="E125" s="601" t="s">
        <v>297</v>
      </c>
      <c r="F125" s="602" t="s">
        <v>297</v>
      </c>
      <c r="G125" s="602" t="s">
        <v>297</v>
      </c>
      <c r="H125" s="602" t="s">
        <v>297</v>
      </c>
      <c r="I125" s="602" t="s">
        <v>297</v>
      </c>
      <c r="J125" s="603" t="s">
        <v>297</v>
      </c>
      <c r="K125" s="604" t="s">
        <v>297</v>
      </c>
      <c r="L125" s="33">
        <v>0</v>
      </c>
      <c r="M125" s="275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34">
        <v>0</v>
      </c>
    </row>
    <row r="126" spans="1:25" outlineLevel="3" x14ac:dyDescent="0.2">
      <c r="A126" s="229" t="str">
        <f t="shared" si="12"/>
        <v>1.8.</v>
      </c>
      <c r="B126" s="31" t="s">
        <v>511</v>
      </c>
      <c r="C126" s="212" t="s">
        <v>512</v>
      </c>
      <c r="D126" s="600" t="s">
        <v>297</v>
      </c>
      <c r="E126" s="601" t="s">
        <v>297</v>
      </c>
      <c r="F126" s="602" t="s">
        <v>297</v>
      </c>
      <c r="G126" s="602" t="s">
        <v>297</v>
      </c>
      <c r="H126" s="602" t="s">
        <v>297</v>
      </c>
      <c r="I126" s="602" t="s">
        <v>297</v>
      </c>
      <c r="J126" s="603" t="s">
        <v>297</v>
      </c>
      <c r="K126" s="604" t="s">
        <v>297</v>
      </c>
      <c r="L126" s="33">
        <v>0</v>
      </c>
      <c r="M126" s="275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34">
        <v>0</v>
      </c>
    </row>
    <row r="127" spans="1:25" ht="25.5" outlineLevel="3" x14ac:dyDescent="0.2">
      <c r="A127" s="229" t="str">
        <f t="shared" si="12"/>
        <v>1.8.</v>
      </c>
      <c r="B127" s="31" t="s">
        <v>513</v>
      </c>
      <c r="C127" s="32" t="s">
        <v>514</v>
      </c>
      <c r="D127" s="600" t="s">
        <v>297</v>
      </c>
      <c r="E127" s="601" t="s">
        <v>297</v>
      </c>
      <c r="F127" s="602" t="s">
        <v>297</v>
      </c>
      <c r="G127" s="602" t="s">
        <v>297</v>
      </c>
      <c r="H127" s="602" t="s">
        <v>297</v>
      </c>
      <c r="I127" s="602" t="s">
        <v>297</v>
      </c>
      <c r="J127" s="603" t="s">
        <v>297</v>
      </c>
      <c r="K127" s="604" t="s">
        <v>297</v>
      </c>
      <c r="L127" s="33">
        <v>0</v>
      </c>
      <c r="M127" s="275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34">
        <v>0</v>
      </c>
    </row>
    <row r="128" spans="1:25" outlineLevel="3" x14ac:dyDescent="0.2">
      <c r="A128" s="229" t="str">
        <f t="shared" si="12"/>
        <v>1.8.</v>
      </c>
      <c r="B128" s="31" t="s">
        <v>515</v>
      </c>
      <c r="C128" s="32" t="s">
        <v>516</v>
      </c>
      <c r="D128" s="600" t="s">
        <v>297</v>
      </c>
      <c r="E128" s="601" t="s">
        <v>297</v>
      </c>
      <c r="F128" s="602" t="s">
        <v>297</v>
      </c>
      <c r="G128" s="602" t="s">
        <v>297</v>
      </c>
      <c r="H128" s="602" t="s">
        <v>297</v>
      </c>
      <c r="I128" s="602" t="s">
        <v>297</v>
      </c>
      <c r="J128" s="603" t="s">
        <v>297</v>
      </c>
      <c r="K128" s="604" t="s">
        <v>297</v>
      </c>
      <c r="L128" s="33">
        <v>0</v>
      </c>
      <c r="M128" s="275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34">
        <v>0</v>
      </c>
    </row>
    <row r="129" spans="1:25" outlineLevel="3" x14ac:dyDescent="0.2">
      <c r="A129" s="229" t="str">
        <f t="shared" si="12"/>
        <v>1.8.</v>
      </c>
      <c r="B129" s="31" t="s">
        <v>517</v>
      </c>
      <c r="C129" s="32" t="s">
        <v>518</v>
      </c>
      <c r="D129" s="600" t="s">
        <v>297</v>
      </c>
      <c r="E129" s="601" t="s">
        <v>297</v>
      </c>
      <c r="F129" s="602" t="s">
        <v>297</v>
      </c>
      <c r="G129" s="602" t="s">
        <v>297</v>
      </c>
      <c r="H129" s="602" t="s">
        <v>297</v>
      </c>
      <c r="I129" s="602" t="s">
        <v>297</v>
      </c>
      <c r="J129" s="603" t="s">
        <v>297</v>
      </c>
      <c r="K129" s="604" t="s">
        <v>297</v>
      </c>
      <c r="L129" s="33">
        <v>0</v>
      </c>
      <c r="M129" s="275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34">
        <v>0</v>
      </c>
    </row>
    <row r="130" spans="1:25" outlineLevel="3" x14ac:dyDescent="0.2">
      <c r="A130" s="229" t="str">
        <f t="shared" si="12"/>
        <v>1.8.</v>
      </c>
      <c r="B130" s="31" t="s">
        <v>519</v>
      </c>
      <c r="C130" s="32" t="s">
        <v>520</v>
      </c>
      <c r="D130" s="600" t="s">
        <v>297</v>
      </c>
      <c r="E130" s="601" t="s">
        <v>297</v>
      </c>
      <c r="F130" s="602" t="s">
        <v>297</v>
      </c>
      <c r="G130" s="602" t="s">
        <v>297</v>
      </c>
      <c r="H130" s="602" t="s">
        <v>297</v>
      </c>
      <c r="I130" s="602" t="s">
        <v>297</v>
      </c>
      <c r="J130" s="603" t="s">
        <v>297</v>
      </c>
      <c r="K130" s="604" t="s">
        <v>297</v>
      </c>
      <c r="L130" s="33">
        <v>0</v>
      </c>
      <c r="M130" s="275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34">
        <v>0</v>
      </c>
    </row>
    <row r="131" spans="1:25" outlineLevel="3" x14ac:dyDescent="0.2">
      <c r="A131" s="229" t="str">
        <f t="shared" si="12"/>
        <v>1.8.</v>
      </c>
      <c r="B131" s="31" t="s">
        <v>521</v>
      </c>
      <c r="C131" s="32" t="s">
        <v>522</v>
      </c>
      <c r="D131" s="600" t="s">
        <v>297</v>
      </c>
      <c r="E131" s="601" t="s">
        <v>297</v>
      </c>
      <c r="F131" s="602" t="s">
        <v>297</v>
      </c>
      <c r="G131" s="602" t="s">
        <v>297</v>
      </c>
      <c r="H131" s="602" t="s">
        <v>297</v>
      </c>
      <c r="I131" s="602" t="s">
        <v>297</v>
      </c>
      <c r="J131" s="603" t="s">
        <v>297</v>
      </c>
      <c r="K131" s="604" t="s">
        <v>297</v>
      </c>
      <c r="L131" s="33">
        <v>0</v>
      </c>
      <c r="M131" s="275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34">
        <v>0</v>
      </c>
    </row>
    <row r="132" spans="1:25" outlineLevel="3" x14ac:dyDescent="0.2">
      <c r="A132" s="229" t="str">
        <f t="shared" si="12"/>
        <v>1.8.</v>
      </c>
      <c r="B132" s="31" t="s">
        <v>523</v>
      </c>
      <c r="C132" s="32" t="s">
        <v>524</v>
      </c>
      <c r="D132" s="600" t="s">
        <v>297</v>
      </c>
      <c r="E132" s="601" t="s">
        <v>297</v>
      </c>
      <c r="F132" s="602" t="s">
        <v>297</v>
      </c>
      <c r="G132" s="602" t="s">
        <v>297</v>
      </c>
      <c r="H132" s="602" t="s">
        <v>297</v>
      </c>
      <c r="I132" s="602" t="s">
        <v>297</v>
      </c>
      <c r="J132" s="603" t="s">
        <v>297</v>
      </c>
      <c r="K132" s="604" t="s">
        <v>297</v>
      </c>
      <c r="L132" s="33">
        <v>0</v>
      </c>
      <c r="M132" s="275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34">
        <v>0</v>
      </c>
    </row>
    <row r="133" spans="1:25" outlineLevel="3" x14ac:dyDescent="0.2">
      <c r="A133" s="229" t="str">
        <f t="shared" si="12"/>
        <v>1.8.</v>
      </c>
      <c r="B133" s="50" t="s">
        <v>525</v>
      </c>
      <c r="C133" s="156" t="s">
        <v>526</v>
      </c>
      <c r="D133" s="605" t="s">
        <v>297</v>
      </c>
      <c r="E133" s="606" t="s">
        <v>297</v>
      </c>
      <c r="F133" s="607" t="s">
        <v>297</v>
      </c>
      <c r="G133" s="607" t="s">
        <v>297</v>
      </c>
      <c r="H133" s="607" t="s">
        <v>297</v>
      </c>
      <c r="I133" s="607" t="s">
        <v>297</v>
      </c>
      <c r="J133" s="608" t="s">
        <v>297</v>
      </c>
      <c r="K133" s="609" t="s">
        <v>297</v>
      </c>
      <c r="L133" s="157">
        <v>0</v>
      </c>
      <c r="M133" s="276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158">
        <v>0</v>
      </c>
    </row>
    <row r="134" spans="1:25" outlineLevel="2" x14ac:dyDescent="0.2">
      <c r="A134" s="227"/>
      <c r="B134" s="159" t="s">
        <v>527</v>
      </c>
      <c r="C134" s="160" t="s">
        <v>528</v>
      </c>
      <c r="D134" s="161"/>
      <c r="E134" s="162"/>
      <c r="F134" s="163"/>
      <c r="G134" s="163"/>
      <c r="H134" s="163"/>
      <c r="I134" s="163"/>
      <c r="J134" s="163"/>
      <c r="K134" s="163"/>
      <c r="L134" s="164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6"/>
    </row>
    <row r="135" spans="1:25" outlineLevel="3" x14ac:dyDescent="0.2">
      <c r="A135" s="229" t="str">
        <f t="shared" ref="A135:A140" si="13">IF(COUNTA($D135:$K135)=0,"",LEFT(B135,FIND(".",B135,3)))</f>
        <v>1.8.</v>
      </c>
      <c r="B135" s="31" t="s">
        <v>529</v>
      </c>
      <c r="C135" s="32" t="s">
        <v>530</v>
      </c>
      <c r="D135" s="600" t="s">
        <v>297</v>
      </c>
      <c r="E135" s="601" t="s">
        <v>297</v>
      </c>
      <c r="F135" s="602" t="s">
        <v>297</v>
      </c>
      <c r="G135" s="602" t="s">
        <v>297</v>
      </c>
      <c r="H135" s="602" t="s">
        <v>297</v>
      </c>
      <c r="I135" s="602" t="s">
        <v>297</v>
      </c>
      <c r="J135" s="603" t="s">
        <v>297</v>
      </c>
      <c r="K135" s="604" t="s">
        <v>297</v>
      </c>
      <c r="L135" s="33">
        <v>0</v>
      </c>
      <c r="M135" s="275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34">
        <v>0</v>
      </c>
    </row>
    <row r="136" spans="1:25" outlineLevel="3" x14ac:dyDescent="0.2">
      <c r="A136" s="229" t="str">
        <f t="shared" si="13"/>
        <v>1.8.</v>
      </c>
      <c r="B136" s="31" t="s">
        <v>531</v>
      </c>
      <c r="C136" s="32" t="s">
        <v>532</v>
      </c>
      <c r="D136" s="600" t="s">
        <v>297</v>
      </c>
      <c r="E136" s="601" t="s">
        <v>297</v>
      </c>
      <c r="F136" s="602" t="s">
        <v>297</v>
      </c>
      <c r="G136" s="602" t="s">
        <v>297</v>
      </c>
      <c r="H136" s="602" t="s">
        <v>297</v>
      </c>
      <c r="I136" s="602" t="s">
        <v>297</v>
      </c>
      <c r="J136" s="603" t="s">
        <v>297</v>
      </c>
      <c r="K136" s="604" t="s">
        <v>297</v>
      </c>
      <c r="L136" s="33">
        <v>0</v>
      </c>
      <c r="M136" s="275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34">
        <v>0</v>
      </c>
    </row>
    <row r="137" spans="1:25" outlineLevel="3" x14ac:dyDescent="0.2">
      <c r="A137" s="229" t="str">
        <f t="shared" si="13"/>
        <v>1.8.</v>
      </c>
      <c r="B137" s="31" t="s">
        <v>533</v>
      </c>
      <c r="C137" s="32" t="s">
        <v>534</v>
      </c>
      <c r="D137" s="600" t="s">
        <v>297</v>
      </c>
      <c r="E137" s="601" t="s">
        <v>297</v>
      </c>
      <c r="F137" s="602" t="s">
        <v>297</v>
      </c>
      <c r="G137" s="602" t="s">
        <v>297</v>
      </c>
      <c r="H137" s="602" t="s">
        <v>297</v>
      </c>
      <c r="I137" s="602" t="s">
        <v>297</v>
      </c>
      <c r="J137" s="603" t="s">
        <v>297</v>
      </c>
      <c r="K137" s="604" t="s">
        <v>297</v>
      </c>
      <c r="L137" s="33">
        <v>0</v>
      </c>
      <c r="M137" s="275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34">
        <v>0</v>
      </c>
    </row>
    <row r="138" spans="1:25" outlineLevel="3" x14ac:dyDescent="0.2">
      <c r="A138" s="229" t="str">
        <f t="shared" si="13"/>
        <v>1.8.</v>
      </c>
      <c r="B138" s="31" t="s">
        <v>535</v>
      </c>
      <c r="C138" s="32" t="s">
        <v>536</v>
      </c>
      <c r="D138" s="600" t="s">
        <v>297</v>
      </c>
      <c r="E138" s="601" t="s">
        <v>297</v>
      </c>
      <c r="F138" s="602" t="s">
        <v>297</v>
      </c>
      <c r="G138" s="602" t="s">
        <v>297</v>
      </c>
      <c r="H138" s="602" t="s">
        <v>297</v>
      </c>
      <c r="I138" s="602" t="s">
        <v>297</v>
      </c>
      <c r="J138" s="603" t="s">
        <v>297</v>
      </c>
      <c r="K138" s="604" t="s">
        <v>297</v>
      </c>
      <c r="L138" s="33">
        <v>0</v>
      </c>
      <c r="M138" s="275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34">
        <v>0</v>
      </c>
    </row>
    <row r="139" spans="1:25" outlineLevel="3" x14ac:dyDescent="0.2">
      <c r="A139" s="229" t="str">
        <f t="shared" si="13"/>
        <v>1.8.</v>
      </c>
      <c r="B139" s="31" t="s">
        <v>537</v>
      </c>
      <c r="C139" s="32" t="s">
        <v>538</v>
      </c>
      <c r="D139" s="600" t="s">
        <v>297</v>
      </c>
      <c r="E139" s="601" t="s">
        <v>297</v>
      </c>
      <c r="F139" s="602" t="s">
        <v>297</v>
      </c>
      <c r="G139" s="602" t="s">
        <v>297</v>
      </c>
      <c r="H139" s="602" t="s">
        <v>297</v>
      </c>
      <c r="I139" s="602" t="s">
        <v>297</v>
      </c>
      <c r="J139" s="603" t="s">
        <v>297</v>
      </c>
      <c r="K139" s="604" t="s">
        <v>297</v>
      </c>
      <c r="L139" s="33">
        <v>0</v>
      </c>
      <c r="M139" s="275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34">
        <v>0</v>
      </c>
    </row>
    <row r="140" spans="1:25" outlineLevel="3" x14ac:dyDescent="0.2">
      <c r="A140" s="229" t="str">
        <f t="shared" si="13"/>
        <v>1.8.</v>
      </c>
      <c r="B140" s="50" t="s">
        <v>539</v>
      </c>
      <c r="C140" s="156" t="s">
        <v>540</v>
      </c>
      <c r="D140" s="605" t="s">
        <v>297</v>
      </c>
      <c r="E140" s="606" t="s">
        <v>297</v>
      </c>
      <c r="F140" s="607" t="s">
        <v>297</v>
      </c>
      <c r="G140" s="607" t="s">
        <v>297</v>
      </c>
      <c r="H140" s="607" t="s">
        <v>297</v>
      </c>
      <c r="I140" s="607" t="s">
        <v>297</v>
      </c>
      <c r="J140" s="608" t="s">
        <v>297</v>
      </c>
      <c r="K140" s="609" t="s">
        <v>297</v>
      </c>
      <c r="L140" s="157">
        <v>0</v>
      </c>
      <c r="M140" s="276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158">
        <v>0</v>
      </c>
    </row>
    <row r="141" spans="1:25" outlineLevel="2" x14ac:dyDescent="0.2">
      <c r="A141" s="227"/>
      <c r="B141" s="159" t="s">
        <v>541</v>
      </c>
      <c r="C141" s="160" t="s">
        <v>542</v>
      </c>
      <c r="D141" s="161"/>
      <c r="E141" s="162"/>
      <c r="F141" s="163"/>
      <c r="G141" s="163"/>
      <c r="H141" s="163"/>
      <c r="I141" s="163"/>
      <c r="J141" s="163"/>
      <c r="K141" s="163"/>
      <c r="L141" s="164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6"/>
    </row>
    <row r="142" spans="1:25" outlineLevel="3" x14ac:dyDescent="0.2">
      <c r="A142" s="229" t="str">
        <f t="shared" ref="A142:A151" si="14">IF(COUNTA($D142:$K142)=0,"",LEFT(B142,FIND(".",B142,3)))</f>
        <v>1.8.</v>
      </c>
      <c r="B142" s="31" t="s">
        <v>543</v>
      </c>
      <c r="C142" s="32" t="s">
        <v>544</v>
      </c>
      <c r="D142" s="600" t="s">
        <v>297</v>
      </c>
      <c r="E142" s="601" t="s">
        <v>297</v>
      </c>
      <c r="F142" s="602" t="s">
        <v>297</v>
      </c>
      <c r="G142" s="602" t="s">
        <v>297</v>
      </c>
      <c r="H142" s="602" t="s">
        <v>297</v>
      </c>
      <c r="I142" s="602" t="s">
        <v>297</v>
      </c>
      <c r="J142" s="603" t="s">
        <v>297</v>
      </c>
      <c r="K142" s="604" t="s">
        <v>297</v>
      </c>
      <c r="L142" s="33">
        <v>0</v>
      </c>
      <c r="M142" s="275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34">
        <v>0</v>
      </c>
    </row>
    <row r="143" spans="1:25" outlineLevel="3" x14ac:dyDescent="0.2">
      <c r="A143" s="229" t="str">
        <f t="shared" si="14"/>
        <v>1.8.</v>
      </c>
      <c r="B143" s="31" t="s">
        <v>545</v>
      </c>
      <c r="C143" s="32" t="s">
        <v>546</v>
      </c>
      <c r="D143" s="600" t="s">
        <v>297</v>
      </c>
      <c r="E143" s="601" t="s">
        <v>297</v>
      </c>
      <c r="F143" s="602" t="s">
        <v>297</v>
      </c>
      <c r="G143" s="602" t="s">
        <v>297</v>
      </c>
      <c r="H143" s="602" t="s">
        <v>297</v>
      </c>
      <c r="I143" s="602" t="s">
        <v>297</v>
      </c>
      <c r="J143" s="603" t="s">
        <v>297</v>
      </c>
      <c r="K143" s="604" t="s">
        <v>297</v>
      </c>
      <c r="L143" s="33">
        <v>0</v>
      </c>
      <c r="M143" s="275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34">
        <v>0</v>
      </c>
    </row>
    <row r="144" spans="1:25" outlineLevel="3" x14ac:dyDescent="0.2">
      <c r="A144" s="229" t="str">
        <f t="shared" si="14"/>
        <v>1.8.</v>
      </c>
      <c r="B144" s="31" t="s">
        <v>547</v>
      </c>
      <c r="C144" s="32" t="s">
        <v>548</v>
      </c>
      <c r="D144" s="600" t="s">
        <v>297</v>
      </c>
      <c r="E144" s="601" t="s">
        <v>297</v>
      </c>
      <c r="F144" s="602" t="s">
        <v>297</v>
      </c>
      <c r="G144" s="602" t="s">
        <v>297</v>
      </c>
      <c r="H144" s="602" t="s">
        <v>297</v>
      </c>
      <c r="I144" s="602" t="s">
        <v>297</v>
      </c>
      <c r="J144" s="603" t="s">
        <v>297</v>
      </c>
      <c r="K144" s="604" t="s">
        <v>297</v>
      </c>
      <c r="L144" s="33">
        <v>0</v>
      </c>
      <c r="M144" s="275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34">
        <v>0</v>
      </c>
    </row>
    <row r="145" spans="1:25" outlineLevel="3" x14ac:dyDescent="0.2">
      <c r="A145" s="229" t="str">
        <f t="shared" si="14"/>
        <v>1.8.</v>
      </c>
      <c r="B145" s="31" t="s">
        <v>549</v>
      </c>
      <c r="C145" s="32" t="s">
        <v>550</v>
      </c>
      <c r="D145" s="600" t="s">
        <v>297</v>
      </c>
      <c r="E145" s="601" t="s">
        <v>297</v>
      </c>
      <c r="F145" s="602" t="s">
        <v>297</v>
      </c>
      <c r="G145" s="602" t="s">
        <v>297</v>
      </c>
      <c r="H145" s="602" t="s">
        <v>297</v>
      </c>
      <c r="I145" s="602" t="s">
        <v>297</v>
      </c>
      <c r="J145" s="603" t="s">
        <v>297</v>
      </c>
      <c r="K145" s="604" t="s">
        <v>297</v>
      </c>
      <c r="L145" s="33">
        <v>0</v>
      </c>
      <c r="M145" s="275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34">
        <v>0</v>
      </c>
    </row>
    <row r="146" spans="1:25" outlineLevel="3" x14ac:dyDescent="0.2">
      <c r="A146" s="229" t="str">
        <f t="shared" si="14"/>
        <v>1.8.</v>
      </c>
      <c r="B146" s="31" t="s">
        <v>551</v>
      </c>
      <c r="C146" s="32" t="s">
        <v>552</v>
      </c>
      <c r="D146" s="600" t="s">
        <v>297</v>
      </c>
      <c r="E146" s="601" t="s">
        <v>297</v>
      </c>
      <c r="F146" s="602" t="s">
        <v>297</v>
      </c>
      <c r="G146" s="602" t="s">
        <v>297</v>
      </c>
      <c r="H146" s="602" t="s">
        <v>297</v>
      </c>
      <c r="I146" s="602" t="s">
        <v>297</v>
      </c>
      <c r="J146" s="603" t="s">
        <v>297</v>
      </c>
      <c r="K146" s="604" t="s">
        <v>297</v>
      </c>
      <c r="L146" s="33">
        <v>0</v>
      </c>
      <c r="M146" s="275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34">
        <v>0</v>
      </c>
    </row>
    <row r="147" spans="1:25" outlineLevel="3" x14ac:dyDescent="0.2">
      <c r="A147" s="229" t="str">
        <f t="shared" si="14"/>
        <v>1.8.</v>
      </c>
      <c r="B147" s="31" t="s">
        <v>553</v>
      </c>
      <c r="C147" s="32" t="s">
        <v>554</v>
      </c>
      <c r="D147" s="600" t="s">
        <v>297</v>
      </c>
      <c r="E147" s="601" t="s">
        <v>297</v>
      </c>
      <c r="F147" s="602" t="s">
        <v>297</v>
      </c>
      <c r="G147" s="602" t="s">
        <v>297</v>
      </c>
      <c r="H147" s="602" t="s">
        <v>297</v>
      </c>
      <c r="I147" s="602" t="s">
        <v>297</v>
      </c>
      <c r="J147" s="603" t="s">
        <v>297</v>
      </c>
      <c r="K147" s="604" t="s">
        <v>297</v>
      </c>
      <c r="L147" s="33">
        <v>0</v>
      </c>
      <c r="M147" s="275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34">
        <v>0</v>
      </c>
    </row>
    <row r="148" spans="1:25" outlineLevel="3" x14ac:dyDescent="0.2">
      <c r="A148" s="229" t="str">
        <f t="shared" si="14"/>
        <v>1.8.</v>
      </c>
      <c r="B148" s="31" t="s">
        <v>555</v>
      </c>
      <c r="C148" s="32" t="s">
        <v>556</v>
      </c>
      <c r="D148" s="600" t="s">
        <v>297</v>
      </c>
      <c r="E148" s="601" t="s">
        <v>297</v>
      </c>
      <c r="F148" s="602" t="s">
        <v>297</v>
      </c>
      <c r="G148" s="602" t="s">
        <v>297</v>
      </c>
      <c r="H148" s="602" t="s">
        <v>297</v>
      </c>
      <c r="I148" s="602" t="s">
        <v>297</v>
      </c>
      <c r="J148" s="603" t="s">
        <v>297</v>
      </c>
      <c r="K148" s="604" t="s">
        <v>297</v>
      </c>
      <c r="L148" s="33">
        <v>0</v>
      </c>
      <c r="M148" s="275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34">
        <v>0</v>
      </c>
    </row>
    <row r="149" spans="1:25" outlineLevel="3" x14ac:dyDescent="0.2">
      <c r="A149" s="229" t="str">
        <f t="shared" si="14"/>
        <v>1.8.</v>
      </c>
      <c r="B149" s="31" t="s">
        <v>557</v>
      </c>
      <c r="C149" s="32" t="s">
        <v>558</v>
      </c>
      <c r="D149" s="600" t="s">
        <v>297</v>
      </c>
      <c r="E149" s="601" t="s">
        <v>297</v>
      </c>
      <c r="F149" s="602" t="s">
        <v>297</v>
      </c>
      <c r="G149" s="602" t="s">
        <v>297</v>
      </c>
      <c r="H149" s="602" t="s">
        <v>297</v>
      </c>
      <c r="I149" s="602" t="s">
        <v>297</v>
      </c>
      <c r="J149" s="603" t="s">
        <v>297</v>
      </c>
      <c r="K149" s="604" t="s">
        <v>297</v>
      </c>
      <c r="L149" s="33">
        <v>0</v>
      </c>
      <c r="M149" s="275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34">
        <v>0</v>
      </c>
    </row>
    <row r="150" spans="1:25" outlineLevel="3" x14ac:dyDescent="0.2">
      <c r="A150" s="229" t="str">
        <f t="shared" si="14"/>
        <v>1.8.</v>
      </c>
      <c r="B150" s="31" t="s">
        <v>559</v>
      </c>
      <c r="C150" s="32" t="s">
        <v>560</v>
      </c>
      <c r="D150" s="600" t="s">
        <v>297</v>
      </c>
      <c r="E150" s="601" t="s">
        <v>297</v>
      </c>
      <c r="F150" s="602" t="s">
        <v>297</v>
      </c>
      <c r="G150" s="602" t="s">
        <v>297</v>
      </c>
      <c r="H150" s="602" t="s">
        <v>297</v>
      </c>
      <c r="I150" s="602" t="s">
        <v>297</v>
      </c>
      <c r="J150" s="603" t="s">
        <v>297</v>
      </c>
      <c r="K150" s="604" t="s">
        <v>297</v>
      </c>
      <c r="L150" s="33">
        <v>0</v>
      </c>
      <c r="M150" s="275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34">
        <v>0</v>
      </c>
    </row>
    <row r="151" spans="1:25" outlineLevel="3" x14ac:dyDescent="0.2">
      <c r="A151" s="229" t="str">
        <f t="shared" si="14"/>
        <v>1.8.</v>
      </c>
      <c r="B151" s="50" t="s">
        <v>561</v>
      </c>
      <c r="C151" s="156" t="s">
        <v>562</v>
      </c>
      <c r="D151" s="605" t="s">
        <v>297</v>
      </c>
      <c r="E151" s="606" t="s">
        <v>297</v>
      </c>
      <c r="F151" s="607" t="s">
        <v>297</v>
      </c>
      <c r="G151" s="607" t="s">
        <v>297</v>
      </c>
      <c r="H151" s="607" t="s">
        <v>297</v>
      </c>
      <c r="I151" s="607" t="s">
        <v>297</v>
      </c>
      <c r="J151" s="608" t="s">
        <v>297</v>
      </c>
      <c r="K151" s="609" t="s">
        <v>297</v>
      </c>
      <c r="L151" s="157">
        <v>0</v>
      </c>
      <c r="M151" s="276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158">
        <v>0</v>
      </c>
    </row>
    <row r="152" spans="1:25" outlineLevel="2" x14ac:dyDescent="0.2">
      <c r="A152" s="227"/>
      <c r="B152" s="159" t="s">
        <v>563</v>
      </c>
      <c r="C152" s="160" t="s">
        <v>564</v>
      </c>
      <c r="D152" s="161"/>
      <c r="E152" s="162"/>
      <c r="F152" s="163"/>
      <c r="G152" s="163"/>
      <c r="H152" s="163"/>
      <c r="I152" s="163"/>
      <c r="J152" s="163"/>
      <c r="K152" s="163"/>
      <c r="L152" s="164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6"/>
    </row>
    <row r="153" spans="1:25" outlineLevel="3" x14ac:dyDescent="0.2">
      <c r="A153" s="229" t="str">
        <f t="shared" ref="A153:A156" si="15">IF(COUNTA($D153:$K153)=0,"",LEFT(B153,FIND(".",B153,3)))</f>
        <v>1.8.</v>
      </c>
      <c r="B153" s="31" t="s">
        <v>565</v>
      </c>
      <c r="C153" s="32" t="s">
        <v>566</v>
      </c>
      <c r="D153" s="600" t="s">
        <v>297</v>
      </c>
      <c r="E153" s="601" t="s">
        <v>297</v>
      </c>
      <c r="F153" s="602" t="s">
        <v>297</v>
      </c>
      <c r="G153" s="602" t="s">
        <v>297</v>
      </c>
      <c r="H153" s="602" t="s">
        <v>297</v>
      </c>
      <c r="I153" s="602" t="s">
        <v>297</v>
      </c>
      <c r="J153" s="603" t="s">
        <v>297</v>
      </c>
      <c r="K153" s="604" t="s">
        <v>297</v>
      </c>
      <c r="L153" s="33">
        <v>0</v>
      </c>
      <c r="M153" s="275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34">
        <v>0</v>
      </c>
    </row>
    <row r="154" spans="1:25" outlineLevel="3" x14ac:dyDescent="0.2">
      <c r="A154" s="229" t="str">
        <f t="shared" si="15"/>
        <v>1.8.</v>
      </c>
      <c r="B154" s="31" t="s">
        <v>567</v>
      </c>
      <c r="C154" s="32" t="s">
        <v>568</v>
      </c>
      <c r="D154" s="600" t="s">
        <v>297</v>
      </c>
      <c r="E154" s="601" t="s">
        <v>297</v>
      </c>
      <c r="F154" s="602" t="s">
        <v>297</v>
      </c>
      <c r="G154" s="602" t="s">
        <v>297</v>
      </c>
      <c r="H154" s="602" t="s">
        <v>297</v>
      </c>
      <c r="I154" s="602" t="s">
        <v>297</v>
      </c>
      <c r="J154" s="603" t="s">
        <v>297</v>
      </c>
      <c r="K154" s="604" t="s">
        <v>297</v>
      </c>
      <c r="L154" s="33">
        <v>0</v>
      </c>
      <c r="M154" s="275">
        <v>0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34">
        <v>0</v>
      </c>
    </row>
    <row r="155" spans="1:25" outlineLevel="3" x14ac:dyDescent="0.2">
      <c r="A155" s="229" t="str">
        <f t="shared" si="15"/>
        <v>1.8.</v>
      </c>
      <c r="B155" s="31" t="s">
        <v>569</v>
      </c>
      <c r="C155" s="32" t="s">
        <v>570</v>
      </c>
      <c r="D155" s="600" t="s">
        <v>297</v>
      </c>
      <c r="E155" s="601" t="s">
        <v>297</v>
      </c>
      <c r="F155" s="602" t="s">
        <v>297</v>
      </c>
      <c r="G155" s="602" t="s">
        <v>297</v>
      </c>
      <c r="H155" s="602" t="s">
        <v>297</v>
      </c>
      <c r="I155" s="602" t="s">
        <v>297</v>
      </c>
      <c r="J155" s="603" t="s">
        <v>297</v>
      </c>
      <c r="K155" s="604" t="s">
        <v>297</v>
      </c>
      <c r="L155" s="33">
        <v>0</v>
      </c>
      <c r="M155" s="275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34">
        <v>0</v>
      </c>
    </row>
    <row r="156" spans="1:25" outlineLevel="3" x14ac:dyDescent="0.2">
      <c r="A156" s="229" t="str">
        <f t="shared" si="15"/>
        <v>1.8.</v>
      </c>
      <c r="B156" s="50" t="s">
        <v>571</v>
      </c>
      <c r="C156" s="156" t="s">
        <v>572</v>
      </c>
      <c r="D156" s="605" t="s">
        <v>297</v>
      </c>
      <c r="E156" s="606" t="s">
        <v>297</v>
      </c>
      <c r="F156" s="607" t="s">
        <v>297</v>
      </c>
      <c r="G156" s="607" t="s">
        <v>297</v>
      </c>
      <c r="H156" s="607" t="s">
        <v>297</v>
      </c>
      <c r="I156" s="607" t="s">
        <v>297</v>
      </c>
      <c r="J156" s="608" t="s">
        <v>297</v>
      </c>
      <c r="K156" s="609" t="s">
        <v>297</v>
      </c>
      <c r="L156" s="157">
        <v>0</v>
      </c>
      <c r="M156" s="276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158">
        <v>0</v>
      </c>
    </row>
    <row r="157" spans="1:25" outlineLevel="1" x14ac:dyDescent="0.2">
      <c r="A157" s="228"/>
      <c r="B157" s="23" t="s">
        <v>60</v>
      </c>
      <c r="C157" s="90" t="s">
        <v>61</v>
      </c>
      <c r="D157" s="24"/>
      <c r="E157" s="25"/>
      <c r="F157" s="26"/>
      <c r="G157" s="26"/>
      <c r="H157" s="26"/>
      <c r="I157" s="26"/>
      <c r="J157" s="26"/>
      <c r="K157" s="26"/>
      <c r="L157" s="27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9"/>
    </row>
    <row r="158" spans="1:25" outlineLevel="3" x14ac:dyDescent="0.2">
      <c r="A158" s="229" t="str">
        <f t="shared" ref="A158:A170" si="16">IF(COUNTA($D158:$K158)=0,"",LEFT(B158,FIND(".",B158,3)))</f>
        <v>1.9.</v>
      </c>
      <c r="B158" s="35" t="s">
        <v>573</v>
      </c>
      <c r="C158" s="46" t="s">
        <v>574</v>
      </c>
      <c r="D158" s="610" t="s">
        <v>297</v>
      </c>
      <c r="E158" s="611" t="s">
        <v>297</v>
      </c>
      <c r="F158" s="612" t="s">
        <v>297</v>
      </c>
      <c r="G158" s="612" t="s">
        <v>297</v>
      </c>
      <c r="H158" s="612" t="s">
        <v>297</v>
      </c>
      <c r="I158" s="612" t="s">
        <v>297</v>
      </c>
      <c r="J158" s="613" t="s">
        <v>297</v>
      </c>
      <c r="K158" s="614" t="s">
        <v>297</v>
      </c>
      <c r="L158" s="33">
        <v>0</v>
      </c>
      <c r="M158" s="275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34">
        <v>0</v>
      </c>
    </row>
    <row r="159" spans="1:25" ht="25.5" outlineLevel="3" x14ac:dyDescent="0.2">
      <c r="A159" s="229" t="str">
        <f t="shared" si="16"/>
        <v>1.9.</v>
      </c>
      <c r="B159" s="31" t="s">
        <v>575</v>
      </c>
      <c r="C159" s="44" t="s">
        <v>576</v>
      </c>
      <c r="D159" s="600" t="s">
        <v>297</v>
      </c>
      <c r="E159" s="601" t="s">
        <v>297</v>
      </c>
      <c r="F159" s="602" t="s">
        <v>297</v>
      </c>
      <c r="G159" s="602" t="s">
        <v>297</v>
      </c>
      <c r="H159" s="602" t="s">
        <v>297</v>
      </c>
      <c r="I159" s="602" t="s">
        <v>297</v>
      </c>
      <c r="J159" s="603" t="s">
        <v>297</v>
      </c>
      <c r="K159" s="604" t="s">
        <v>297</v>
      </c>
      <c r="L159" s="33">
        <v>0</v>
      </c>
      <c r="M159" s="275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34">
        <v>0</v>
      </c>
    </row>
    <row r="160" spans="1:25" ht="25.5" outlineLevel="3" x14ac:dyDescent="0.2">
      <c r="A160" s="229" t="str">
        <f t="shared" si="16"/>
        <v>1.9.</v>
      </c>
      <c r="B160" s="31" t="s">
        <v>577</v>
      </c>
      <c r="C160" s="44" t="s">
        <v>578</v>
      </c>
      <c r="D160" s="600" t="s">
        <v>297</v>
      </c>
      <c r="E160" s="601" t="s">
        <v>297</v>
      </c>
      <c r="F160" s="602" t="s">
        <v>297</v>
      </c>
      <c r="G160" s="602" t="s">
        <v>297</v>
      </c>
      <c r="H160" s="602" t="s">
        <v>297</v>
      </c>
      <c r="I160" s="602" t="s">
        <v>297</v>
      </c>
      <c r="J160" s="603" t="s">
        <v>297</v>
      </c>
      <c r="K160" s="604" t="s">
        <v>297</v>
      </c>
      <c r="L160" s="33">
        <v>0</v>
      </c>
      <c r="M160" s="275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34">
        <v>0</v>
      </c>
    </row>
    <row r="161" spans="1:25" outlineLevel="3" x14ac:dyDescent="0.2">
      <c r="A161" s="229" t="str">
        <f t="shared" si="16"/>
        <v>1.9.</v>
      </c>
      <c r="B161" s="31" t="s">
        <v>579</v>
      </c>
      <c r="C161" s="32" t="s">
        <v>580</v>
      </c>
      <c r="D161" s="600" t="s">
        <v>297</v>
      </c>
      <c r="E161" s="601" t="s">
        <v>297</v>
      </c>
      <c r="F161" s="602" t="s">
        <v>297</v>
      </c>
      <c r="G161" s="602" t="s">
        <v>297</v>
      </c>
      <c r="H161" s="602" t="s">
        <v>297</v>
      </c>
      <c r="I161" s="602" t="s">
        <v>297</v>
      </c>
      <c r="J161" s="603" t="s">
        <v>297</v>
      </c>
      <c r="K161" s="604" t="s">
        <v>297</v>
      </c>
      <c r="L161" s="33">
        <v>0</v>
      </c>
      <c r="M161" s="275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34">
        <v>0</v>
      </c>
    </row>
    <row r="162" spans="1:25" outlineLevel="3" x14ac:dyDescent="0.2">
      <c r="A162" s="229" t="str">
        <f t="shared" si="16"/>
        <v>1.9.</v>
      </c>
      <c r="B162" s="31" t="s">
        <v>581</v>
      </c>
      <c r="C162" s="44" t="s">
        <v>582</v>
      </c>
      <c r="D162" s="600" t="s">
        <v>297</v>
      </c>
      <c r="E162" s="601" t="s">
        <v>297</v>
      </c>
      <c r="F162" s="602" t="s">
        <v>297</v>
      </c>
      <c r="G162" s="602" t="s">
        <v>297</v>
      </c>
      <c r="H162" s="602" t="s">
        <v>297</v>
      </c>
      <c r="I162" s="602" t="s">
        <v>297</v>
      </c>
      <c r="J162" s="603" t="s">
        <v>297</v>
      </c>
      <c r="K162" s="604" t="s">
        <v>297</v>
      </c>
      <c r="L162" s="33">
        <v>0</v>
      </c>
      <c r="M162" s="275">
        <v>0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34">
        <v>0</v>
      </c>
    </row>
    <row r="163" spans="1:25" outlineLevel="3" x14ac:dyDescent="0.2">
      <c r="A163" s="229" t="str">
        <f t="shared" si="16"/>
        <v>1.9.</v>
      </c>
      <c r="B163" s="31" t="s">
        <v>583</v>
      </c>
      <c r="C163" s="32" t="s">
        <v>584</v>
      </c>
      <c r="D163" s="600" t="s">
        <v>297</v>
      </c>
      <c r="E163" s="601" t="s">
        <v>297</v>
      </c>
      <c r="F163" s="602" t="s">
        <v>297</v>
      </c>
      <c r="G163" s="602" t="s">
        <v>297</v>
      </c>
      <c r="H163" s="602" t="s">
        <v>297</v>
      </c>
      <c r="I163" s="602" t="s">
        <v>297</v>
      </c>
      <c r="J163" s="603" t="s">
        <v>297</v>
      </c>
      <c r="K163" s="604" t="s">
        <v>297</v>
      </c>
      <c r="L163" s="33">
        <v>0</v>
      </c>
      <c r="M163" s="275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34">
        <v>0</v>
      </c>
    </row>
    <row r="164" spans="1:25" outlineLevel="3" x14ac:dyDescent="0.2">
      <c r="A164" s="229" t="str">
        <f t="shared" si="16"/>
        <v>1.9.</v>
      </c>
      <c r="B164" s="31" t="s">
        <v>585</v>
      </c>
      <c r="C164" s="32" t="s">
        <v>586</v>
      </c>
      <c r="D164" s="600" t="s">
        <v>297</v>
      </c>
      <c r="E164" s="601" t="s">
        <v>297</v>
      </c>
      <c r="F164" s="602" t="s">
        <v>297</v>
      </c>
      <c r="G164" s="602" t="s">
        <v>297</v>
      </c>
      <c r="H164" s="602" t="s">
        <v>297</v>
      </c>
      <c r="I164" s="602" t="s">
        <v>297</v>
      </c>
      <c r="J164" s="603" t="s">
        <v>297</v>
      </c>
      <c r="K164" s="604" t="s">
        <v>297</v>
      </c>
      <c r="L164" s="33">
        <v>0</v>
      </c>
      <c r="M164" s="275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34">
        <v>0</v>
      </c>
    </row>
    <row r="165" spans="1:25" outlineLevel="3" x14ac:dyDescent="0.2">
      <c r="A165" s="229" t="str">
        <f t="shared" si="16"/>
        <v>1.9.</v>
      </c>
      <c r="B165" s="31" t="s">
        <v>587</v>
      </c>
      <c r="C165" s="32" t="s">
        <v>588</v>
      </c>
      <c r="D165" s="600" t="s">
        <v>297</v>
      </c>
      <c r="E165" s="601" t="s">
        <v>297</v>
      </c>
      <c r="F165" s="602" t="s">
        <v>297</v>
      </c>
      <c r="G165" s="602" t="s">
        <v>297</v>
      </c>
      <c r="H165" s="602" t="s">
        <v>297</v>
      </c>
      <c r="I165" s="602" t="s">
        <v>297</v>
      </c>
      <c r="J165" s="603" t="s">
        <v>297</v>
      </c>
      <c r="K165" s="604" t="s">
        <v>297</v>
      </c>
      <c r="L165" s="33">
        <v>0</v>
      </c>
      <c r="M165" s="275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34">
        <v>0</v>
      </c>
    </row>
    <row r="166" spans="1:25" outlineLevel="3" x14ac:dyDescent="0.2">
      <c r="A166" s="229" t="str">
        <f t="shared" si="16"/>
        <v>1.9.</v>
      </c>
      <c r="B166" s="31" t="s">
        <v>589</v>
      </c>
      <c r="C166" s="32" t="s">
        <v>590</v>
      </c>
      <c r="D166" s="600" t="s">
        <v>297</v>
      </c>
      <c r="E166" s="601" t="s">
        <v>297</v>
      </c>
      <c r="F166" s="602" t="s">
        <v>297</v>
      </c>
      <c r="G166" s="602" t="s">
        <v>297</v>
      </c>
      <c r="H166" s="602" t="s">
        <v>297</v>
      </c>
      <c r="I166" s="602" t="s">
        <v>297</v>
      </c>
      <c r="J166" s="603" t="s">
        <v>297</v>
      </c>
      <c r="K166" s="604" t="s">
        <v>297</v>
      </c>
      <c r="L166" s="33">
        <v>0</v>
      </c>
      <c r="M166" s="275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34">
        <v>0</v>
      </c>
    </row>
    <row r="167" spans="1:25" outlineLevel="3" x14ac:dyDescent="0.2">
      <c r="A167" s="229" t="str">
        <f t="shared" si="16"/>
        <v>1.9.</v>
      </c>
      <c r="B167" s="31" t="s">
        <v>591</v>
      </c>
      <c r="C167" s="32" t="s">
        <v>592</v>
      </c>
      <c r="D167" s="600" t="s">
        <v>297</v>
      </c>
      <c r="E167" s="601" t="s">
        <v>297</v>
      </c>
      <c r="F167" s="602" t="s">
        <v>297</v>
      </c>
      <c r="G167" s="602" t="s">
        <v>297</v>
      </c>
      <c r="H167" s="602" t="s">
        <v>297</v>
      </c>
      <c r="I167" s="602" t="s">
        <v>297</v>
      </c>
      <c r="J167" s="603" t="s">
        <v>297</v>
      </c>
      <c r="K167" s="604" t="s">
        <v>297</v>
      </c>
      <c r="L167" s="33">
        <v>0</v>
      </c>
      <c r="M167" s="275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34">
        <v>0</v>
      </c>
    </row>
    <row r="168" spans="1:25" outlineLevel="3" x14ac:dyDescent="0.2">
      <c r="A168" s="229" t="str">
        <f t="shared" si="16"/>
        <v>1.9.</v>
      </c>
      <c r="B168" s="31" t="s">
        <v>593</v>
      </c>
      <c r="C168" s="32" t="s">
        <v>594</v>
      </c>
      <c r="D168" s="600" t="s">
        <v>297</v>
      </c>
      <c r="E168" s="601" t="s">
        <v>297</v>
      </c>
      <c r="F168" s="602" t="s">
        <v>297</v>
      </c>
      <c r="G168" s="602" t="s">
        <v>297</v>
      </c>
      <c r="H168" s="602" t="s">
        <v>297</v>
      </c>
      <c r="I168" s="602" t="s">
        <v>297</v>
      </c>
      <c r="J168" s="603" t="s">
        <v>297</v>
      </c>
      <c r="K168" s="604" t="s">
        <v>297</v>
      </c>
      <c r="L168" s="33">
        <v>0</v>
      </c>
      <c r="M168" s="275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34">
        <v>0</v>
      </c>
    </row>
    <row r="169" spans="1:25" outlineLevel="3" x14ac:dyDescent="0.2">
      <c r="A169" s="229" t="str">
        <f t="shared" si="16"/>
        <v>1.9.</v>
      </c>
      <c r="B169" s="31" t="s">
        <v>595</v>
      </c>
      <c r="C169" s="32" t="s">
        <v>596</v>
      </c>
      <c r="D169" s="600" t="s">
        <v>297</v>
      </c>
      <c r="E169" s="601" t="s">
        <v>297</v>
      </c>
      <c r="F169" s="602" t="s">
        <v>297</v>
      </c>
      <c r="G169" s="602" t="s">
        <v>297</v>
      </c>
      <c r="H169" s="602" t="s">
        <v>297</v>
      </c>
      <c r="I169" s="602" t="s">
        <v>297</v>
      </c>
      <c r="J169" s="603" t="s">
        <v>297</v>
      </c>
      <c r="K169" s="604" t="s">
        <v>297</v>
      </c>
      <c r="L169" s="33">
        <v>0</v>
      </c>
      <c r="M169" s="275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34">
        <v>0</v>
      </c>
    </row>
    <row r="170" spans="1:25" ht="25.5" outlineLevel="3" x14ac:dyDescent="0.2">
      <c r="A170" s="229" t="str">
        <f t="shared" si="16"/>
        <v>1.9.</v>
      </c>
      <c r="B170" s="50" t="s">
        <v>597</v>
      </c>
      <c r="C170" s="156" t="s">
        <v>598</v>
      </c>
      <c r="D170" s="605" t="s">
        <v>297</v>
      </c>
      <c r="E170" s="606" t="s">
        <v>297</v>
      </c>
      <c r="F170" s="607" t="s">
        <v>297</v>
      </c>
      <c r="G170" s="607" t="s">
        <v>297</v>
      </c>
      <c r="H170" s="607" t="s">
        <v>297</v>
      </c>
      <c r="I170" s="607" t="s">
        <v>297</v>
      </c>
      <c r="J170" s="608" t="s">
        <v>297</v>
      </c>
      <c r="K170" s="609" t="s">
        <v>297</v>
      </c>
      <c r="L170" s="157">
        <v>0</v>
      </c>
      <c r="M170" s="276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158">
        <v>0</v>
      </c>
    </row>
    <row r="171" spans="1:25" outlineLevel="1" x14ac:dyDescent="0.2">
      <c r="A171" s="230"/>
      <c r="B171" s="23" t="s">
        <v>62</v>
      </c>
      <c r="C171" s="90" t="s">
        <v>63</v>
      </c>
      <c r="D171" s="24"/>
      <c r="E171" s="25"/>
      <c r="F171" s="26"/>
      <c r="G171" s="26"/>
      <c r="H171" s="26"/>
      <c r="I171" s="26"/>
      <c r="J171" s="26"/>
      <c r="K171" s="26"/>
      <c r="L171" s="27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9"/>
    </row>
    <row r="172" spans="1:25" outlineLevel="2" x14ac:dyDescent="0.2">
      <c r="A172" s="225"/>
      <c r="B172" s="159" t="s">
        <v>599</v>
      </c>
      <c r="C172" s="160" t="s">
        <v>600</v>
      </c>
      <c r="D172" s="161"/>
      <c r="E172" s="162"/>
      <c r="F172" s="163"/>
      <c r="G172" s="163"/>
      <c r="H172" s="163"/>
      <c r="I172" s="163"/>
      <c r="J172" s="163"/>
      <c r="K172" s="163"/>
      <c r="L172" s="164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6"/>
    </row>
    <row r="173" spans="1:25" outlineLevel="3" x14ac:dyDescent="0.2">
      <c r="A173" s="229" t="str">
        <f t="shared" ref="A173:A183" si="17">IF(COUNTA($D173:$K173)=0,"",LEFT(B173,FIND(".",B173,3)))</f>
        <v>1.10.</v>
      </c>
      <c r="B173" s="35" t="s">
        <v>601</v>
      </c>
      <c r="C173" s="32" t="s">
        <v>602</v>
      </c>
      <c r="D173" s="600" t="s">
        <v>297</v>
      </c>
      <c r="E173" s="601" t="s">
        <v>297</v>
      </c>
      <c r="F173" s="602" t="s">
        <v>297</v>
      </c>
      <c r="G173" s="602" t="s">
        <v>297</v>
      </c>
      <c r="H173" s="602" t="s">
        <v>297</v>
      </c>
      <c r="I173" s="602" t="s">
        <v>297</v>
      </c>
      <c r="J173" s="603" t="s">
        <v>297</v>
      </c>
      <c r="K173" s="604" t="s">
        <v>297</v>
      </c>
      <c r="L173" s="33">
        <v>0</v>
      </c>
      <c r="M173" s="275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34">
        <v>0</v>
      </c>
    </row>
    <row r="174" spans="1:25" outlineLevel="3" x14ac:dyDescent="0.2">
      <c r="A174" s="229" t="str">
        <f t="shared" si="17"/>
        <v>1.10.</v>
      </c>
      <c r="B174" s="31" t="s">
        <v>603</v>
      </c>
      <c r="C174" s="44" t="s">
        <v>604</v>
      </c>
      <c r="D174" s="600" t="s">
        <v>297</v>
      </c>
      <c r="E174" s="601" t="s">
        <v>297</v>
      </c>
      <c r="F174" s="602" t="s">
        <v>297</v>
      </c>
      <c r="G174" s="602" t="s">
        <v>297</v>
      </c>
      <c r="H174" s="602" t="s">
        <v>297</v>
      </c>
      <c r="I174" s="602" t="s">
        <v>297</v>
      </c>
      <c r="J174" s="603" t="s">
        <v>297</v>
      </c>
      <c r="K174" s="604" t="s">
        <v>297</v>
      </c>
      <c r="L174" s="33">
        <v>0</v>
      </c>
      <c r="M174" s="275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34">
        <v>0</v>
      </c>
    </row>
    <row r="175" spans="1:25" outlineLevel="3" x14ac:dyDescent="0.2">
      <c r="A175" s="229" t="str">
        <f t="shared" si="17"/>
        <v>1.10.</v>
      </c>
      <c r="B175" s="31" t="s">
        <v>605</v>
      </c>
      <c r="C175" s="32" t="s">
        <v>606</v>
      </c>
      <c r="D175" s="600" t="s">
        <v>297</v>
      </c>
      <c r="E175" s="601" t="s">
        <v>297</v>
      </c>
      <c r="F175" s="602" t="s">
        <v>297</v>
      </c>
      <c r="G175" s="602" t="s">
        <v>297</v>
      </c>
      <c r="H175" s="602" t="s">
        <v>297</v>
      </c>
      <c r="I175" s="602" t="s">
        <v>297</v>
      </c>
      <c r="J175" s="603" t="s">
        <v>297</v>
      </c>
      <c r="K175" s="604" t="s">
        <v>297</v>
      </c>
      <c r="L175" s="33">
        <v>0</v>
      </c>
      <c r="M175" s="275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34">
        <v>0</v>
      </c>
    </row>
    <row r="176" spans="1:25" outlineLevel="3" x14ac:dyDescent="0.2">
      <c r="A176" s="229" t="str">
        <f t="shared" si="17"/>
        <v>1.10.</v>
      </c>
      <c r="B176" s="31" t="s">
        <v>607</v>
      </c>
      <c r="C176" s="32" t="s">
        <v>608</v>
      </c>
      <c r="D176" s="600" t="s">
        <v>297</v>
      </c>
      <c r="E176" s="601" t="s">
        <v>297</v>
      </c>
      <c r="F176" s="602" t="s">
        <v>297</v>
      </c>
      <c r="G176" s="602" t="s">
        <v>297</v>
      </c>
      <c r="H176" s="602" t="s">
        <v>297</v>
      </c>
      <c r="I176" s="602" t="s">
        <v>297</v>
      </c>
      <c r="J176" s="603" t="s">
        <v>297</v>
      </c>
      <c r="K176" s="604" t="s">
        <v>297</v>
      </c>
      <c r="L176" s="33">
        <v>0</v>
      </c>
      <c r="M176" s="275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34">
        <v>0</v>
      </c>
    </row>
    <row r="177" spans="1:25" outlineLevel="3" x14ac:dyDescent="0.2">
      <c r="A177" s="229" t="str">
        <f t="shared" si="17"/>
        <v>1.10.</v>
      </c>
      <c r="B177" s="31" t="s">
        <v>609</v>
      </c>
      <c r="C177" s="32" t="s">
        <v>610</v>
      </c>
      <c r="D177" s="600" t="s">
        <v>297</v>
      </c>
      <c r="E177" s="601" t="s">
        <v>297</v>
      </c>
      <c r="F177" s="602" t="s">
        <v>297</v>
      </c>
      <c r="G177" s="602" t="s">
        <v>297</v>
      </c>
      <c r="H177" s="602" t="s">
        <v>297</v>
      </c>
      <c r="I177" s="602" t="s">
        <v>297</v>
      </c>
      <c r="J177" s="603" t="s">
        <v>297</v>
      </c>
      <c r="K177" s="604" t="s">
        <v>297</v>
      </c>
      <c r="L177" s="33">
        <v>0</v>
      </c>
      <c r="M177" s="275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34">
        <v>0</v>
      </c>
    </row>
    <row r="178" spans="1:25" outlineLevel="3" x14ac:dyDescent="0.2">
      <c r="A178" s="229" t="str">
        <f t="shared" si="17"/>
        <v>1.10.</v>
      </c>
      <c r="B178" s="31" t="s">
        <v>611</v>
      </c>
      <c r="C178" s="32" t="s">
        <v>612</v>
      </c>
      <c r="D178" s="600" t="s">
        <v>297</v>
      </c>
      <c r="E178" s="601" t="s">
        <v>297</v>
      </c>
      <c r="F178" s="602" t="s">
        <v>297</v>
      </c>
      <c r="G178" s="602" t="s">
        <v>297</v>
      </c>
      <c r="H178" s="602" t="s">
        <v>297</v>
      </c>
      <c r="I178" s="602" t="s">
        <v>297</v>
      </c>
      <c r="J178" s="603" t="s">
        <v>297</v>
      </c>
      <c r="K178" s="604" t="s">
        <v>297</v>
      </c>
      <c r="L178" s="33">
        <v>0</v>
      </c>
      <c r="M178" s="275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34">
        <v>0</v>
      </c>
    </row>
    <row r="179" spans="1:25" outlineLevel="3" x14ac:dyDescent="0.2">
      <c r="A179" s="229" t="str">
        <f t="shared" si="17"/>
        <v>1.10.</v>
      </c>
      <c r="B179" s="31" t="s">
        <v>613</v>
      </c>
      <c r="C179" s="32" t="s">
        <v>614</v>
      </c>
      <c r="D179" s="600" t="s">
        <v>297</v>
      </c>
      <c r="E179" s="601" t="s">
        <v>297</v>
      </c>
      <c r="F179" s="602" t="s">
        <v>297</v>
      </c>
      <c r="G179" s="602" t="s">
        <v>297</v>
      </c>
      <c r="H179" s="602" t="s">
        <v>297</v>
      </c>
      <c r="I179" s="602" t="s">
        <v>297</v>
      </c>
      <c r="J179" s="603" t="s">
        <v>297</v>
      </c>
      <c r="K179" s="604" t="s">
        <v>297</v>
      </c>
      <c r="L179" s="33">
        <v>0</v>
      </c>
      <c r="M179" s="275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34">
        <v>0</v>
      </c>
    </row>
    <row r="180" spans="1:25" outlineLevel="3" x14ac:dyDescent="0.2">
      <c r="A180" s="229" t="str">
        <f t="shared" si="17"/>
        <v>1.10.</v>
      </c>
      <c r="B180" s="31" t="s">
        <v>615</v>
      </c>
      <c r="C180" s="32" t="s">
        <v>616</v>
      </c>
      <c r="D180" s="600" t="s">
        <v>297</v>
      </c>
      <c r="E180" s="601" t="s">
        <v>297</v>
      </c>
      <c r="F180" s="602" t="s">
        <v>297</v>
      </c>
      <c r="G180" s="602" t="s">
        <v>297</v>
      </c>
      <c r="H180" s="602" t="s">
        <v>297</v>
      </c>
      <c r="I180" s="602" t="s">
        <v>297</v>
      </c>
      <c r="J180" s="603" t="s">
        <v>297</v>
      </c>
      <c r="K180" s="604" t="s">
        <v>297</v>
      </c>
      <c r="L180" s="33">
        <v>0</v>
      </c>
      <c r="M180" s="275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34">
        <v>0</v>
      </c>
    </row>
    <row r="181" spans="1:25" outlineLevel="3" x14ac:dyDescent="0.2">
      <c r="A181" s="229" t="str">
        <f t="shared" si="17"/>
        <v>1.10.</v>
      </c>
      <c r="B181" s="31" t="s">
        <v>617</v>
      </c>
      <c r="C181" s="32" t="s">
        <v>618</v>
      </c>
      <c r="D181" s="600" t="s">
        <v>297</v>
      </c>
      <c r="E181" s="601" t="s">
        <v>297</v>
      </c>
      <c r="F181" s="602" t="s">
        <v>297</v>
      </c>
      <c r="G181" s="602" t="s">
        <v>297</v>
      </c>
      <c r="H181" s="602" t="s">
        <v>297</v>
      </c>
      <c r="I181" s="602" t="s">
        <v>297</v>
      </c>
      <c r="J181" s="603" t="s">
        <v>297</v>
      </c>
      <c r="K181" s="604" t="s">
        <v>297</v>
      </c>
      <c r="L181" s="33">
        <v>0</v>
      </c>
      <c r="M181" s="275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34">
        <v>0</v>
      </c>
    </row>
    <row r="182" spans="1:25" outlineLevel="3" x14ac:dyDescent="0.2">
      <c r="A182" s="229" t="str">
        <f t="shared" si="17"/>
        <v>1.10.</v>
      </c>
      <c r="B182" s="31" t="s">
        <v>619</v>
      </c>
      <c r="C182" s="32" t="s">
        <v>620</v>
      </c>
      <c r="D182" s="600" t="s">
        <v>297</v>
      </c>
      <c r="E182" s="601" t="s">
        <v>297</v>
      </c>
      <c r="F182" s="602" t="s">
        <v>297</v>
      </c>
      <c r="G182" s="602" t="s">
        <v>297</v>
      </c>
      <c r="H182" s="602" t="s">
        <v>297</v>
      </c>
      <c r="I182" s="602" t="s">
        <v>297</v>
      </c>
      <c r="J182" s="603" t="s">
        <v>297</v>
      </c>
      <c r="K182" s="604" t="s">
        <v>297</v>
      </c>
      <c r="L182" s="33">
        <v>0</v>
      </c>
      <c r="M182" s="275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34">
        <v>0</v>
      </c>
    </row>
    <row r="183" spans="1:25" outlineLevel="3" x14ac:dyDescent="0.2">
      <c r="A183" s="229" t="str">
        <f t="shared" si="17"/>
        <v>1.10.</v>
      </c>
      <c r="B183" s="50" t="s">
        <v>621</v>
      </c>
      <c r="C183" s="156" t="s">
        <v>622</v>
      </c>
      <c r="D183" s="605" t="s">
        <v>297</v>
      </c>
      <c r="E183" s="606" t="s">
        <v>297</v>
      </c>
      <c r="F183" s="607" t="s">
        <v>297</v>
      </c>
      <c r="G183" s="607" t="s">
        <v>297</v>
      </c>
      <c r="H183" s="607" t="s">
        <v>297</v>
      </c>
      <c r="I183" s="607" t="s">
        <v>297</v>
      </c>
      <c r="J183" s="608" t="s">
        <v>297</v>
      </c>
      <c r="K183" s="609" t="s">
        <v>297</v>
      </c>
      <c r="L183" s="157">
        <v>0</v>
      </c>
      <c r="M183" s="276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158">
        <v>0</v>
      </c>
    </row>
    <row r="184" spans="1:25" outlineLevel="2" x14ac:dyDescent="0.2">
      <c r="A184" s="227"/>
      <c r="B184" s="159" t="s">
        <v>623</v>
      </c>
      <c r="C184" s="160" t="s">
        <v>624</v>
      </c>
      <c r="D184" s="161"/>
      <c r="E184" s="162"/>
      <c r="F184" s="163"/>
      <c r="G184" s="163"/>
      <c r="H184" s="163"/>
      <c r="I184" s="163"/>
      <c r="J184" s="163"/>
      <c r="K184" s="163"/>
      <c r="L184" s="164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6"/>
    </row>
    <row r="185" spans="1:25" outlineLevel="3" x14ac:dyDescent="0.2">
      <c r="A185" s="229" t="str">
        <f t="shared" ref="A185:A190" si="18">IF(COUNTA($D185:$K185)=0,"",LEFT(B185,FIND(".",B185,3)))</f>
        <v>1.10.</v>
      </c>
      <c r="B185" s="35" t="s">
        <v>625</v>
      </c>
      <c r="C185" s="32" t="s">
        <v>626</v>
      </c>
      <c r="D185" s="600" t="s">
        <v>297</v>
      </c>
      <c r="E185" s="601" t="s">
        <v>297</v>
      </c>
      <c r="F185" s="602" t="s">
        <v>297</v>
      </c>
      <c r="G185" s="602" t="s">
        <v>297</v>
      </c>
      <c r="H185" s="602" t="s">
        <v>297</v>
      </c>
      <c r="I185" s="602" t="s">
        <v>297</v>
      </c>
      <c r="J185" s="603" t="s">
        <v>297</v>
      </c>
      <c r="K185" s="604" t="s">
        <v>297</v>
      </c>
      <c r="L185" s="33">
        <v>0</v>
      </c>
      <c r="M185" s="275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34">
        <v>0</v>
      </c>
    </row>
    <row r="186" spans="1:25" ht="25.5" outlineLevel="3" x14ac:dyDescent="0.2">
      <c r="A186" s="229" t="str">
        <f t="shared" si="18"/>
        <v>1.10.</v>
      </c>
      <c r="B186" s="31" t="s">
        <v>627</v>
      </c>
      <c r="C186" s="32" t="s">
        <v>628</v>
      </c>
      <c r="D186" s="600" t="s">
        <v>297</v>
      </c>
      <c r="E186" s="601" t="s">
        <v>297</v>
      </c>
      <c r="F186" s="602" t="s">
        <v>297</v>
      </c>
      <c r="G186" s="602" t="s">
        <v>297</v>
      </c>
      <c r="H186" s="602" t="s">
        <v>297</v>
      </c>
      <c r="I186" s="602" t="s">
        <v>297</v>
      </c>
      <c r="J186" s="603" t="s">
        <v>297</v>
      </c>
      <c r="K186" s="604" t="s">
        <v>297</v>
      </c>
      <c r="L186" s="33">
        <v>0</v>
      </c>
      <c r="M186" s="275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34">
        <v>0</v>
      </c>
    </row>
    <row r="187" spans="1:25" outlineLevel="3" x14ac:dyDescent="0.2">
      <c r="A187" s="229" t="str">
        <f t="shared" si="18"/>
        <v>1.10.</v>
      </c>
      <c r="B187" s="31" t="s">
        <v>629</v>
      </c>
      <c r="C187" s="32" t="s">
        <v>630</v>
      </c>
      <c r="D187" s="600" t="s">
        <v>297</v>
      </c>
      <c r="E187" s="601" t="s">
        <v>297</v>
      </c>
      <c r="F187" s="602" t="s">
        <v>297</v>
      </c>
      <c r="G187" s="602" t="s">
        <v>297</v>
      </c>
      <c r="H187" s="602" t="s">
        <v>297</v>
      </c>
      <c r="I187" s="602" t="s">
        <v>297</v>
      </c>
      <c r="J187" s="603" t="s">
        <v>297</v>
      </c>
      <c r="K187" s="604" t="s">
        <v>297</v>
      </c>
      <c r="L187" s="33">
        <v>0</v>
      </c>
      <c r="M187" s="275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34">
        <v>0</v>
      </c>
    </row>
    <row r="188" spans="1:25" ht="25.5" outlineLevel="3" x14ac:dyDescent="0.2">
      <c r="A188" s="229" t="str">
        <f t="shared" si="18"/>
        <v>1.10.</v>
      </c>
      <c r="B188" s="31" t="s">
        <v>631</v>
      </c>
      <c r="C188" s="32" t="s">
        <v>632</v>
      </c>
      <c r="D188" s="600" t="s">
        <v>297</v>
      </c>
      <c r="E188" s="601" t="s">
        <v>297</v>
      </c>
      <c r="F188" s="602" t="s">
        <v>297</v>
      </c>
      <c r="G188" s="602" t="s">
        <v>297</v>
      </c>
      <c r="H188" s="602" t="s">
        <v>297</v>
      </c>
      <c r="I188" s="602" t="s">
        <v>297</v>
      </c>
      <c r="J188" s="603" t="s">
        <v>297</v>
      </c>
      <c r="K188" s="604" t="s">
        <v>297</v>
      </c>
      <c r="L188" s="33">
        <v>0</v>
      </c>
      <c r="M188" s="275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34">
        <v>0</v>
      </c>
    </row>
    <row r="189" spans="1:25" outlineLevel="3" x14ac:dyDescent="0.2">
      <c r="A189" s="229" t="str">
        <f t="shared" si="18"/>
        <v>1.10.</v>
      </c>
      <c r="B189" s="50" t="s">
        <v>633</v>
      </c>
      <c r="C189" s="156" t="s">
        <v>634</v>
      </c>
      <c r="D189" s="605" t="s">
        <v>297</v>
      </c>
      <c r="E189" s="606" t="s">
        <v>297</v>
      </c>
      <c r="F189" s="607" t="s">
        <v>297</v>
      </c>
      <c r="G189" s="607" t="s">
        <v>297</v>
      </c>
      <c r="H189" s="607" t="s">
        <v>297</v>
      </c>
      <c r="I189" s="607" t="s">
        <v>297</v>
      </c>
      <c r="J189" s="608" t="s">
        <v>297</v>
      </c>
      <c r="K189" s="609" t="s">
        <v>297</v>
      </c>
      <c r="L189" s="157">
        <v>0</v>
      </c>
      <c r="M189" s="276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0</v>
      </c>
      <c r="V189" s="2">
        <v>0</v>
      </c>
      <c r="W189" s="2">
        <v>0</v>
      </c>
      <c r="X189" s="2">
        <v>0</v>
      </c>
      <c r="Y189" s="158">
        <v>0</v>
      </c>
    </row>
    <row r="190" spans="1:25" outlineLevel="3" x14ac:dyDescent="0.2">
      <c r="A190" s="229" t="str">
        <f t="shared" si="18"/>
        <v>1.10.</v>
      </c>
      <c r="B190" s="50" t="s">
        <v>3997</v>
      </c>
      <c r="C190" s="156" t="s">
        <v>3998</v>
      </c>
      <c r="D190" s="605" t="s">
        <v>297</v>
      </c>
      <c r="E190" s="606" t="s">
        <v>297</v>
      </c>
      <c r="F190" s="607" t="s">
        <v>297</v>
      </c>
      <c r="G190" s="607" t="s">
        <v>297</v>
      </c>
      <c r="H190" s="607" t="s">
        <v>297</v>
      </c>
      <c r="I190" s="607" t="s">
        <v>297</v>
      </c>
      <c r="J190" s="608" t="s">
        <v>297</v>
      </c>
      <c r="K190" s="609" t="s">
        <v>297</v>
      </c>
      <c r="L190" s="157">
        <v>0</v>
      </c>
      <c r="M190" s="276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0</v>
      </c>
      <c r="V190" s="2">
        <v>0</v>
      </c>
      <c r="W190" s="2">
        <v>0</v>
      </c>
      <c r="X190" s="2">
        <v>0</v>
      </c>
      <c r="Y190" s="158">
        <v>0</v>
      </c>
    </row>
    <row r="191" spans="1:25" outlineLevel="2" x14ac:dyDescent="0.2">
      <c r="A191" s="227"/>
      <c r="B191" s="159" t="s">
        <v>635</v>
      </c>
      <c r="C191" s="160" t="s">
        <v>636</v>
      </c>
      <c r="D191" s="161"/>
      <c r="E191" s="162"/>
      <c r="F191" s="163"/>
      <c r="G191" s="163"/>
      <c r="H191" s="163"/>
      <c r="I191" s="163"/>
      <c r="J191" s="163"/>
      <c r="K191" s="163"/>
      <c r="L191" s="164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6"/>
    </row>
    <row r="192" spans="1:25" outlineLevel="3" x14ac:dyDescent="0.2">
      <c r="A192" s="229" t="str">
        <f t="shared" ref="A192:A196" si="19">IF(COUNTA($D192:$K192)=0,"",LEFT(B192,FIND(".",B192,3)))</f>
        <v>1.10.</v>
      </c>
      <c r="B192" s="35" t="s">
        <v>637</v>
      </c>
      <c r="C192" s="32" t="s">
        <v>638</v>
      </c>
      <c r="D192" s="600" t="s">
        <v>297</v>
      </c>
      <c r="E192" s="601" t="s">
        <v>297</v>
      </c>
      <c r="F192" s="602" t="s">
        <v>297</v>
      </c>
      <c r="G192" s="602" t="s">
        <v>297</v>
      </c>
      <c r="H192" s="602" t="s">
        <v>297</v>
      </c>
      <c r="I192" s="602" t="s">
        <v>297</v>
      </c>
      <c r="J192" s="603" t="s">
        <v>297</v>
      </c>
      <c r="K192" s="604" t="s">
        <v>297</v>
      </c>
      <c r="L192" s="33">
        <v>0</v>
      </c>
      <c r="M192" s="275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34">
        <v>0</v>
      </c>
    </row>
    <row r="193" spans="1:25" outlineLevel="3" x14ac:dyDescent="0.2">
      <c r="A193" s="229" t="str">
        <f t="shared" si="19"/>
        <v>1.10.</v>
      </c>
      <c r="B193" s="31" t="s">
        <v>639</v>
      </c>
      <c r="C193" s="32" t="s">
        <v>640</v>
      </c>
      <c r="D193" s="600" t="s">
        <v>297</v>
      </c>
      <c r="E193" s="601" t="s">
        <v>297</v>
      </c>
      <c r="F193" s="602" t="s">
        <v>297</v>
      </c>
      <c r="G193" s="602" t="s">
        <v>297</v>
      </c>
      <c r="H193" s="602" t="s">
        <v>297</v>
      </c>
      <c r="I193" s="602" t="s">
        <v>297</v>
      </c>
      <c r="J193" s="603" t="s">
        <v>297</v>
      </c>
      <c r="K193" s="604" t="s">
        <v>297</v>
      </c>
      <c r="L193" s="33">
        <v>0</v>
      </c>
      <c r="M193" s="275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34">
        <v>0</v>
      </c>
    </row>
    <row r="194" spans="1:25" ht="25.5" outlineLevel="3" x14ac:dyDescent="0.2">
      <c r="A194" s="229" t="str">
        <f t="shared" si="19"/>
        <v>1.10.</v>
      </c>
      <c r="B194" s="31" t="s">
        <v>641</v>
      </c>
      <c r="C194" s="32" t="s">
        <v>642</v>
      </c>
      <c r="D194" s="600" t="s">
        <v>297</v>
      </c>
      <c r="E194" s="601" t="s">
        <v>297</v>
      </c>
      <c r="F194" s="602" t="s">
        <v>297</v>
      </c>
      <c r="G194" s="602" t="s">
        <v>297</v>
      </c>
      <c r="H194" s="602" t="s">
        <v>297</v>
      </c>
      <c r="I194" s="602" t="s">
        <v>297</v>
      </c>
      <c r="J194" s="603" t="s">
        <v>297</v>
      </c>
      <c r="K194" s="604" t="s">
        <v>297</v>
      </c>
      <c r="L194" s="33">
        <v>0</v>
      </c>
      <c r="M194" s="275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34">
        <v>0</v>
      </c>
    </row>
    <row r="195" spans="1:25" outlineLevel="3" x14ac:dyDescent="0.2">
      <c r="A195" s="229" t="str">
        <f t="shared" si="19"/>
        <v>1.10.</v>
      </c>
      <c r="B195" s="31" t="s">
        <v>643</v>
      </c>
      <c r="C195" s="32" t="s">
        <v>644</v>
      </c>
      <c r="D195" s="600" t="s">
        <v>297</v>
      </c>
      <c r="E195" s="601" t="s">
        <v>297</v>
      </c>
      <c r="F195" s="602" t="s">
        <v>297</v>
      </c>
      <c r="G195" s="602" t="s">
        <v>297</v>
      </c>
      <c r="H195" s="602" t="s">
        <v>297</v>
      </c>
      <c r="I195" s="602" t="s">
        <v>297</v>
      </c>
      <c r="J195" s="603" t="s">
        <v>297</v>
      </c>
      <c r="K195" s="604" t="s">
        <v>297</v>
      </c>
      <c r="L195" s="33">
        <v>0</v>
      </c>
      <c r="M195" s="275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34">
        <v>0</v>
      </c>
    </row>
    <row r="196" spans="1:25" outlineLevel="3" x14ac:dyDescent="0.2">
      <c r="A196" s="229" t="str">
        <f t="shared" si="19"/>
        <v>1.10.</v>
      </c>
      <c r="B196" s="50" t="s">
        <v>645</v>
      </c>
      <c r="C196" s="156" t="s">
        <v>646</v>
      </c>
      <c r="D196" s="605" t="s">
        <v>297</v>
      </c>
      <c r="E196" s="606" t="s">
        <v>297</v>
      </c>
      <c r="F196" s="607" t="s">
        <v>297</v>
      </c>
      <c r="G196" s="607" t="s">
        <v>297</v>
      </c>
      <c r="H196" s="607" t="s">
        <v>297</v>
      </c>
      <c r="I196" s="607" t="s">
        <v>297</v>
      </c>
      <c r="J196" s="608" t="s">
        <v>297</v>
      </c>
      <c r="K196" s="609" t="s">
        <v>297</v>
      </c>
      <c r="L196" s="157">
        <v>0</v>
      </c>
      <c r="M196" s="276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0</v>
      </c>
      <c r="V196" s="2">
        <v>0</v>
      </c>
      <c r="W196" s="2">
        <v>0</v>
      </c>
      <c r="X196" s="2">
        <v>0</v>
      </c>
      <c r="Y196" s="158">
        <v>0</v>
      </c>
    </row>
    <row r="197" spans="1:25" outlineLevel="1" x14ac:dyDescent="0.2">
      <c r="A197" s="228"/>
      <c r="B197" s="23" t="s">
        <v>64</v>
      </c>
      <c r="C197" s="90" t="s">
        <v>65</v>
      </c>
      <c r="D197" s="24"/>
      <c r="E197" s="25"/>
      <c r="F197" s="26"/>
      <c r="G197" s="26"/>
      <c r="H197" s="26"/>
      <c r="I197" s="26"/>
      <c r="J197" s="26"/>
      <c r="K197" s="26"/>
      <c r="L197" s="27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9"/>
    </row>
    <row r="198" spans="1:25" outlineLevel="3" x14ac:dyDescent="0.2">
      <c r="A198" s="229" t="str">
        <f t="shared" ref="A198:A203" si="20">IF(COUNTA($D198:$K198)=0,"",LEFT(B198,FIND(".",B198,3)))</f>
        <v>1.11.</v>
      </c>
      <c r="B198" s="31" t="s">
        <v>647</v>
      </c>
      <c r="C198" s="32" t="s">
        <v>648</v>
      </c>
      <c r="D198" s="600" t="s">
        <v>297</v>
      </c>
      <c r="E198" s="601" t="s">
        <v>297</v>
      </c>
      <c r="F198" s="602" t="s">
        <v>297</v>
      </c>
      <c r="G198" s="602" t="s">
        <v>297</v>
      </c>
      <c r="H198" s="602" t="s">
        <v>297</v>
      </c>
      <c r="I198" s="602" t="s">
        <v>297</v>
      </c>
      <c r="J198" s="603" t="s">
        <v>297</v>
      </c>
      <c r="K198" s="604" t="s">
        <v>297</v>
      </c>
      <c r="L198" s="33">
        <v>0</v>
      </c>
      <c r="M198" s="275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34">
        <v>0</v>
      </c>
    </row>
    <row r="199" spans="1:25" outlineLevel="3" x14ac:dyDescent="0.2">
      <c r="A199" s="229" t="str">
        <f t="shared" si="20"/>
        <v>1.11.</v>
      </c>
      <c r="B199" s="31" t="s">
        <v>649</v>
      </c>
      <c r="C199" s="44" t="s">
        <v>650</v>
      </c>
      <c r="D199" s="600" t="s">
        <v>297</v>
      </c>
      <c r="E199" s="601" t="s">
        <v>297</v>
      </c>
      <c r="F199" s="602" t="s">
        <v>297</v>
      </c>
      <c r="G199" s="602" t="s">
        <v>297</v>
      </c>
      <c r="H199" s="602" t="s">
        <v>297</v>
      </c>
      <c r="I199" s="602" t="s">
        <v>297</v>
      </c>
      <c r="J199" s="603" t="s">
        <v>297</v>
      </c>
      <c r="K199" s="604" t="s">
        <v>297</v>
      </c>
      <c r="L199" s="33">
        <v>0</v>
      </c>
      <c r="M199" s="275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34">
        <v>0</v>
      </c>
    </row>
    <row r="200" spans="1:25" ht="25.5" outlineLevel="3" x14ac:dyDescent="0.2">
      <c r="A200" s="229" t="str">
        <f t="shared" si="20"/>
        <v>1.11.</v>
      </c>
      <c r="B200" s="31" t="s">
        <v>651</v>
      </c>
      <c r="C200" s="32" t="s">
        <v>652</v>
      </c>
      <c r="D200" s="600" t="s">
        <v>297</v>
      </c>
      <c r="E200" s="601" t="s">
        <v>297</v>
      </c>
      <c r="F200" s="602" t="s">
        <v>297</v>
      </c>
      <c r="G200" s="602" t="s">
        <v>297</v>
      </c>
      <c r="H200" s="602" t="s">
        <v>297</v>
      </c>
      <c r="I200" s="602" t="s">
        <v>297</v>
      </c>
      <c r="J200" s="603" t="s">
        <v>297</v>
      </c>
      <c r="K200" s="604" t="s">
        <v>297</v>
      </c>
      <c r="L200" s="33">
        <v>0</v>
      </c>
      <c r="M200" s="275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34">
        <v>0</v>
      </c>
    </row>
    <row r="201" spans="1:25" ht="25.5" outlineLevel="3" x14ac:dyDescent="0.2">
      <c r="A201" s="229" t="str">
        <f t="shared" si="20"/>
        <v>1.11.</v>
      </c>
      <c r="B201" s="31" t="s">
        <v>653</v>
      </c>
      <c r="C201" s="32" t="s">
        <v>654</v>
      </c>
      <c r="D201" s="600" t="s">
        <v>297</v>
      </c>
      <c r="E201" s="601" t="s">
        <v>297</v>
      </c>
      <c r="F201" s="602" t="s">
        <v>297</v>
      </c>
      <c r="G201" s="602" t="s">
        <v>297</v>
      </c>
      <c r="H201" s="602" t="s">
        <v>297</v>
      </c>
      <c r="I201" s="602" t="s">
        <v>297</v>
      </c>
      <c r="J201" s="603" t="s">
        <v>297</v>
      </c>
      <c r="K201" s="604" t="s">
        <v>297</v>
      </c>
      <c r="L201" s="33">
        <v>0</v>
      </c>
      <c r="M201" s="275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34">
        <v>0</v>
      </c>
    </row>
    <row r="202" spans="1:25" ht="25.5" outlineLevel="3" x14ac:dyDescent="0.2">
      <c r="A202" s="229" t="str">
        <f t="shared" si="20"/>
        <v>1.11.</v>
      </c>
      <c r="B202" s="50" t="s">
        <v>655</v>
      </c>
      <c r="C202" s="156" t="s">
        <v>656</v>
      </c>
      <c r="D202" s="605" t="s">
        <v>297</v>
      </c>
      <c r="E202" s="606" t="s">
        <v>297</v>
      </c>
      <c r="F202" s="607" t="s">
        <v>297</v>
      </c>
      <c r="G202" s="607" t="s">
        <v>297</v>
      </c>
      <c r="H202" s="607" t="s">
        <v>297</v>
      </c>
      <c r="I202" s="607" t="s">
        <v>297</v>
      </c>
      <c r="J202" s="608" t="s">
        <v>297</v>
      </c>
      <c r="K202" s="609" t="s">
        <v>297</v>
      </c>
      <c r="L202" s="157">
        <v>0</v>
      </c>
      <c r="M202" s="276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158">
        <v>0</v>
      </c>
    </row>
    <row r="203" spans="1:25" outlineLevel="3" x14ac:dyDescent="0.2">
      <c r="A203" s="229" t="str">
        <f t="shared" si="20"/>
        <v>1.11.</v>
      </c>
      <c r="B203" s="50" t="s">
        <v>3999</v>
      </c>
      <c r="C203" s="156" t="s">
        <v>4000</v>
      </c>
      <c r="D203" s="605" t="s">
        <v>297</v>
      </c>
      <c r="E203" s="606" t="s">
        <v>297</v>
      </c>
      <c r="F203" s="607" t="s">
        <v>297</v>
      </c>
      <c r="G203" s="607" t="s">
        <v>297</v>
      </c>
      <c r="H203" s="607" t="s">
        <v>297</v>
      </c>
      <c r="I203" s="607" t="s">
        <v>297</v>
      </c>
      <c r="J203" s="608" t="s">
        <v>297</v>
      </c>
      <c r="K203" s="609" t="s">
        <v>297</v>
      </c>
      <c r="L203" s="157">
        <v>0</v>
      </c>
      <c r="M203" s="276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158">
        <v>0</v>
      </c>
    </row>
    <row r="204" spans="1:25" outlineLevel="1" x14ac:dyDescent="0.2">
      <c r="A204" s="228"/>
      <c r="B204" s="23" t="s">
        <v>66</v>
      </c>
      <c r="C204" s="90" t="s">
        <v>67</v>
      </c>
      <c r="D204" s="24"/>
      <c r="E204" s="25"/>
      <c r="F204" s="26"/>
      <c r="G204" s="26"/>
      <c r="H204" s="26"/>
      <c r="I204" s="26"/>
      <c r="J204" s="26"/>
      <c r="K204" s="26"/>
      <c r="L204" s="27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9"/>
    </row>
    <row r="205" spans="1:25" ht="25.5" outlineLevel="3" x14ac:dyDescent="0.2">
      <c r="A205" s="229" t="str">
        <f t="shared" ref="A205:A216" si="21">IF(COUNTA($D205:$K205)=0,"",LEFT(B205,FIND(".",B205,3)))</f>
        <v>1.12.</v>
      </c>
      <c r="B205" s="35" t="s">
        <v>657</v>
      </c>
      <c r="C205" s="36" t="s">
        <v>658</v>
      </c>
      <c r="D205" s="610" t="s">
        <v>297</v>
      </c>
      <c r="E205" s="611" t="s">
        <v>297</v>
      </c>
      <c r="F205" s="612" t="s">
        <v>297</v>
      </c>
      <c r="G205" s="612" t="s">
        <v>297</v>
      </c>
      <c r="H205" s="612" t="s">
        <v>297</v>
      </c>
      <c r="I205" s="612" t="s">
        <v>297</v>
      </c>
      <c r="J205" s="613" t="s">
        <v>297</v>
      </c>
      <c r="K205" s="614" t="s">
        <v>297</v>
      </c>
      <c r="L205" s="33">
        <v>0</v>
      </c>
      <c r="M205" s="275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34">
        <v>0</v>
      </c>
    </row>
    <row r="206" spans="1:25" ht="25.5" outlineLevel="3" x14ac:dyDescent="0.2">
      <c r="A206" s="229" t="str">
        <f t="shared" si="21"/>
        <v>1.12.</v>
      </c>
      <c r="B206" s="31" t="s">
        <v>659</v>
      </c>
      <c r="C206" s="32" t="s">
        <v>660</v>
      </c>
      <c r="D206" s="600" t="s">
        <v>297</v>
      </c>
      <c r="E206" s="601" t="s">
        <v>297</v>
      </c>
      <c r="F206" s="602" t="s">
        <v>297</v>
      </c>
      <c r="G206" s="602" t="s">
        <v>297</v>
      </c>
      <c r="H206" s="602" t="s">
        <v>297</v>
      </c>
      <c r="I206" s="602" t="s">
        <v>297</v>
      </c>
      <c r="J206" s="603" t="s">
        <v>297</v>
      </c>
      <c r="K206" s="604" t="s">
        <v>297</v>
      </c>
      <c r="L206" s="33">
        <v>0</v>
      </c>
      <c r="M206" s="275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34">
        <v>0</v>
      </c>
    </row>
    <row r="207" spans="1:25" outlineLevel="3" x14ac:dyDescent="0.2">
      <c r="A207" s="229" t="str">
        <f t="shared" si="21"/>
        <v>1.12.</v>
      </c>
      <c r="B207" s="31" t="s">
        <v>661</v>
      </c>
      <c r="C207" s="44" t="s">
        <v>662</v>
      </c>
      <c r="D207" s="600" t="s">
        <v>297</v>
      </c>
      <c r="E207" s="601" t="s">
        <v>297</v>
      </c>
      <c r="F207" s="602" t="s">
        <v>297</v>
      </c>
      <c r="G207" s="602" t="s">
        <v>297</v>
      </c>
      <c r="H207" s="602" t="s">
        <v>297</v>
      </c>
      <c r="I207" s="602" t="s">
        <v>297</v>
      </c>
      <c r="J207" s="603" t="s">
        <v>297</v>
      </c>
      <c r="K207" s="604" t="s">
        <v>297</v>
      </c>
      <c r="L207" s="33">
        <v>0</v>
      </c>
      <c r="M207" s="275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34">
        <v>0</v>
      </c>
    </row>
    <row r="208" spans="1:25" outlineLevel="3" x14ac:dyDescent="0.2">
      <c r="A208" s="229" t="str">
        <f t="shared" si="21"/>
        <v>1.12.</v>
      </c>
      <c r="B208" s="31" t="s">
        <v>663</v>
      </c>
      <c r="C208" s="32" t="s">
        <v>664</v>
      </c>
      <c r="D208" s="600" t="s">
        <v>297</v>
      </c>
      <c r="E208" s="601" t="s">
        <v>297</v>
      </c>
      <c r="F208" s="602" t="s">
        <v>297</v>
      </c>
      <c r="G208" s="602" t="s">
        <v>297</v>
      </c>
      <c r="H208" s="602" t="s">
        <v>297</v>
      </c>
      <c r="I208" s="602" t="s">
        <v>297</v>
      </c>
      <c r="J208" s="603" t="s">
        <v>297</v>
      </c>
      <c r="K208" s="604" t="s">
        <v>297</v>
      </c>
      <c r="L208" s="33">
        <v>0</v>
      </c>
      <c r="M208" s="275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34">
        <v>0</v>
      </c>
    </row>
    <row r="209" spans="1:25" ht="25.5" outlineLevel="3" x14ac:dyDescent="0.2">
      <c r="A209" s="229" t="str">
        <f t="shared" si="21"/>
        <v>1.12.</v>
      </c>
      <c r="B209" s="31" t="s">
        <v>665</v>
      </c>
      <c r="C209" s="32" t="s">
        <v>666</v>
      </c>
      <c r="D209" s="600" t="s">
        <v>297</v>
      </c>
      <c r="E209" s="601" t="s">
        <v>297</v>
      </c>
      <c r="F209" s="602" t="s">
        <v>297</v>
      </c>
      <c r="G209" s="602" t="s">
        <v>297</v>
      </c>
      <c r="H209" s="602" t="s">
        <v>297</v>
      </c>
      <c r="I209" s="602" t="s">
        <v>297</v>
      </c>
      <c r="J209" s="603" t="s">
        <v>297</v>
      </c>
      <c r="K209" s="604" t="s">
        <v>297</v>
      </c>
      <c r="L209" s="33">
        <v>0</v>
      </c>
      <c r="M209" s="275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34">
        <v>0</v>
      </c>
    </row>
    <row r="210" spans="1:25" outlineLevel="3" x14ac:dyDescent="0.2">
      <c r="A210" s="229" t="str">
        <f t="shared" si="21"/>
        <v>1.12.</v>
      </c>
      <c r="B210" s="31" t="s">
        <v>667</v>
      </c>
      <c r="C210" s="32" t="s">
        <v>668</v>
      </c>
      <c r="D210" s="600" t="s">
        <v>297</v>
      </c>
      <c r="E210" s="601" t="s">
        <v>297</v>
      </c>
      <c r="F210" s="602" t="s">
        <v>297</v>
      </c>
      <c r="G210" s="602" t="s">
        <v>297</v>
      </c>
      <c r="H210" s="602" t="s">
        <v>297</v>
      </c>
      <c r="I210" s="602" t="s">
        <v>297</v>
      </c>
      <c r="J210" s="603" t="s">
        <v>297</v>
      </c>
      <c r="K210" s="604" t="s">
        <v>297</v>
      </c>
      <c r="L210" s="33">
        <v>0</v>
      </c>
      <c r="M210" s="275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34">
        <v>0</v>
      </c>
    </row>
    <row r="211" spans="1:25" outlineLevel="3" x14ac:dyDescent="0.2">
      <c r="A211" s="229" t="str">
        <f t="shared" si="21"/>
        <v>1.12.</v>
      </c>
      <c r="B211" s="31" t="s">
        <v>669</v>
      </c>
      <c r="C211" s="32" t="s">
        <v>670</v>
      </c>
      <c r="D211" s="600" t="s">
        <v>297</v>
      </c>
      <c r="E211" s="601" t="s">
        <v>297</v>
      </c>
      <c r="F211" s="602" t="s">
        <v>297</v>
      </c>
      <c r="G211" s="602" t="s">
        <v>297</v>
      </c>
      <c r="H211" s="602" t="s">
        <v>297</v>
      </c>
      <c r="I211" s="602" t="s">
        <v>297</v>
      </c>
      <c r="J211" s="603" t="s">
        <v>297</v>
      </c>
      <c r="K211" s="604" t="s">
        <v>297</v>
      </c>
      <c r="L211" s="33">
        <v>0</v>
      </c>
      <c r="M211" s="275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34">
        <v>0</v>
      </c>
    </row>
    <row r="212" spans="1:25" ht="25.5" outlineLevel="3" x14ac:dyDescent="0.2">
      <c r="A212" s="229" t="str">
        <f t="shared" si="21"/>
        <v>1.12.</v>
      </c>
      <c r="B212" s="31" t="s">
        <v>671</v>
      </c>
      <c r="C212" s="32" t="s">
        <v>672</v>
      </c>
      <c r="D212" s="600" t="s">
        <v>297</v>
      </c>
      <c r="E212" s="601" t="s">
        <v>297</v>
      </c>
      <c r="F212" s="602" t="s">
        <v>297</v>
      </c>
      <c r="G212" s="602" t="s">
        <v>297</v>
      </c>
      <c r="H212" s="602" t="s">
        <v>297</v>
      </c>
      <c r="I212" s="602" t="s">
        <v>297</v>
      </c>
      <c r="J212" s="603" t="s">
        <v>297</v>
      </c>
      <c r="K212" s="604" t="s">
        <v>297</v>
      </c>
      <c r="L212" s="33">
        <v>0</v>
      </c>
      <c r="M212" s="275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34">
        <v>0</v>
      </c>
    </row>
    <row r="213" spans="1:25" outlineLevel="3" x14ac:dyDescent="0.2">
      <c r="A213" s="229" t="str">
        <f t="shared" si="21"/>
        <v>1.12.</v>
      </c>
      <c r="B213" s="31" t="s">
        <v>673</v>
      </c>
      <c r="C213" s="32" t="s">
        <v>674</v>
      </c>
      <c r="D213" s="600" t="s">
        <v>297</v>
      </c>
      <c r="E213" s="601" t="s">
        <v>297</v>
      </c>
      <c r="F213" s="602" t="s">
        <v>297</v>
      </c>
      <c r="G213" s="602" t="s">
        <v>297</v>
      </c>
      <c r="H213" s="602" t="s">
        <v>297</v>
      </c>
      <c r="I213" s="602" t="s">
        <v>297</v>
      </c>
      <c r="J213" s="603" t="s">
        <v>297</v>
      </c>
      <c r="K213" s="604" t="s">
        <v>297</v>
      </c>
      <c r="L213" s="33">
        <v>0</v>
      </c>
      <c r="M213" s="275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34">
        <v>0</v>
      </c>
    </row>
    <row r="214" spans="1:25" outlineLevel="3" x14ac:dyDescent="0.2">
      <c r="A214" s="229" t="str">
        <f t="shared" si="21"/>
        <v>1.12.</v>
      </c>
      <c r="B214" s="31" t="s">
        <v>675</v>
      </c>
      <c r="C214" s="32" t="s">
        <v>676</v>
      </c>
      <c r="D214" s="600" t="s">
        <v>297</v>
      </c>
      <c r="E214" s="601" t="s">
        <v>297</v>
      </c>
      <c r="F214" s="602" t="s">
        <v>297</v>
      </c>
      <c r="G214" s="602" t="s">
        <v>297</v>
      </c>
      <c r="H214" s="602" t="s">
        <v>297</v>
      </c>
      <c r="I214" s="602" t="s">
        <v>297</v>
      </c>
      <c r="J214" s="603" t="s">
        <v>297</v>
      </c>
      <c r="K214" s="604" t="s">
        <v>297</v>
      </c>
      <c r="L214" s="33">
        <v>0</v>
      </c>
      <c r="M214" s="275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34">
        <v>0</v>
      </c>
    </row>
    <row r="215" spans="1:25" outlineLevel="3" x14ac:dyDescent="0.2">
      <c r="A215" s="229" t="str">
        <f t="shared" si="21"/>
        <v>1.12.</v>
      </c>
      <c r="B215" s="31" t="s">
        <v>677</v>
      </c>
      <c r="C215" s="32" t="s">
        <v>678</v>
      </c>
      <c r="D215" s="600" t="s">
        <v>297</v>
      </c>
      <c r="E215" s="601" t="s">
        <v>297</v>
      </c>
      <c r="F215" s="602" t="s">
        <v>297</v>
      </c>
      <c r="G215" s="602" t="s">
        <v>297</v>
      </c>
      <c r="H215" s="602" t="s">
        <v>297</v>
      </c>
      <c r="I215" s="602" t="s">
        <v>297</v>
      </c>
      <c r="J215" s="603" t="s">
        <v>297</v>
      </c>
      <c r="K215" s="604" t="s">
        <v>297</v>
      </c>
      <c r="L215" s="33">
        <v>0</v>
      </c>
      <c r="M215" s="275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34">
        <v>0</v>
      </c>
    </row>
    <row r="216" spans="1:25" outlineLevel="3" x14ac:dyDescent="0.2">
      <c r="A216" s="229" t="str">
        <f t="shared" si="21"/>
        <v>1.12.</v>
      </c>
      <c r="B216" s="50" t="s">
        <v>679</v>
      </c>
      <c r="C216" s="156" t="s">
        <v>680</v>
      </c>
      <c r="D216" s="605" t="s">
        <v>297</v>
      </c>
      <c r="E216" s="606" t="s">
        <v>297</v>
      </c>
      <c r="F216" s="607" t="s">
        <v>297</v>
      </c>
      <c r="G216" s="607" t="s">
        <v>297</v>
      </c>
      <c r="H216" s="607" t="s">
        <v>297</v>
      </c>
      <c r="I216" s="607" t="s">
        <v>297</v>
      </c>
      <c r="J216" s="608" t="s">
        <v>297</v>
      </c>
      <c r="K216" s="609" t="s">
        <v>297</v>
      </c>
      <c r="L216" s="157">
        <v>0</v>
      </c>
      <c r="M216" s="276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158">
        <v>0</v>
      </c>
    </row>
    <row r="217" spans="1:25" s="17" customFormat="1" ht="15.75" x14ac:dyDescent="0.2">
      <c r="A217" s="232"/>
      <c r="B217" s="203" t="s">
        <v>32</v>
      </c>
      <c r="C217" s="211" t="s">
        <v>681</v>
      </c>
      <c r="D217" s="204"/>
      <c r="E217" s="205"/>
      <c r="F217" s="206"/>
      <c r="G217" s="206"/>
      <c r="H217" s="206"/>
      <c r="I217" s="206"/>
      <c r="J217" s="206"/>
      <c r="K217" s="206"/>
      <c r="L217" s="207"/>
      <c r="M217" s="208"/>
      <c r="N217" s="208"/>
      <c r="O217" s="208"/>
      <c r="P217" s="208"/>
      <c r="Q217" s="208"/>
      <c r="R217" s="208"/>
      <c r="S217" s="208"/>
      <c r="T217" s="208"/>
      <c r="U217" s="208"/>
      <c r="V217" s="208"/>
      <c r="W217" s="208"/>
      <c r="X217" s="208"/>
      <c r="Y217" s="209"/>
    </row>
    <row r="218" spans="1:25" outlineLevel="1" x14ac:dyDescent="0.2">
      <c r="A218" s="233"/>
      <c r="B218" s="23" t="s">
        <v>68</v>
      </c>
      <c r="C218" s="213" t="s">
        <v>69</v>
      </c>
      <c r="D218" s="24"/>
      <c r="E218" s="25"/>
      <c r="F218" s="26"/>
      <c r="G218" s="26"/>
      <c r="H218" s="26"/>
      <c r="I218" s="26"/>
      <c r="J218" s="26"/>
      <c r="K218" s="26"/>
      <c r="L218" s="27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9"/>
    </row>
    <row r="219" spans="1:25" outlineLevel="3" x14ac:dyDescent="0.2">
      <c r="A219" s="229" t="str">
        <f t="shared" ref="A219:A243" si="22">IF(COUNTA($D219:$K219)=0,"",LEFT(B219,FIND(".",B219,3)))</f>
        <v>1.13.</v>
      </c>
      <c r="B219" s="35" t="s">
        <v>682</v>
      </c>
      <c r="C219" s="44" t="s">
        <v>683</v>
      </c>
      <c r="D219" s="619" t="s">
        <v>297</v>
      </c>
      <c r="E219" s="620" t="s">
        <v>297</v>
      </c>
      <c r="F219" s="620" t="s">
        <v>297</v>
      </c>
      <c r="G219" s="620" t="s">
        <v>297</v>
      </c>
      <c r="H219" s="620" t="s">
        <v>297</v>
      </c>
      <c r="I219" s="620" t="s">
        <v>297</v>
      </c>
      <c r="J219" s="621" t="s">
        <v>297</v>
      </c>
      <c r="K219" s="622" t="s">
        <v>297</v>
      </c>
      <c r="L219" s="33">
        <v>0</v>
      </c>
      <c r="M219" s="275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34">
        <v>0</v>
      </c>
    </row>
    <row r="220" spans="1:25" outlineLevel="3" x14ac:dyDescent="0.2">
      <c r="A220" s="229" t="str">
        <f t="shared" si="22"/>
        <v>1.13.</v>
      </c>
      <c r="B220" s="31" t="s">
        <v>684</v>
      </c>
      <c r="C220" s="44" t="s">
        <v>685</v>
      </c>
      <c r="D220" s="623" t="s">
        <v>297</v>
      </c>
      <c r="E220" s="624" t="s">
        <v>297</v>
      </c>
      <c r="F220" s="624" t="s">
        <v>297</v>
      </c>
      <c r="G220" s="624" t="s">
        <v>297</v>
      </c>
      <c r="H220" s="624" t="s">
        <v>297</v>
      </c>
      <c r="I220" s="624" t="s">
        <v>297</v>
      </c>
      <c r="J220" s="625" t="s">
        <v>297</v>
      </c>
      <c r="K220" s="626" t="s">
        <v>297</v>
      </c>
      <c r="L220" s="33">
        <v>0</v>
      </c>
      <c r="M220" s="275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34">
        <v>0</v>
      </c>
    </row>
    <row r="221" spans="1:25" outlineLevel="3" x14ac:dyDescent="0.2">
      <c r="A221" s="229" t="str">
        <f t="shared" si="22"/>
        <v>1.13.</v>
      </c>
      <c r="B221" s="31" t="s">
        <v>686</v>
      </c>
      <c r="C221" s="44" t="s">
        <v>687</v>
      </c>
      <c r="D221" s="623" t="s">
        <v>297</v>
      </c>
      <c r="E221" s="624" t="s">
        <v>297</v>
      </c>
      <c r="F221" s="624" t="s">
        <v>297</v>
      </c>
      <c r="G221" s="624" t="s">
        <v>297</v>
      </c>
      <c r="H221" s="624" t="s">
        <v>297</v>
      </c>
      <c r="I221" s="624" t="s">
        <v>297</v>
      </c>
      <c r="J221" s="625" t="s">
        <v>297</v>
      </c>
      <c r="K221" s="626" t="s">
        <v>297</v>
      </c>
      <c r="L221" s="33">
        <v>0</v>
      </c>
      <c r="M221" s="275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34">
        <v>0</v>
      </c>
    </row>
    <row r="222" spans="1:25" outlineLevel="3" x14ac:dyDescent="0.2">
      <c r="A222" s="229" t="str">
        <f t="shared" si="22"/>
        <v>1.13.</v>
      </c>
      <c r="B222" s="31" t="s">
        <v>688</v>
      </c>
      <c r="C222" s="44" t="s">
        <v>689</v>
      </c>
      <c r="D222" s="623" t="s">
        <v>297</v>
      </c>
      <c r="E222" s="624" t="s">
        <v>297</v>
      </c>
      <c r="F222" s="624" t="s">
        <v>297</v>
      </c>
      <c r="G222" s="624" t="s">
        <v>297</v>
      </c>
      <c r="H222" s="624" t="s">
        <v>297</v>
      </c>
      <c r="I222" s="624" t="s">
        <v>297</v>
      </c>
      <c r="J222" s="625" t="s">
        <v>297</v>
      </c>
      <c r="K222" s="626" t="s">
        <v>297</v>
      </c>
      <c r="L222" s="33">
        <v>0</v>
      </c>
      <c r="M222" s="275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34">
        <v>0</v>
      </c>
    </row>
    <row r="223" spans="1:25" outlineLevel="3" x14ac:dyDescent="0.2">
      <c r="A223" s="229" t="str">
        <f t="shared" si="22"/>
        <v>1.13.</v>
      </c>
      <c r="B223" s="31" t="s">
        <v>690</v>
      </c>
      <c r="C223" s="44" t="s">
        <v>691</v>
      </c>
      <c r="D223" s="623" t="s">
        <v>297</v>
      </c>
      <c r="E223" s="624" t="s">
        <v>297</v>
      </c>
      <c r="F223" s="624" t="s">
        <v>297</v>
      </c>
      <c r="G223" s="624" t="s">
        <v>297</v>
      </c>
      <c r="H223" s="624" t="s">
        <v>297</v>
      </c>
      <c r="I223" s="624" t="s">
        <v>297</v>
      </c>
      <c r="J223" s="625" t="s">
        <v>297</v>
      </c>
      <c r="K223" s="626" t="s">
        <v>297</v>
      </c>
      <c r="L223" s="33">
        <v>0</v>
      </c>
      <c r="M223" s="275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34">
        <v>0</v>
      </c>
    </row>
    <row r="224" spans="1:25" outlineLevel="3" x14ac:dyDescent="0.2">
      <c r="A224" s="229" t="str">
        <f t="shared" si="22"/>
        <v>1.13.</v>
      </c>
      <c r="B224" s="31" t="s">
        <v>692</v>
      </c>
      <c r="C224" s="44" t="s">
        <v>693</v>
      </c>
      <c r="D224" s="623" t="s">
        <v>297</v>
      </c>
      <c r="E224" s="624" t="s">
        <v>297</v>
      </c>
      <c r="F224" s="624" t="s">
        <v>297</v>
      </c>
      <c r="G224" s="624" t="s">
        <v>297</v>
      </c>
      <c r="H224" s="624" t="s">
        <v>297</v>
      </c>
      <c r="I224" s="624" t="s">
        <v>297</v>
      </c>
      <c r="J224" s="625" t="s">
        <v>297</v>
      </c>
      <c r="K224" s="626" t="s">
        <v>297</v>
      </c>
      <c r="L224" s="33">
        <v>0</v>
      </c>
      <c r="M224" s="275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34">
        <v>0</v>
      </c>
    </row>
    <row r="225" spans="1:25" outlineLevel="3" x14ac:dyDescent="0.2">
      <c r="A225" s="229" t="str">
        <f t="shared" si="22"/>
        <v>1.13.</v>
      </c>
      <c r="B225" s="31" t="s">
        <v>694</v>
      </c>
      <c r="C225" s="44" t="s">
        <v>695</v>
      </c>
      <c r="D225" s="623" t="s">
        <v>297</v>
      </c>
      <c r="E225" s="624" t="s">
        <v>297</v>
      </c>
      <c r="F225" s="624" t="s">
        <v>297</v>
      </c>
      <c r="G225" s="624" t="s">
        <v>297</v>
      </c>
      <c r="H225" s="624" t="s">
        <v>297</v>
      </c>
      <c r="I225" s="624" t="s">
        <v>297</v>
      </c>
      <c r="J225" s="625" t="s">
        <v>297</v>
      </c>
      <c r="K225" s="626" t="s">
        <v>297</v>
      </c>
      <c r="L225" s="33">
        <v>0</v>
      </c>
      <c r="M225" s="275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34">
        <v>0</v>
      </c>
    </row>
    <row r="226" spans="1:25" outlineLevel="3" x14ac:dyDescent="0.2">
      <c r="A226" s="229" t="str">
        <f t="shared" si="22"/>
        <v>1.13.</v>
      </c>
      <c r="B226" s="31" t="s">
        <v>696</v>
      </c>
      <c r="C226" s="44" t="s">
        <v>697</v>
      </c>
      <c r="D226" s="623" t="s">
        <v>297</v>
      </c>
      <c r="E226" s="624" t="s">
        <v>297</v>
      </c>
      <c r="F226" s="624" t="s">
        <v>297</v>
      </c>
      <c r="G226" s="624" t="s">
        <v>297</v>
      </c>
      <c r="H226" s="624" t="s">
        <v>297</v>
      </c>
      <c r="I226" s="624" t="s">
        <v>297</v>
      </c>
      <c r="J226" s="625" t="s">
        <v>297</v>
      </c>
      <c r="K226" s="626" t="s">
        <v>297</v>
      </c>
      <c r="L226" s="33">
        <v>0</v>
      </c>
      <c r="M226" s="275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34">
        <v>0</v>
      </c>
    </row>
    <row r="227" spans="1:25" outlineLevel="3" x14ac:dyDescent="0.2">
      <c r="A227" s="229" t="str">
        <f t="shared" si="22"/>
        <v>1.13.</v>
      </c>
      <c r="B227" s="31" t="s">
        <v>698</v>
      </c>
      <c r="C227" s="44" t="s">
        <v>699</v>
      </c>
      <c r="D227" s="623" t="s">
        <v>297</v>
      </c>
      <c r="E227" s="624" t="s">
        <v>297</v>
      </c>
      <c r="F227" s="624" t="s">
        <v>297</v>
      </c>
      <c r="G227" s="624" t="s">
        <v>297</v>
      </c>
      <c r="H227" s="624" t="s">
        <v>297</v>
      </c>
      <c r="I227" s="624" t="s">
        <v>297</v>
      </c>
      <c r="J227" s="625" t="s">
        <v>297</v>
      </c>
      <c r="K227" s="626" t="s">
        <v>297</v>
      </c>
      <c r="L227" s="33">
        <v>0</v>
      </c>
      <c r="M227" s="275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34">
        <v>0</v>
      </c>
    </row>
    <row r="228" spans="1:25" outlineLevel="3" x14ac:dyDescent="0.2">
      <c r="A228" s="229" t="str">
        <f t="shared" si="22"/>
        <v>1.13.</v>
      </c>
      <c r="B228" s="31" t="s">
        <v>700</v>
      </c>
      <c r="C228" s="44" t="s">
        <v>701</v>
      </c>
      <c r="D228" s="623" t="s">
        <v>297</v>
      </c>
      <c r="E228" s="624" t="s">
        <v>297</v>
      </c>
      <c r="F228" s="624" t="s">
        <v>297</v>
      </c>
      <c r="G228" s="624" t="s">
        <v>297</v>
      </c>
      <c r="H228" s="624" t="s">
        <v>297</v>
      </c>
      <c r="I228" s="624" t="s">
        <v>297</v>
      </c>
      <c r="J228" s="625" t="s">
        <v>297</v>
      </c>
      <c r="K228" s="626" t="s">
        <v>297</v>
      </c>
      <c r="L228" s="33">
        <v>0</v>
      </c>
      <c r="M228" s="275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34">
        <v>0</v>
      </c>
    </row>
    <row r="229" spans="1:25" outlineLevel="3" x14ac:dyDescent="0.2">
      <c r="A229" s="229" t="str">
        <f t="shared" si="22"/>
        <v>1.13.</v>
      </c>
      <c r="B229" s="31" t="s">
        <v>702</v>
      </c>
      <c r="C229" s="44" t="s">
        <v>703</v>
      </c>
      <c r="D229" s="623" t="s">
        <v>297</v>
      </c>
      <c r="E229" s="624" t="s">
        <v>297</v>
      </c>
      <c r="F229" s="624" t="s">
        <v>297</v>
      </c>
      <c r="G229" s="624" t="s">
        <v>297</v>
      </c>
      <c r="H229" s="624" t="s">
        <v>297</v>
      </c>
      <c r="I229" s="624" t="s">
        <v>297</v>
      </c>
      <c r="J229" s="625" t="s">
        <v>297</v>
      </c>
      <c r="K229" s="626" t="s">
        <v>297</v>
      </c>
      <c r="L229" s="33">
        <v>0</v>
      </c>
      <c r="M229" s="275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34">
        <v>0</v>
      </c>
    </row>
    <row r="230" spans="1:25" ht="25.5" outlineLevel="3" x14ac:dyDescent="0.2">
      <c r="A230" s="229" t="str">
        <f t="shared" si="22"/>
        <v>1.13.</v>
      </c>
      <c r="B230" s="31" t="s">
        <v>704</v>
      </c>
      <c r="C230" s="44" t="s">
        <v>705</v>
      </c>
      <c r="D230" s="623" t="s">
        <v>297</v>
      </c>
      <c r="E230" s="624" t="s">
        <v>297</v>
      </c>
      <c r="F230" s="624" t="s">
        <v>297</v>
      </c>
      <c r="G230" s="624" t="s">
        <v>297</v>
      </c>
      <c r="H230" s="624" t="s">
        <v>297</v>
      </c>
      <c r="I230" s="624" t="s">
        <v>297</v>
      </c>
      <c r="J230" s="625" t="s">
        <v>297</v>
      </c>
      <c r="K230" s="626" t="s">
        <v>297</v>
      </c>
      <c r="L230" s="33">
        <v>0</v>
      </c>
      <c r="M230" s="275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34">
        <v>0</v>
      </c>
    </row>
    <row r="231" spans="1:25" outlineLevel="3" x14ac:dyDescent="0.2">
      <c r="A231" s="229" t="str">
        <f t="shared" si="22"/>
        <v>1.13.</v>
      </c>
      <c r="B231" s="31" t="s">
        <v>706</v>
      </c>
      <c r="C231" s="44" t="s">
        <v>707</v>
      </c>
      <c r="D231" s="623" t="s">
        <v>297</v>
      </c>
      <c r="E231" s="624" t="s">
        <v>297</v>
      </c>
      <c r="F231" s="624" t="s">
        <v>297</v>
      </c>
      <c r="G231" s="624" t="s">
        <v>297</v>
      </c>
      <c r="H231" s="624" t="s">
        <v>297</v>
      </c>
      <c r="I231" s="624" t="s">
        <v>297</v>
      </c>
      <c r="J231" s="625" t="s">
        <v>297</v>
      </c>
      <c r="K231" s="626" t="s">
        <v>297</v>
      </c>
      <c r="L231" s="33">
        <v>0</v>
      </c>
      <c r="M231" s="275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34">
        <v>0</v>
      </c>
    </row>
    <row r="232" spans="1:25" outlineLevel="3" x14ac:dyDescent="0.2">
      <c r="A232" s="229" t="str">
        <f t="shared" si="22"/>
        <v>1.13.</v>
      </c>
      <c r="B232" s="31" t="s">
        <v>708</v>
      </c>
      <c r="C232" s="44" t="s">
        <v>709</v>
      </c>
      <c r="D232" s="623" t="s">
        <v>297</v>
      </c>
      <c r="E232" s="624" t="s">
        <v>297</v>
      </c>
      <c r="F232" s="624" t="s">
        <v>297</v>
      </c>
      <c r="G232" s="624" t="s">
        <v>297</v>
      </c>
      <c r="H232" s="624" t="s">
        <v>297</v>
      </c>
      <c r="I232" s="624" t="s">
        <v>297</v>
      </c>
      <c r="J232" s="625" t="s">
        <v>297</v>
      </c>
      <c r="K232" s="626" t="s">
        <v>297</v>
      </c>
      <c r="L232" s="33">
        <v>0</v>
      </c>
      <c r="M232" s="275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34">
        <v>0</v>
      </c>
    </row>
    <row r="233" spans="1:25" outlineLevel="3" x14ac:dyDescent="0.2">
      <c r="A233" s="229" t="str">
        <f t="shared" si="22"/>
        <v>1.13.</v>
      </c>
      <c r="B233" s="31" t="s">
        <v>710</v>
      </c>
      <c r="C233" s="44" t="s">
        <v>711</v>
      </c>
      <c r="D233" s="623" t="s">
        <v>297</v>
      </c>
      <c r="E233" s="624" t="s">
        <v>297</v>
      </c>
      <c r="F233" s="624" t="s">
        <v>297</v>
      </c>
      <c r="G233" s="624" t="s">
        <v>297</v>
      </c>
      <c r="H233" s="624" t="s">
        <v>297</v>
      </c>
      <c r="I233" s="624" t="s">
        <v>297</v>
      </c>
      <c r="J233" s="625" t="s">
        <v>297</v>
      </c>
      <c r="K233" s="626" t="s">
        <v>297</v>
      </c>
      <c r="L233" s="33">
        <v>0</v>
      </c>
      <c r="M233" s="275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34">
        <v>0</v>
      </c>
    </row>
    <row r="234" spans="1:25" outlineLevel="3" x14ac:dyDescent="0.2">
      <c r="A234" s="229" t="str">
        <f t="shared" si="22"/>
        <v>1.13.</v>
      </c>
      <c r="B234" s="31" t="s">
        <v>712</v>
      </c>
      <c r="C234" s="44" t="s">
        <v>713</v>
      </c>
      <c r="D234" s="623" t="s">
        <v>297</v>
      </c>
      <c r="E234" s="624" t="s">
        <v>297</v>
      </c>
      <c r="F234" s="624" t="s">
        <v>297</v>
      </c>
      <c r="G234" s="624" t="s">
        <v>297</v>
      </c>
      <c r="H234" s="624" t="s">
        <v>297</v>
      </c>
      <c r="I234" s="624" t="s">
        <v>297</v>
      </c>
      <c r="J234" s="625" t="s">
        <v>297</v>
      </c>
      <c r="K234" s="626" t="s">
        <v>297</v>
      </c>
      <c r="L234" s="33">
        <v>0</v>
      </c>
      <c r="M234" s="275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34">
        <v>0</v>
      </c>
    </row>
    <row r="235" spans="1:25" outlineLevel="3" x14ac:dyDescent="0.2">
      <c r="A235" s="229" t="str">
        <f t="shared" si="22"/>
        <v>1.13.</v>
      </c>
      <c r="B235" s="31" t="s">
        <v>714</v>
      </c>
      <c r="C235" s="44" t="s">
        <v>715</v>
      </c>
      <c r="D235" s="623" t="s">
        <v>297</v>
      </c>
      <c r="E235" s="624" t="s">
        <v>297</v>
      </c>
      <c r="F235" s="624" t="s">
        <v>297</v>
      </c>
      <c r="G235" s="624" t="s">
        <v>297</v>
      </c>
      <c r="H235" s="624" t="s">
        <v>297</v>
      </c>
      <c r="I235" s="624" t="s">
        <v>297</v>
      </c>
      <c r="J235" s="625" t="s">
        <v>297</v>
      </c>
      <c r="K235" s="626" t="s">
        <v>297</v>
      </c>
      <c r="L235" s="33">
        <v>0</v>
      </c>
      <c r="M235" s="275">
        <v>0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34">
        <v>0</v>
      </c>
    </row>
    <row r="236" spans="1:25" outlineLevel="3" x14ac:dyDescent="0.2">
      <c r="A236" s="229" t="str">
        <f t="shared" si="22"/>
        <v>1.13.</v>
      </c>
      <c r="B236" s="31" t="s">
        <v>716</v>
      </c>
      <c r="C236" s="44" t="s">
        <v>717</v>
      </c>
      <c r="D236" s="623" t="s">
        <v>297</v>
      </c>
      <c r="E236" s="624" t="s">
        <v>297</v>
      </c>
      <c r="F236" s="624" t="s">
        <v>297</v>
      </c>
      <c r="G236" s="624" t="s">
        <v>297</v>
      </c>
      <c r="H236" s="624" t="s">
        <v>297</v>
      </c>
      <c r="I236" s="624" t="s">
        <v>297</v>
      </c>
      <c r="J236" s="625" t="s">
        <v>297</v>
      </c>
      <c r="K236" s="626" t="s">
        <v>297</v>
      </c>
      <c r="L236" s="33">
        <v>0</v>
      </c>
      <c r="M236" s="275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34">
        <v>0</v>
      </c>
    </row>
    <row r="237" spans="1:25" ht="25.5" outlineLevel="3" x14ac:dyDescent="0.2">
      <c r="A237" s="229" t="str">
        <f t="shared" si="22"/>
        <v>1.13.</v>
      </c>
      <c r="B237" s="31" t="s">
        <v>718</v>
      </c>
      <c r="C237" s="44" t="s">
        <v>719</v>
      </c>
      <c r="D237" s="623" t="s">
        <v>297</v>
      </c>
      <c r="E237" s="624" t="s">
        <v>297</v>
      </c>
      <c r="F237" s="624" t="s">
        <v>297</v>
      </c>
      <c r="G237" s="624" t="s">
        <v>297</v>
      </c>
      <c r="H237" s="624" t="s">
        <v>297</v>
      </c>
      <c r="I237" s="624" t="s">
        <v>297</v>
      </c>
      <c r="J237" s="625" t="s">
        <v>297</v>
      </c>
      <c r="K237" s="626" t="s">
        <v>297</v>
      </c>
      <c r="L237" s="33">
        <v>0</v>
      </c>
      <c r="M237" s="275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34">
        <v>0</v>
      </c>
    </row>
    <row r="238" spans="1:25" outlineLevel="3" x14ac:dyDescent="0.2">
      <c r="A238" s="229" t="str">
        <f t="shared" si="22"/>
        <v>1.13.</v>
      </c>
      <c r="B238" s="31" t="s">
        <v>720</v>
      </c>
      <c r="C238" s="44" t="s">
        <v>721</v>
      </c>
      <c r="D238" s="623" t="s">
        <v>297</v>
      </c>
      <c r="E238" s="624" t="s">
        <v>297</v>
      </c>
      <c r="F238" s="624" t="s">
        <v>297</v>
      </c>
      <c r="G238" s="624" t="s">
        <v>297</v>
      </c>
      <c r="H238" s="624" t="s">
        <v>297</v>
      </c>
      <c r="I238" s="624" t="s">
        <v>297</v>
      </c>
      <c r="J238" s="625" t="s">
        <v>297</v>
      </c>
      <c r="K238" s="626" t="s">
        <v>297</v>
      </c>
      <c r="L238" s="33">
        <v>0</v>
      </c>
      <c r="M238" s="275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34">
        <v>0</v>
      </c>
    </row>
    <row r="239" spans="1:25" ht="25.5" outlineLevel="3" x14ac:dyDescent="0.2">
      <c r="A239" s="229" t="str">
        <f t="shared" si="22"/>
        <v>1.13.</v>
      </c>
      <c r="B239" s="31" t="s">
        <v>722</v>
      </c>
      <c r="C239" s="44" t="s">
        <v>723</v>
      </c>
      <c r="D239" s="623" t="s">
        <v>297</v>
      </c>
      <c r="E239" s="624" t="s">
        <v>297</v>
      </c>
      <c r="F239" s="624" t="s">
        <v>297</v>
      </c>
      <c r="G239" s="624" t="s">
        <v>297</v>
      </c>
      <c r="H239" s="624" t="s">
        <v>297</v>
      </c>
      <c r="I239" s="624" t="s">
        <v>297</v>
      </c>
      <c r="J239" s="625" t="s">
        <v>297</v>
      </c>
      <c r="K239" s="626" t="s">
        <v>297</v>
      </c>
      <c r="L239" s="33">
        <v>0</v>
      </c>
      <c r="M239" s="275">
        <v>0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34">
        <v>0</v>
      </c>
    </row>
    <row r="240" spans="1:25" ht="38.25" outlineLevel="3" x14ac:dyDescent="0.2">
      <c r="A240" s="229" t="str">
        <f t="shared" si="22"/>
        <v>1.13.</v>
      </c>
      <c r="B240" s="31" t="s">
        <v>724</v>
      </c>
      <c r="C240" s="44" t="s">
        <v>725</v>
      </c>
      <c r="D240" s="623" t="s">
        <v>297</v>
      </c>
      <c r="E240" s="624" t="s">
        <v>297</v>
      </c>
      <c r="F240" s="624" t="s">
        <v>297</v>
      </c>
      <c r="G240" s="624" t="s">
        <v>297</v>
      </c>
      <c r="H240" s="624" t="s">
        <v>297</v>
      </c>
      <c r="I240" s="624" t="s">
        <v>297</v>
      </c>
      <c r="J240" s="625" t="s">
        <v>297</v>
      </c>
      <c r="K240" s="626" t="s">
        <v>297</v>
      </c>
      <c r="L240" s="33">
        <v>0</v>
      </c>
      <c r="M240" s="275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34">
        <v>0</v>
      </c>
    </row>
    <row r="241" spans="1:25" outlineLevel="3" x14ac:dyDescent="0.2">
      <c r="A241" s="229" t="str">
        <f t="shared" si="22"/>
        <v>1.13.</v>
      </c>
      <c r="B241" s="31" t="s">
        <v>726</v>
      </c>
      <c r="C241" s="44" t="s">
        <v>727</v>
      </c>
      <c r="D241" s="623" t="s">
        <v>297</v>
      </c>
      <c r="E241" s="624" t="s">
        <v>297</v>
      </c>
      <c r="F241" s="624" t="s">
        <v>297</v>
      </c>
      <c r="G241" s="624" t="s">
        <v>297</v>
      </c>
      <c r="H241" s="624" t="s">
        <v>297</v>
      </c>
      <c r="I241" s="624" t="s">
        <v>297</v>
      </c>
      <c r="J241" s="625" t="s">
        <v>297</v>
      </c>
      <c r="K241" s="626" t="s">
        <v>297</v>
      </c>
      <c r="L241" s="33">
        <v>0</v>
      </c>
      <c r="M241" s="275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34">
        <v>0</v>
      </c>
    </row>
    <row r="242" spans="1:25" outlineLevel="3" x14ac:dyDescent="0.2">
      <c r="A242" s="229" t="str">
        <f t="shared" si="22"/>
        <v>1.13.</v>
      </c>
      <c r="B242" s="31" t="s">
        <v>728</v>
      </c>
      <c r="C242" s="44" t="s">
        <v>729</v>
      </c>
      <c r="D242" s="623" t="s">
        <v>297</v>
      </c>
      <c r="E242" s="624" t="s">
        <v>297</v>
      </c>
      <c r="F242" s="624" t="s">
        <v>297</v>
      </c>
      <c r="G242" s="624" t="s">
        <v>297</v>
      </c>
      <c r="H242" s="624" t="s">
        <v>297</v>
      </c>
      <c r="I242" s="624" t="s">
        <v>297</v>
      </c>
      <c r="J242" s="625" t="s">
        <v>297</v>
      </c>
      <c r="K242" s="626" t="s">
        <v>297</v>
      </c>
      <c r="L242" s="33">
        <v>0</v>
      </c>
      <c r="M242" s="275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34">
        <v>0</v>
      </c>
    </row>
    <row r="243" spans="1:25" outlineLevel="3" x14ac:dyDescent="0.2">
      <c r="A243" s="229" t="str">
        <f t="shared" si="22"/>
        <v>1.13.</v>
      </c>
      <c r="B243" s="50" t="s">
        <v>730</v>
      </c>
      <c r="C243" s="51" t="s">
        <v>731</v>
      </c>
      <c r="D243" s="627" t="s">
        <v>297</v>
      </c>
      <c r="E243" s="628" t="s">
        <v>297</v>
      </c>
      <c r="F243" s="628" t="s">
        <v>297</v>
      </c>
      <c r="G243" s="628" t="s">
        <v>297</v>
      </c>
      <c r="H243" s="628" t="s">
        <v>297</v>
      </c>
      <c r="I243" s="628" t="s">
        <v>297</v>
      </c>
      <c r="J243" s="629" t="s">
        <v>297</v>
      </c>
      <c r="K243" s="630" t="s">
        <v>297</v>
      </c>
      <c r="L243" s="157">
        <v>0</v>
      </c>
      <c r="M243" s="276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158">
        <v>0</v>
      </c>
    </row>
    <row r="244" spans="1:25" outlineLevel="1" x14ac:dyDescent="0.2">
      <c r="A244" s="230"/>
      <c r="B244" s="23" t="s">
        <v>70</v>
      </c>
      <c r="C244" s="90" t="s">
        <v>71</v>
      </c>
      <c r="D244" s="24"/>
      <c r="E244" s="25"/>
      <c r="F244" s="26"/>
      <c r="G244" s="26"/>
      <c r="H244" s="26"/>
      <c r="I244" s="26"/>
      <c r="J244" s="26"/>
      <c r="K244" s="26"/>
      <c r="L244" s="27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9"/>
    </row>
    <row r="245" spans="1:25" outlineLevel="2" x14ac:dyDescent="0.2">
      <c r="A245" s="231"/>
      <c r="B245" s="37" t="s">
        <v>732</v>
      </c>
      <c r="C245" s="97" t="s">
        <v>733</v>
      </c>
      <c r="D245" s="38"/>
      <c r="E245" s="39"/>
      <c r="F245" s="40"/>
      <c r="G245" s="40"/>
      <c r="H245" s="40"/>
      <c r="I245" s="40"/>
      <c r="J245" s="40"/>
      <c r="K245" s="40"/>
      <c r="L245" s="41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3"/>
    </row>
    <row r="246" spans="1:25" ht="25.5" outlineLevel="3" x14ac:dyDescent="0.2">
      <c r="A246" s="229" t="str">
        <f t="shared" ref="A246:A251" si="23">IF(COUNTA($D246:$K246)=0,"",LEFT(B246,FIND(".",B246,3)))</f>
        <v>1.14.</v>
      </c>
      <c r="B246" s="35" t="s">
        <v>734</v>
      </c>
      <c r="C246" s="36" t="s">
        <v>735</v>
      </c>
      <c r="D246" s="610" t="s">
        <v>297</v>
      </c>
      <c r="E246" s="611" t="s">
        <v>297</v>
      </c>
      <c r="F246" s="612" t="s">
        <v>297</v>
      </c>
      <c r="G246" s="612" t="s">
        <v>297</v>
      </c>
      <c r="H246" s="612" t="s">
        <v>297</v>
      </c>
      <c r="I246" s="612" t="s">
        <v>297</v>
      </c>
      <c r="J246" s="613" t="s">
        <v>297</v>
      </c>
      <c r="K246" s="614" t="s">
        <v>297</v>
      </c>
      <c r="L246" s="33">
        <v>0</v>
      </c>
      <c r="M246" s="275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34">
        <v>0</v>
      </c>
    </row>
    <row r="247" spans="1:25" outlineLevel="3" x14ac:dyDescent="0.2">
      <c r="A247" s="229" t="str">
        <f t="shared" si="23"/>
        <v>1.14.</v>
      </c>
      <c r="B247" s="31" t="s">
        <v>736</v>
      </c>
      <c r="C247" s="32" t="s">
        <v>737</v>
      </c>
      <c r="D247" s="600" t="s">
        <v>297</v>
      </c>
      <c r="E247" s="601" t="s">
        <v>297</v>
      </c>
      <c r="F247" s="602" t="s">
        <v>297</v>
      </c>
      <c r="G247" s="602" t="s">
        <v>297</v>
      </c>
      <c r="H247" s="602" t="s">
        <v>297</v>
      </c>
      <c r="I247" s="602" t="s">
        <v>297</v>
      </c>
      <c r="J247" s="603" t="s">
        <v>297</v>
      </c>
      <c r="K247" s="604" t="s">
        <v>297</v>
      </c>
      <c r="L247" s="33">
        <v>0</v>
      </c>
      <c r="M247" s="275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34">
        <v>0</v>
      </c>
    </row>
    <row r="248" spans="1:25" outlineLevel="3" x14ac:dyDescent="0.2">
      <c r="A248" s="229" t="str">
        <f t="shared" si="23"/>
        <v>1.14.</v>
      </c>
      <c r="B248" s="31" t="s">
        <v>738</v>
      </c>
      <c r="C248" s="44" t="s">
        <v>739</v>
      </c>
      <c r="D248" s="600" t="s">
        <v>297</v>
      </c>
      <c r="E248" s="601" t="s">
        <v>297</v>
      </c>
      <c r="F248" s="602" t="s">
        <v>297</v>
      </c>
      <c r="G248" s="602" t="s">
        <v>297</v>
      </c>
      <c r="H248" s="602" t="s">
        <v>297</v>
      </c>
      <c r="I248" s="602" t="s">
        <v>297</v>
      </c>
      <c r="J248" s="603" t="s">
        <v>297</v>
      </c>
      <c r="K248" s="604" t="s">
        <v>297</v>
      </c>
      <c r="L248" s="33">
        <v>0</v>
      </c>
      <c r="M248" s="275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34">
        <v>0</v>
      </c>
    </row>
    <row r="249" spans="1:25" outlineLevel="3" x14ac:dyDescent="0.2">
      <c r="A249" s="229" t="str">
        <f t="shared" si="23"/>
        <v>1.14.</v>
      </c>
      <c r="B249" s="31" t="s">
        <v>740</v>
      </c>
      <c r="C249" s="32" t="s">
        <v>741</v>
      </c>
      <c r="D249" s="600" t="s">
        <v>297</v>
      </c>
      <c r="E249" s="601" t="s">
        <v>297</v>
      </c>
      <c r="F249" s="602" t="s">
        <v>297</v>
      </c>
      <c r="G249" s="602" t="s">
        <v>297</v>
      </c>
      <c r="H249" s="602" t="s">
        <v>297</v>
      </c>
      <c r="I249" s="602" t="s">
        <v>297</v>
      </c>
      <c r="J249" s="603" t="s">
        <v>297</v>
      </c>
      <c r="K249" s="604" t="s">
        <v>297</v>
      </c>
      <c r="L249" s="33">
        <v>0</v>
      </c>
      <c r="M249" s="275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34">
        <v>0</v>
      </c>
    </row>
    <row r="250" spans="1:25" ht="25.5" outlineLevel="3" x14ac:dyDescent="0.2">
      <c r="A250" s="229" t="str">
        <f t="shared" si="23"/>
        <v>1.14.</v>
      </c>
      <c r="B250" s="31" t="s">
        <v>742</v>
      </c>
      <c r="C250" s="32" t="s">
        <v>743</v>
      </c>
      <c r="D250" s="600" t="s">
        <v>297</v>
      </c>
      <c r="E250" s="601" t="s">
        <v>297</v>
      </c>
      <c r="F250" s="602" t="s">
        <v>297</v>
      </c>
      <c r="G250" s="602" t="s">
        <v>297</v>
      </c>
      <c r="H250" s="602" t="s">
        <v>297</v>
      </c>
      <c r="I250" s="602" t="s">
        <v>297</v>
      </c>
      <c r="J250" s="603" t="s">
        <v>297</v>
      </c>
      <c r="K250" s="604" t="s">
        <v>297</v>
      </c>
      <c r="L250" s="33">
        <v>0</v>
      </c>
      <c r="M250" s="275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34">
        <v>0</v>
      </c>
    </row>
    <row r="251" spans="1:25" ht="25.5" outlineLevel="3" x14ac:dyDescent="0.2">
      <c r="A251" s="229" t="str">
        <f t="shared" si="23"/>
        <v>1.14.</v>
      </c>
      <c r="B251" s="50" t="s">
        <v>744</v>
      </c>
      <c r="C251" s="156" t="s">
        <v>745</v>
      </c>
      <c r="D251" s="605" t="s">
        <v>297</v>
      </c>
      <c r="E251" s="606" t="s">
        <v>297</v>
      </c>
      <c r="F251" s="607" t="s">
        <v>297</v>
      </c>
      <c r="G251" s="607" t="s">
        <v>297</v>
      </c>
      <c r="H251" s="607" t="s">
        <v>297</v>
      </c>
      <c r="I251" s="607" t="s">
        <v>297</v>
      </c>
      <c r="J251" s="608" t="s">
        <v>297</v>
      </c>
      <c r="K251" s="609" t="s">
        <v>297</v>
      </c>
      <c r="L251" s="157">
        <v>0</v>
      </c>
      <c r="M251" s="276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158">
        <v>0</v>
      </c>
    </row>
    <row r="252" spans="1:25" outlineLevel="2" x14ac:dyDescent="0.2">
      <c r="A252" s="228"/>
      <c r="B252" s="37" t="s">
        <v>746</v>
      </c>
      <c r="C252" s="97" t="s">
        <v>747</v>
      </c>
      <c r="D252" s="38"/>
      <c r="E252" s="39"/>
      <c r="F252" s="40"/>
      <c r="G252" s="40"/>
      <c r="H252" s="40"/>
      <c r="I252" s="40"/>
      <c r="J252" s="40"/>
      <c r="K252" s="40"/>
      <c r="L252" s="41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3"/>
    </row>
    <row r="253" spans="1:25" outlineLevel="3" x14ac:dyDescent="0.2">
      <c r="A253" s="229" t="str">
        <f t="shared" ref="A253:A263" si="24">IF(COUNTA($D253:$K253)=0,"",LEFT(B253,FIND(".",B253,3)))</f>
        <v>1.14.</v>
      </c>
      <c r="B253" s="35" t="s">
        <v>748</v>
      </c>
      <c r="C253" s="32" t="s">
        <v>749</v>
      </c>
      <c r="D253" s="610" t="s">
        <v>297</v>
      </c>
      <c r="E253" s="611" t="s">
        <v>297</v>
      </c>
      <c r="F253" s="612" t="s">
        <v>297</v>
      </c>
      <c r="G253" s="612" t="s">
        <v>297</v>
      </c>
      <c r="H253" s="612" t="s">
        <v>297</v>
      </c>
      <c r="I253" s="612" t="s">
        <v>297</v>
      </c>
      <c r="J253" s="613" t="s">
        <v>297</v>
      </c>
      <c r="K253" s="614" t="s">
        <v>297</v>
      </c>
      <c r="L253" s="33">
        <v>0</v>
      </c>
      <c r="M253" s="275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34">
        <v>0</v>
      </c>
    </row>
    <row r="254" spans="1:25" outlineLevel="3" x14ac:dyDescent="0.2">
      <c r="A254" s="229" t="str">
        <f t="shared" si="24"/>
        <v>1.14.</v>
      </c>
      <c r="B254" s="31" t="s">
        <v>750</v>
      </c>
      <c r="C254" s="32" t="s">
        <v>751</v>
      </c>
      <c r="D254" s="600" t="s">
        <v>297</v>
      </c>
      <c r="E254" s="601" t="s">
        <v>297</v>
      </c>
      <c r="F254" s="602" t="s">
        <v>297</v>
      </c>
      <c r="G254" s="602" t="s">
        <v>297</v>
      </c>
      <c r="H254" s="602" t="s">
        <v>297</v>
      </c>
      <c r="I254" s="602" t="s">
        <v>297</v>
      </c>
      <c r="J254" s="603" t="s">
        <v>297</v>
      </c>
      <c r="K254" s="604" t="s">
        <v>297</v>
      </c>
      <c r="L254" s="33">
        <v>0</v>
      </c>
      <c r="M254" s="275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34">
        <v>0</v>
      </c>
    </row>
    <row r="255" spans="1:25" outlineLevel="3" x14ac:dyDescent="0.2">
      <c r="A255" s="229" t="str">
        <f t="shared" si="24"/>
        <v>1.14.</v>
      </c>
      <c r="B255" s="31" t="s">
        <v>752</v>
      </c>
      <c r="C255" s="32" t="s">
        <v>753</v>
      </c>
      <c r="D255" s="600" t="s">
        <v>297</v>
      </c>
      <c r="E255" s="601" t="s">
        <v>297</v>
      </c>
      <c r="F255" s="602" t="s">
        <v>297</v>
      </c>
      <c r="G255" s="602" t="s">
        <v>297</v>
      </c>
      <c r="H255" s="602" t="s">
        <v>297</v>
      </c>
      <c r="I255" s="602" t="s">
        <v>297</v>
      </c>
      <c r="J255" s="603" t="s">
        <v>297</v>
      </c>
      <c r="K255" s="604" t="s">
        <v>297</v>
      </c>
      <c r="L255" s="33">
        <v>0</v>
      </c>
      <c r="M255" s="275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34">
        <v>0</v>
      </c>
    </row>
    <row r="256" spans="1:25" outlineLevel="3" x14ac:dyDescent="0.2">
      <c r="A256" s="229" t="str">
        <f t="shared" si="24"/>
        <v>1.14.</v>
      </c>
      <c r="B256" s="31" t="s">
        <v>754</v>
      </c>
      <c r="C256" s="32" t="s">
        <v>755</v>
      </c>
      <c r="D256" s="600" t="s">
        <v>297</v>
      </c>
      <c r="E256" s="601" t="s">
        <v>297</v>
      </c>
      <c r="F256" s="602" t="s">
        <v>297</v>
      </c>
      <c r="G256" s="602" t="s">
        <v>297</v>
      </c>
      <c r="H256" s="602" t="s">
        <v>297</v>
      </c>
      <c r="I256" s="602" t="s">
        <v>297</v>
      </c>
      <c r="J256" s="603" t="s">
        <v>297</v>
      </c>
      <c r="K256" s="604" t="s">
        <v>297</v>
      </c>
      <c r="L256" s="33">
        <v>0</v>
      </c>
      <c r="M256" s="275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34">
        <v>0</v>
      </c>
    </row>
    <row r="257" spans="1:25" ht="25.5" outlineLevel="3" x14ac:dyDescent="0.2">
      <c r="A257" s="229" t="str">
        <f t="shared" si="24"/>
        <v>1.14.</v>
      </c>
      <c r="B257" s="31" t="s">
        <v>756</v>
      </c>
      <c r="C257" s="32" t="s">
        <v>757</v>
      </c>
      <c r="D257" s="600" t="s">
        <v>297</v>
      </c>
      <c r="E257" s="601" t="s">
        <v>297</v>
      </c>
      <c r="F257" s="602" t="s">
        <v>297</v>
      </c>
      <c r="G257" s="602" t="s">
        <v>297</v>
      </c>
      <c r="H257" s="602" t="s">
        <v>297</v>
      </c>
      <c r="I257" s="602" t="s">
        <v>297</v>
      </c>
      <c r="J257" s="603" t="s">
        <v>297</v>
      </c>
      <c r="K257" s="604" t="s">
        <v>297</v>
      </c>
      <c r="L257" s="33">
        <v>0</v>
      </c>
      <c r="M257" s="275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34">
        <v>0</v>
      </c>
    </row>
    <row r="258" spans="1:25" outlineLevel="3" x14ac:dyDescent="0.2">
      <c r="A258" s="229" t="str">
        <f t="shared" si="24"/>
        <v>1.14.</v>
      </c>
      <c r="B258" s="31" t="s">
        <v>758</v>
      </c>
      <c r="C258" s="32" t="s">
        <v>759</v>
      </c>
      <c r="D258" s="600" t="s">
        <v>297</v>
      </c>
      <c r="E258" s="601" t="s">
        <v>297</v>
      </c>
      <c r="F258" s="602" t="s">
        <v>297</v>
      </c>
      <c r="G258" s="602" t="s">
        <v>297</v>
      </c>
      <c r="H258" s="602" t="s">
        <v>297</v>
      </c>
      <c r="I258" s="602" t="s">
        <v>297</v>
      </c>
      <c r="J258" s="603" t="s">
        <v>297</v>
      </c>
      <c r="K258" s="604" t="s">
        <v>297</v>
      </c>
      <c r="L258" s="33">
        <v>0</v>
      </c>
      <c r="M258" s="275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34">
        <v>0</v>
      </c>
    </row>
    <row r="259" spans="1:25" outlineLevel="3" x14ac:dyDescent="0.2">
      <c r="A259" s="229" t="str">
        <f t="shared" si="24"/>
        <v>1.14.</v>
      </c>
      <c r="B259" s="31" t="s">
        <v>760</v>
      </c>
      <c r="C259" s="32" t="s">
        <v>761</v>
      </c>
      <c r="D259" s="600" t="s">
        <v>297</v>
      </c>
      <c r="E259" s="601" t="s">
        <v>297</v>
      </c>
      <c r="F259" s="602" t="s">
        <v>297</v>
      </c>
      <c r="G259" s="602" t="s">
        <v>297</v>
      </c>
      <c r="H259" s="602" t="s">
        <v>297</v>
      </c>
      <c r="I259" s="602" t="s">
        <v>297</v>
      </c>
      <c r="J259" s="603" t="s">
        <v>297</v>
      </c>
      <c r="K259" s="604" t="s">
        <v>297</v>
      </c>
      <c r="L259" s="33">
        <v>0</v>
      </c>
      <c r="M259" s="275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34">
        <v>0</v>
      </c>
    </row>
    <row r="260" spans="1:25" outlineLevel="3" x14ac:dyDescent="0.2">
      <c r="A260" s="229" t="str">
        <f t="shared" si="24"/>
        <v>1.14.</v>
      </c>
      <c r="B260" s="31" t="s">
        <v>762</v>
      </c>
      <c r="C260" s="32" t="s">
        <v>763</v>
      </c>
      <c r="D260" s="600" t="s">
        <v>297</v>
      </c>
      <c r="E260" s="601" t="s">
        <v>297</v>
      </c>
      <c r="F260" s="602" t="s">
        <v>297</v>
      </c>
      <c r="G260" s="602" t="s">
        <v>297</v>
      </c>
      <c r="H260" s="602" t="s">
        <v>297</v>
      </c>
      <c r="I260" s="602" t="s">
        <v>297</v>
      </c>
      <c r="J260" s="603" t="s">
        <v>297</v>
      </c>
      <c r="K260" s="604" t="s">
        <v>297</v>
      </c>
      <c r="L260" s="33">
        <v>0</v>
      </c>
      <c r="M260" s="275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34">
        <v>0</v>
      </c>
    </row>
    <row r="261" spans="1:25" outlineLevel="3" x14ac:dyDescent="0.2">
      <c r="A261" s="229" t="str">
        <f t="shared" si="24"/>
        <v>1.14.</v>
      </c>
      <c r="B261" s="31" t="s">
        <v>764</v>
      </c>
      <c r="C261" s="32" t="s">
        <v>765</v>
      </c>
      <c r="D261" s="600" t="s">
        <v>297</v>
      </c>
      <c r="E261" s="601" t="s">
        <v>297</v>
      </c>
      <c r="F261" s="602" t="s">
        <v>297</v>
      </c>
      <c r="G261" s="602" t="s">
        <v>297</v>
      </c>
      <c r="H261" s="602" t="s">
        <v>297</v>
      </c>
      <c r="I261" s="602" t="s">
        <v>297</v>
      </c>
      <c r="J261" s="603" t="s">
        <v>297</v>
      </c>
      <c r="K261" s="604" t="s">
        <v>297</v>
      </c>
      <c r="L261" s="33">
        <v>0</v>
      </c>
      <c r="M261" s="275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34">
        <v>0</v>
      </c>
    </row>
    <row r="262" spans="1:25" outlineLevel="3" x14ac:dyDescent="0.2">
      <c r="A262" s="229" t="str">
        <f t="shared" si="24"/>
        <v>1.14.</v>
      </c>
      <c r="B262" s="31" t="s">
        <v>766</v>
      </c>
      <c r="C262" s="32" t="s">
        <v>767</v>
      </c>
      <c r="D262" s="600" t="s">
        <v>297</v>
      </c>
      <c r="E262" s="601" t="s">
        <v>297</v>
      </c>
      <c r="F262" s="602" t="s">
        <v>297</v>
      </c>
      <c r="G262" s="602" t="s">
        <v>297</v>
      </c>
      <c r="H262" s="602" t="s">
        <v>297</v>
      </c>
      <c r="I262" s="602" t="s">
        <v>297</v>
      </c>
      <c r="J262" s="603" t="s">
        <v>297</v>
      </c>
      <c r="K262" s="604" t="s">
        <v>297</v>
      </c>
      <c r="L262" s="33">
        <v>0</v>
      </c>
      <c r="M262" s="275">
        <v>0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34">
        <v>0</v>
      </c>
    </row>
    <row r="263" spans="1:25" outlineLevel="3" x14ac:dyDescent="0.2">
      <c r="A263" s="229" t="str">
        <f t="shared" si="24"/>
        <v>1.14.</v>
      </c>
      <c r="B263" s="50" t="s">
        <v>768</v>
      </c>
      <c r="C263" s="156" t="s">
        <v>769</v>
      </c>
      <c r="D263" s="605" t="s">
        <v>297</v>
      </c>
      <c r="E263" s="606" t="s">
        <v>297</v>
      </c>
      <c r="F263" s="607" t="s">
        <v>297</v>
      </c>
      <c r="G263" s="607" t="s">
        <v>297</v>
      </c>
      <c r="H263" s="607" t="s">
        <v>297</v>
      </c>
      <c r="I263" s="607" t="s">
        <v>297</v>
      </c>
      <c r="J263" s="608" t="s">
        <v>297</v>
      </c>
      <c r="K263" s="609" t="s">
        <v>297</v>
      </c>
      <c r="L263" s="157">
        <v>0</v>
      </c>
      <c r="M263" s="276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0</v>
      </c>
      <c r="V263" s="2">
        <v>0</v>
      </c>
      <c r="W263" s="2">
        <v>0</v>
      </c>
      <c r="X263" s="2">
        <v>0</v>
      </c>
      <c r="Y263" s="158">
        <v>0</v>
      </c>
    </row>
    <row r="264" spans="1:25" outlineLevel="2" x14ac:dyDescent="0.2">
      <c r="A264" s="228"/>
      <c r="B264" s="37" t="s">
        <v>770</v>
      </c>
      <c r="C264" s="214" t="s">
        <v>771</v>
      </c>
      <c r="D264" s="38"/>
      <c r="E264" s="39"/>
      <c r="F264" s="40"/>
      <c r="G264" s="40"/>
      <c r="H264" s="40"/>
      <c r="I264" s="40"/>
      <c r="J264" s="40"/>
      <c r="K264" s="40"/>
      <c r="L264" s="41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3"/>
    </row>
    <row r="265" spans="1:25" outlineLevel="3" x14ac:dyDescent="0.2">
      <c r="A265" s="229" t="str">
        <f t="shared" ref="A265:A290" si="25">IF(COUNTA($D265:$K265)=0,"",LEFT(B265,FIND(".",B265,3)))</f>
        <v>1.14.</v>
      </c>
      <c r="B265" s="35" t="s">
        <v>772</v>
      </c>
      <c r="C265" s="47" t="s">
        <v>773</v>
      </c>
      <c r="D265" s="610" t="s">
        <v>297</v>
      </c>
      <c r="E265" s="611" t="s">
        <v>297</v>
      </c>
      <c r="F265" s="612" t="s">
        <v>297</v>
      </c>
      <c r="G265" s="612" t="s">
        <v>297</v>
      </c>
      <c r="H265" s="612" t="s">
        <v>297</v>
      </c>
      <c r="I265" s="612" t="s">
        <v>297</v>
      </c>
      <c r="J265" s="613" t="s">
        <v>297</v>
      </c>
      <c r="K265" s="614" t="s">
        <v>297</v>
      </c>
      <c r="L265" s="33">
        <v>0</v>
      </c>
      <c r="M265" s="275">
        <v>0</v>
      </c>
      <c r="N265" s="1">
        <v>0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34">
        <v>0</v>
      </c>
    </row>
    <row r="266" spans="1:25" outlineLevel="3" x14ac:dyDescent="0.2">
      <c r="A266" s="229" t="str">
        <f t="shared" si="25"/>
        <v>1.14.</v>
      </c>
      <c r="B266" s="31" t="s">
        <v>774</v>
      </c>
      <c r="C266" s="32" t="s">
        <v>775</v>
      </c>
      <c r="D266" s="600" t="s">
        <v>297</v>
      </c>
      <c r="E266" s="601" t="s">
        <v>297</v>
      </c>
      <c r="F266" s="602" t="s">
        <v>297</v>
      </c>
      <c r="G266" s="602" t="s">
        <v>297</v>
      </c>
      <c r="H266" s="602" t="s">
        <v>297</v>
      </c>
      <c r="I266" s="602" t="s">
        <v>297</v>
      </c>
      <c r="J266" s="603" t="s">
        <v>297</v>
      </c>
      <c r="K266" s="604" t="s">
        <v>297</v>
      </c>
      <c r="L266" s="33">
        <v>0</v>
      </c>
      <c r="M266" s="275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34">
        <v>0</v>
      </c>
    </row>
    <row r="267" spans="1:25" outlineLevel="3" x14ac:dyDescent="0.2">
      <c r="A267" s="229" t="str">
        <f t="shared" si="25"/>
        <v>1.14.</v>
      </c>
      <c r="B267" s="31" t="s">
        <v>776</v>
      </c>
      <c r="C267" s="32" t="s">
        <v>777</v>
      </c>
      <c r="D267" s="600" t="s">
        <v>297</v>
      </c>
      <c r="E267" s="601" t="s">
        <v>297</v>
      </c>
      <c r="F267" s="602" t="s">
        <v>297</v>
      </c>
      <c r="G267" s="602" t="s">
        <v>297</v>
      </c>
      <c r="H267" s="602" t="s">
        <v>297</v>
      </c>
      <c r="I267" s="602" t="s">
        <v>297</v>
      </c>
      <c r="J267" s="603" t="s">
        <v>297</v>
      </c>
      <c r="K267" s="604" t="s">
        <v>297</v>
      </c>
      <c r="L267" s="33">
        <v>0</v>
      </c>
      <c r="M267" s="275">
        <v>0</v>
      </c>
      <c r="N267" s="1">
        <v>0</v>
      </c>
      <c r="O267" s="1">
        <v>0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34">
        <v>0</v>
      </c>
    </row>
    <row r="268" spans="1:25" outlineLevel="3" x14ac:dyDescent="0.2">
      <c r="A268" s="229" t="str">
        <f t="shared" si="25"/>
        <v>1.14.</v>
      </c>
      <c r="B268" s="31" t="s">
        <v>778</v>
      </c>
      <c r="C268" s="32" t="s">
        <v>779</v>
      </c>
      <c r="D268" s="600" t="s">
        <v>297</v>
      </c>
      <c r="E268" s="601" t="s">
        <v>297</v>
      </c>
      <c r="F268" s="602" t="s">
        <v>297</v>
      </c>
      <c r="G268" s="602" t="s">
        <v>297</v>
      </c>
      <c r="H268" s="602" t="s">
        <v>297</v>
      </c>
      <c r="I268" s="602" t="s">
        <v>297</v>
      </c>
      <c r="J268" s="603" t="s">
        <v>297</v>
      </c>
      <c r="K268" s="604" t="s">
        <v>297</v>
      </c>
      <c r="L268" s="33">
        <v>0</v>
      </c>
      <c r="M268" s="275">
        <v>0</v>
      </c>
      <c r="N268" s="1">
        <v>0</v>
      </c>
      <c r="O268" s="1">
        <v>0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34">
        <v>0</v>
      </c>
    </row>
    <row r="269" spans="1:25" outlineLevel="3" x14ac:dyDescent="0.2">
      <c r="A269" s="229" t="str">
        <f t="shared" si="25"/>
        <v>1.14.</v>
      </c>
      <c r="B269" s="31" t="s">
        <v>780</v>
      </c>
      <c r="C269" s="32" t="s">
        <v>781</v>
      </c>
      <c r="D269" s="600" t="s">
        <v>297</v>
      </c>
      <c r="E269" s="601" t="s">
        <v>297</v>
      </c>
      <c r="F269" s="602" t="s">
        <v>297</v>
      </c>
      <c r="G269" s="602" t="s">
        <v>297</v>
      </c>
      <c r="H269" s="602" t="s">
        <v>297</v>
      </c>
      <c r="I269" s="602" t="s">
        <v>297</v>
      </c>
      <c r="J269" s="603" t="s">
        <v>297</v>
      </c>
      <c r="K269" s="604" t="s">
        <v>297</v>
      </c>
      <c r="L269" s="33">
        <v>0</v>
      </c>
      <c r="M269" s="275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34">
        <v>0</v>
      </c>
    </row>
    <row r="270" spans="1:25" outlineLevel="3" x14ac:dyDescent="0.2">
      <c r="A270" s="229" t="str">
        <f t="shared" si="25"/>
        <v>1.14.</v>
      </c>
      <c r="B270" s="31" t="s">
        <v>782</v>
      </c>
      <c r="C270" s="32" t="s">
        <v>783</v>
      </c>
      <c r="D270" s="600" t="s">
        <v>297</v>
      </c>
      <c r="E270" s="601" t="s">
        <v>297</v>
      </c>
      <c r="F270" s="602" t="s">
        <v>297</v>
      </c>
      <c r="G270" s="602" t="s">
        <v>297</v>
      </c>
      <c r="H270" s="602" t="s">
        <v>297</v>
      </c>
      <c r="I270" s="602" t="s">
        <v>297</v>
      </c>
      <c r="J270" s="603" t="s">
        <v>297</v>
      </c>
      <c r="K270" s="604" t="s">
        <v>297</v>
      </c>
      <c r="L270" s="33">
        <v>0</v>
      </c>
      <c r="M270" s="275">
        <v>0</v>
      </c>
      <c r="N270" s="1">
        <v>0</v>
      </c>
      <c r="O270" s="1">
        <v>0</v>
      </c>
      <c r="P270" s="1">
        <v>0</v>
      </c>
      <c r="Q270" s="1">
        <v>0</v>
      </c>
      <c r="R270" s="1">
        <v>0</v>
      </c>
      <c r="S270" s="1">
        <v>0</v>
      </c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34">
        <v>0</v>
      </c>
    </row>
    <row r="271" spans="1:25" outlineLevel="3" x14ac:dyDescent="0.2">
      <c r="A271" s="229" t="str">
        <f t="shared" si="25"/>
        <v>1.14.</v>
      </c>
      <c r="B271" s="31" t="s">
        <v>784</v>
      </c>
      <c r="C271" s="32" t="s">
        <v>785</v>
      </c>
      <c r="D271" s="600" t="s">
        <v>297</v>
      </c>
      <c r="E271" s="601" t="s">
        <v>297</v>
      </c>
      <c r="F271" s="602" t="s">
        <v>297</v>
      </c>
      <c r="G271" s="602" t="s">
        <v>297</v>
      </c>
      <c r="H271" s="602" t="s">
        <v>297</v>
      </c>
      <c r="I271" s="602" t="s">
        <v>297</v>
      </c>
      <c r="J271" s="603" t="s">
        <v>297</v>
      </c>
      <c r="K271" s="604" t="s">
        <v>297</v>
      </c>
      <c r="L271" s="33">
        <v>0</v>
      </c>
      <c r="M271" s="275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34">
        <v>0</v>
      </c>
    </row>
    <row r="272" spans="1:25" outlineLevel="3" x14ac:dyDescent="0.2">
      <c r="A272" s="229" t="str">
        <f t="shared" si="25"/>
        <v>1.14.</v>
      </c>
      <c r="B272" s="31" t="s">
        <v>786</v>
      </c>
      <c r="C272" s="32" t="s">
        <v>787</v>
      </c>
      <c r="D272" s="600" t="s">
        <v>297</v>
      </c>
      <c r="E272" s="601" t="s">
        <v>297</v>
      </c>
      <c r="F272" s="602" t="s">
        <v>297</v>
      </c>
      <c r="G272" s="602" t="s">
        <v>297</v>
      </c>
      <c r="H272" s="602" t="s">
        <v>297</v>
      </c>
      <c r="I272" s="602" t="s">
        <v>297</v>
      </c>
      <c r="J272" s="603" t="s">
        <v>297</v>
      </c>
      <c r="K272" s="604" t="s">
        <v>297</v>
      </c>
      <c r="L272" s="33">
        <v>0</v>
      </c>
      <c r="M272" s="275">
        <v>0</v>
      </c>
      <c r="N272" s="1">
        <v>0</v>
      </c>
      <c r="O272" s="1">
        <v>0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34">
        <v>0</v>
      </c>
    </row>
    <row r="273" spans="1:25" outlineLevel="3" x14ac:dyDescent="0.2">
      <c r="A273" s="229" t="str">
        <f t="shared" si="25"/>
        <v>1.14.</v>
      </c>
      <c r="B273" s="31" t="s">
        <v>788</v>
      </c>
      <c r="C273" s="32" t="s">
        <v>789</v>
      </c>
      <c r="D273" s="600" t="s">
        <v>297</v>
      </c>
      <c r="E273" s="601" t="s">
        <v>297</v>
      </c>
      <c r="F273" s="602" t="s">
        <v>297</v>
      </c>
      <c r="G273" s="602" t="s">
        <v>297</v>
      </c>
      <c r="H273" s="602" t="s">
        <v>297</v>
      </c>
      <c r="I273" s="602" t="s">
        <v>297</v>
      </c>
      <c r="J273" s="603" t="s">
        <v>297</v>
      </c>
      <c r="K273" s="604" t="s">
        <v>297</v>
      </c>
      <c r="L273" s="33">
        <v>0</v>
      </c>
      <c r="M273" s="275">
        <v>0</v>
      </c>
      <c r="N273" s="1">
        <v>0</v>
      </c>
      <c r="O273" s="1">
        <v>0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34">
        <v>0</v>
      </c>
    </row>
    <row r="274" spans="1:25" outlineLevel="3" x14ac:dyDescent="0.2">
      <c r="A274" s="229" t="str">
        <f t="shared" si="25"/>
        <v>1.14.</v>
      </c>
      <c r="B274" s="31" t="s">
        <v>790</v>
      </c>
      <c r="C274" s="32" t="s">
        <v>791</v>
      </c>
      <c r="D274" s="600" t="s">
        <v>297</v>
      </c>
      <c r="E274" s="601" t="s">
        <v>297</v>
      </c>
      <c r="F274" s="602" t="s">
        <v>297</v>
      </c>
      <c r="G274" s="602" t="s">
        <v>297</v>
      </c>
      <c r="H274" s="602" t="s">
        <v>297</v>
      </c>
      <c r="I274" s="602" t="s">
        <v>297</v>
      </c>
      <c r="J274" s="603" t="s">
        <v>297</v>
      </c>
      <c r="K274" s="604" t="s">
        <v>297</v>
      </c>
      <c r="L274" s="33">
        <v>0</v>
      </c>
      <c r="M274" s="275">
        <v>0</v>
      </c>
      <c r="N274" s="1">
        <v>0</v>
      </c>
      <c r="O274" s="1">
        <v>0</v>
      </c>
      <c r="P274" s="1">
        <v>0</v>
      </c>
      <c r="Q274" s="1">
        <v>0</v>
      </c>
      <c r="R274" s="1">
        <v>0</v>
      </c>
      <c r="S274" s="1">
        <v>0</v>
      </c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34">
        <v>0</v>
      </c>
    </row>
    <row r="275" spans="1:25" ht="25.5" outlineLevel="3" x14ac:dyDescent="0.2">
      <c r="A275" s="229" t="str">
        <f t="shared" si="25"/>
        <v>1.14.</v>
      </c>
      <c r="B275" s="31" t="s">
        <v>792</v>
      </c>
      <c r="C275" s="32" t="s">
        <v>793</v>
      </c>
      <c r="D275" s="600" t="s">
        <v>297</v>
      </c>
      <c r="E275" s="601" t="s">
        <v>297</v>
      </c>
      <c r="F275" s="602" t="s">
        <v>297</v>
      </c>
      <c r="G275" s="602" t="s">
        <v>297</v>
      </c>
      <c r="H275" s="602" t="s">
        <v>297</v>
      </c>
      <c r="I275" s="602" t="s">
        <v>297</v>
      </c>
      <c r="J275" s="603" t="s">
        <v>297</v>
      </c>
      <c r="K275" s="604" t="s">
        <v>297</v>
      </c>
      <c r="L275" s="33">
        <v>0</v>
      </c>
      <c r="M275" s="275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34">
        <v>0</v>
      </c>
    </row>
    <row r="276" spans="1:25" outlineLevel="3" x14ac:dyDescent="0.2">
      <c r="A276" s="229" t="str">
        <f t="shared" si="25"/>
        <v>1.14.</v>
      </c>
      <c r="B276" s="31" t="s">
        <v>794</v>
      </c>
      <c r="C276" s="32" t="s">
        <v>795</v>
      </c>
      <c r="D276" s="600" t="s">
        <v>297</v>
      </c>
      <c r="E276" s="601" t="s">
        <v>297</v>
      </c>
      <c r="F276" s="602" t="s">
        <v>297</v>
      </c>
      <c r="G276" s="602" t="s">
        <v>297</v>
      </c>
      <c r="H276" s="602" t="s">
        <v>297</v>
      </c>
      <c r="I276" s="602" t="s">
        <v>297</v>
      </c>
      <c r="J276" s="603" t="s">
        <v>297</v>
      </c>
      <c r="K276" s="604" t="s">
        <v>297</v>
      </c>
      <c r="L276" s="33">
        <v>0</v>
      </c>
      <c r="M276" s="275">
        <v>0</v>
      </c>
      <c r="N276" s="1">
        <v>0</v>
      </c>
      <c r="O276" s="1">
        <v>0</v>
      </c>
      <c r="P276" s="1">
        <v>0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34">
        <v>0</v>
      </c>
    </row>
    <row r="277" spans="1:25" outlineLevel="3" x14ac:dyDescent="0.2">
      <c r="A277" s="229" t="str">
        <f t="shared" si="25"/>
        <v>1.14.</v>
      </c>
      <c r="B277" s="31" t="s">
        <v>796</v>
      </c>
      <c r="C277" s="32" t="s">
        <v>797</v>
      </c>
      <c r="D277" s="600" t="s">
        <v>297</v>
      </c>
      <c r="E277" s="601" t="s">
        <v>297</v>
      </c>
      <c r="F277" s="602" t="s">
        <v>297</v>
      </c>
      <c r="G277" s="602" t="s">
        <v>297</v>
      </c>
      <c r="H277" s="602" t="s">
        <v>297</v>
      </c>
      <c r="I277" s="602" t="s">
        <v>297</v>
      </c>
      <c r="J277" s="603" t="s">
        <v>297</v>
      </c>
      <c r="K277" s="604" t="s">
        <v>297</v>
      </c>
      <c r="L277" s="33">
        <v>0</v>
      </c>
      <c r="M277" s="275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34">
        <v>0</v>
      </c>
    </row>
    <row r="278" spans="1:25" outlineLevel="3" x14ac:dyDescent="0.2">
      <c r="A278" s="229" t="str">
        <f t="shared" si="25"/>
        <v>1.14.</v>
      </c>
      <c r="B278" s="31" t="s">
        <v>798</v>
      </c>
      <c r="C278" s="32" t="s">
        <v>799</v>
      </c>
      <c r="D278" s="600" t="s">
        <v>297</v>
      </c>
      <c r="E278" s="601" t="s">
        <v>297</v>
      </c>
      <c r="F278" s="602" t="s">
        <v>297</v>
      </c>
      <c r="G278" s="602" t="s">
        <v>297</v>
      </c>
      <c r="H278" s="602" t="s">
        <v>297</v>
      </c>
      <c r="I278" s="602" t="s">
        <v>297</v>
      </c>
      <c r="J278" s="603" t="s">
        <v>297</v>
      </c>
      <c r="K278" s="604" t="s">
        <v>297</v>
      </c>
      <c r="L278" s="33">
        <v>0</v>
      </c>
      <c r="M278" s="275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34">
        <v>0</v>
      </c>
    </row>
    <row r="279" spans="1:25" outlineLevel="3" x14ac:dyDescent="0.2">
      <c r="A279" s="229" t="str">
        <f t="shared" si="25"/>
        <v>1.14.</v>
      </c>
      <c r="B279" s="31" t="s">
        <v>800</v>
      </c>
      <c r="C279" s="32" t="s">
        <v>801</v>
      </c>
      <c r="D279" s="600" t="s">
        <v>297</v>
      </c>
      <c r="E279" s="601" t="s">
        <v>297</v>
      </c>
      <c r="F279" s="602" t="s">
        <v>297</v>
      </c>
      <c r="G279" s="602" t="s">
        <v>297</v>
      </c>
      <c r="H279" s="602" t="s">
        <v>297</v>
      </c>
      <c r="I279" s="602" t="s">
        <v>297</v>
      </c>
      <c r="J279" s="603" t="s">
        <v>297</v>
      </c>
      <c r="K279" s="604" t="s">
        <v>297</v>
      </c>
      <c r="L279" s="33">
        <v>0</v>
      </c>
      <c r="M279" s="275">
        <v>0</v>
      </c>
      <c r="N279" s="1">
        <v>0</v>
      </c>
      <c r="O279" s="1">
        <v>0</v>
      </c>
      <c r="P279" s="1">
        <v>0</v>
      </c>
      <c r="Q279" s="1">
        <v>0</v>
      </c>
      <c r="R279" s="1">
        <v>0</v>
      </c>
      <c r="S279" s="1">
        <v>0</v>
      </c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34">
        <v>0</v>
      </c>
    </row>
    <row r="280" spans="1:25" outlineLevel="3" x14ac:dyDescent="0.2">
      <c r="A280" s="229" t="str">
        <f t="shared" si="25"/>
        <v>1.14.</v>
      </c>
      <c r="B280" s="31" t="s">
        <v>802</v>
      </c>
      <c r="C280" s="32" t="s">
        <v>803</v>
      </c>
      <c r="D280" s="600" t="s">
        <v>297</v>
      </c>
      <c r="E280" s="601" t="s">
        <v>297</v>
      </c>
      <c r="F280" s="602" t="s">
        <v>297</v>
      </c>
      <c r="G280" s="602" t="s">
        <v>297</v>
      </c>
      <c r="H280" s="602" t="s">
        <v>297</v>
      </c>
      <c r="I280" s="602" t="s">
        <v>297</v>
      </c>
      <c r="J280" s="603" t="s">
        <v>297</v>
      </c>
      <c r="K280" s="604" t="s">
        <v>297</v>
      </c>
      <c r="L280" s="33">
        <v>0</v>
      </c>
      <c r="M280" s="275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34">
        <v>0</v>
      </c>
    </row>
    <row r="281" spans="1:25" outlineLevel="3" x14ac:dyDescent="0.2">
      <c r="A281" s="229" t="str">
        <f t="shared" si="25"/>
        <v>1.14.</v>
      </c>
      <c r="B281" s="31" t="s">
        <v>804</v>
      </c>
      <c r="C281" s="32" t="s">
        <v>805</v>
      </c>
      <c r="D281" s="600" t="s">
        <v>297</v>
      </c>
      <c r="E281" s="601" t="s">
        <v>297</v>
      </c>
      <c r="F281" s="602" t="s">
        <v>297</v>
      </c>
      <c r="G281" s="602" t="s">
        <v>297</v>
      </c>
      <c r="H281" s="602" t="s">
        <v>297</v>
      </c>
      <c r="I281" s="602" t="s">
        <v>297</v>
      </c>
      <c r="J281" s="603" t="s">
        <v>297</v>
      </c>
      <c r="K281" s="604" t="s">
        <v>297</v>
      </c>
      <c r="L281" s="33">
        <v>0</v>
      </c>
      <c r="M281" s="275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34">
        <v>0</v>
      </c>
    </row>
    <row r="282" spans="1:25" outlineLevel="3" x14ac:dyDescent="0.2">
      <c r="A282" s="229" t="str">
        <f t="shared" si="25"/>
        <v>1.14.</v>
      </c>
      <c r="B282" s="31" t="s">
        <v>806</v>
      </c>
      <c r="C282" s="32" t="s">
        <v>807</v>
      </c>
      <c r="D282" s="600" t="s">
        <v>297</v>
      </c>
      <c r="E282" s="601" t="s">
        <v>297</v>
      </c>
      <c r="F282" s="602" t="s">
        <v>297</v>
      </c>
      <c r="G282" s="602" t="s">
        <v>297</v>
      </c>
      <c r="H282" s="602" t="s">
        <v>297</v>
      </c>
      <c r="I282" s="602" t="s">
        <v>297</v>
      </c>
      <c r="J282" s="603" t="s">
        <v>297</v>
      </c>
      <c r="K282" s="604" t="s">
        <v>297</v>
      </c>
      <c r="L282" s="33">
        <v>0</v>
      </c>
      <c r="M282" s="275">
        <v>0</v>
      </c>
      <c r="N282" s="1">
        <v>0</v>
      </c>
      <c r="O282" s="1">
        <v>0</v>
      </c>
      <c r="P282" s="1">
        <v>0</v>
      </c>
      <c r="Q282" s="1">
        <v>0</v>
      </c>
      <c r="R282" s="1">
        <v>0</v>
      </c>
      <c r="S282" s="1">
        <v>0</v>
      </c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34">
        <v>0</v>
      </c>
    </row>
    <row r="283" spans="1:25" ht="25.5" outlineLevel="3" x14ac:dyDescent="0.2">
      <c r="A283" s="229" t="str">
        <f t="shared" si="25"/>
        <v>1.14.</v>
      </c>
      <c r="B283" s="31" t="s">
        <v>808</v>
      </c>
      <c r="C283" s="32" t="s">
        <v>809</v>
      </c>
      <c r="D283" s="600" t="s">
        <v>297</v>
      </c>
      <c r="E283" s="601" t="s">
        <v>297</v>
      </c>
      <c r="F283" s="602" t="s">
        <v>297</v>
      </c>
      <c r="G283" s="602" t="s">
        <v>297</v>
      </c>
      <c r="H283" s="602" t="s">
        <v>297</v>
      </c>
      <c r="I283" s="602" t="s">
        <v>297</v>
      </c>
      <c r="J283" s="603" t="s">
        <v>297</v>
      </c>
      <c r="K283" s="604" t="s">
        <v>297</v>
      </c>
      <c r="L283" s="33">
        <v>0</v>
      </c>
      <c r="M283" s="275">
        <v>0</v>
      </c>
      <c r="N283" s="1">
        <v>0</v>
      </c>
      <c r="O283" s="1">
        <v>0</v>
      </c>
      <c r="P283" s="1">
        <v>0</v>
      </c>
      <c r="Q283" s="1">
        <v>0</v>
      </c>
      <c r="R283" s="1">
        <v>0</v>
      </c>
      <c r="S283" s="1">
        <v>0</v>
      </c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34">
        <v>0</v>
      </c>
    </row>
    <row r="284" spans="1:25" outlineLevel="3" x14ac:dyDescent="0.2">
      <c r="A284" s="229" t="str">
        <f t="shared" si="25"/>
        <v>1.14.</v>
      </c>
      <c r="B284" s="31" t="s">
        <v>810</v>
      </c>
      <c r="C284" s="48" t="s">
        <v>811</v>
      </c>
      <c r="D284" s="600" t="s">
        <v>297</v>
      </c>
      <c r="E284" s="601" t="s">
        <v>297</v>
      </c>
      <c r="F284" s="602" t="s">
        <v>297</v>
      </c>
      <c r="G284" s="602" t="s">
        <v>297</v>
      </c>
      <c r="H284" s="602" t="s">
        <v>297</v>
      </c>
      <c r="I284" s="602" t="s">
        <v>297</v>
      </c>
      <c r="J284" s="603" t="s">
        <v>297</v>
      </c>
      <c r="K284" s="604" t="s">
        <v>297</v>
      </c>
      <c r="L284" s="33">
        <v>0</v>
      </c>
      <c r="M284" s="275">
        <v>0</v>
      </c>
      <c r="N284" s="1">
        <v>0</v>
      </c>
      <c r="O284" s="1">
        <v>0</v>
      </c>
      <c r="P284" s="1">
        <v>0</v>
      </c>
      <c r="Q284" s="1">
        <v>0</v>
      </c>
      <c r="R284" s="1">
        <v>0</v>
      </c>
      <c r="S284" s="1">
        <v>0</v>
      </c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34">
        <v>0</v>
      </c>
    </row>
    <row r="285" spans="1:25" outlineLevel="3" x14ac:dyDescent="0.2">
      <c r="A285" s="229" t="str">
        <f t="shared" si="25"/>
        <v>1.14.</v>
      </c>
      <c r="B285" s="31" t="s">
        <v>812</v>
      </c>
      <c r="C285" s="32" t="s">
        <v>813</v>
      </c>
      <c r="D285" s="600" t="s">
        <v>297</v>
      </c>
      <c r="E285" s="601" t="s">
        <v>297</v>
      </c>
      <c r="F285" s="602" t="s">
        <v>297</v>
      </c>
      <c r="G285" s="602" t="s">
        <v>297</v>
      </c>
      <c r="H285" s="602" t="s">
        <v>297</v>
      </c>
      <c r="I285" s="602" t="s">
        <v>297</v>
      </c>
      <c r="J285" s="603" t="s">
        <v>297</v>
      </c>
      <c r="K285" s="604" t="s">
        <v>297</v>
      </c>
      <c r="L285" s="33">
        <v>0</v>
      </c>
      <c r="M285" s="275">
        <v>0</v>
      </c>
      <c r="N285" s="1">
        <v>0</v>
      </c>
      <c r="O285" s="1">
        <v>0</v>
      </c>
      <c r="P285" s="1">
        <v>0</v>
      </c>
      <c r="Q285" s="1">
        <v>0</v>
      </c>
      <c r="R285" s="1">
        <v>0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34">
        <v>0</v>
      </c>
    </row>
    <row r="286" spans="1:25" outlineLevel="3" x14ac:dyDescent="0.2">
      <c r="A286" s="229" t="str">
        <f t="shared" si="25"/>
        <v>1.14.</v>
      </c>
      <c r="B286" s="31" t="s">
        <v>814</v>
      </c>
      <c r="C286" s="32" t="s">
        <v>815</v>
      </c>
      <c r="D286" s="600" t="s">
        <v>297</v>
      </c>
      <c r="E286" s="601" t="s">
        <v>297</v>
      </c>
      <c r="F286" s="602" t="s">
        <v>297</v>
      </c>
      <c r="G286" s="602" t="s">
        <v>297</v>
      </c>
      <c r="H286" s="602" t="s">
        <v>297</v>
      </c>
      <c r="I286" s="602" t="s">
        <v>297</v>
      </c>
      <c r="J286" s="603" t="s">
        <v>297</v>
      </c>
      <c r="K286" s="604" t="s">
        <v>297</v>
      </c>
      <c r="L286" s="33">
        <v>0</v>
      </c>
      <c r="M286" s="275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34">
        <v>0</v>
      </c>
    </row>
    <row r="287" spans="1:25" outlineLevel="3" x14ac:dyDescent="0.2">
      <c r="A287" s="229" t="str">
        <f t="shared" si="25"/>
        <v>1.14.</v>
      </c>
      <c r="B287" s="31" t="s">
        <v>816</v>
      </c>
      <c r="C287" s="32" t="s">
        <v>817</v>
      </c>
      <c r="D287" s="600" t="s">
        <v>297</v>
      </c>
      <c r="E287" s="601" t="s">
        <v>297</v>
      </c>
      <c r="F287" s="602" t="s">
        <v>297</v>
      </c>
      <c r="G287" s="602" t="s">
        <v>297</v>
      </c>
      <c r="H287" s="602" t="s">
        <v>297</v>
      </c>
      <c r="I287" s="602" t="s">
        <v>297</v>
      </c>
      <c r="J287" s="603" t="s">
        <v>297</v>
      </c>
      <c r="K287" s="604" t="s">
        <v>297</v>
      </c>
      <c r="L287" s="33">
        <v>0</v>
      </c>
      <c r="M287" s="275">
        <v>0</v>
      </c>
      <c r="N287" s="1">
        <v>0</v>
      </c>
      <c r="O287" s="1">
        <v>0</v>
      </c>
      <c r="P287" s="1">
        <v>0</v>
      </c>
      <c r="Q287" s="1">
        <v>0</v>
      </c>
      <c r="R287" s="1">
        <v>0</v>
      </c>
      <c r="S287" s="1">
        <v>0</v>
      </c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34">
        <v>0</v>
      </c>
    </row>
    <row r="288" spans="1:25" outlineLevel="3" x14ac:dyDescent="0.2">
      <c r="A288" s="229" t="str">
        <f t="shared" si="25"/>
        <v>1.14.</v>
      </c>
      <c r="B288" s="31" t="s">
        <v>818</v>
      </c>
      <c r="C288" s="48" t="s">
        <v>819</v>
      </c>
      <c r="D288" s="600" t="s">
        <v>297</v>
      </c>
      <c r="E288" s="601" t="s">
        <v>297</v>
      </c>
      <c r="F288" s="602" t="s">
        <v>297</v>
      </c>
      <c r="G288" s="602" t="s">
        <v>297</v>
      </c>
      <c r="H288" s="602" t="s">
        <v>297</v>
      </c>
      <c r="I288" s="602" t="s">
        <v>297</v>
      </c>
      <c r="J288" s="603" t="s">
        <v>297</v>
      </c>
      <c r="K288" s="604" t="s">
        <v>297</v>
      </c>
      <c r="L288" s="33">
        <v>0</v>
      </c>
      <c r="M288" s="275">
        <v>0</v>
      </c>
      <c r="N288" s="1">
        <v>0</v>
      </c>
      <c r="O288" s="1">
        <v>0</v>
      </c>
      <c r="P288" s="1">
        <v>0</v>
      </c>
      <c r="Q288" s="1">
        <v>0</v>
      </c>
      <c r="R288" s="1">
        <v>0</v>
      </c>
      <c r="S288" s="1">
        <v>0</v>
      </c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34">
        <v>0</v>
      </c>
    </row>
    <row r="289" spans="1:25" outlineLevel="3" x14ac:dyDescent="0.2">
      <c r="A289" s="229" t="str">
        <f t="shared" si="25"/>
        <v>1.14.</v>
      </c>
      <c r="B289" s="31" t="s">
        <v>820</v>
      </c>
      <c r="C289" s="32" t="s">
        <v>821</v>
      </c>
      <c r="D289" s="600" t="s">
        <v>297</v>
      </c>
      <c r="E289" s="601" t="s">
        <v>297</v>
      </c>
      <c r="F289" s="602" t="s">
        <v>297</v>
      </c>
      <c r="G289" s="602" t="s">
        <v>297</v>
      </c>
      <c r="H289" s="602" t="s">
        <v>297</v>
      </c>
      <c r="I289" s="602" t="s">
        <v>297</v>
      </c>
      <c r="J289" s="603" t="s">
        <v>297</v>
      </c>
      <c r="K289" s="604" t="s">
        <v>297</v>
      </c>
      <c r="L289" s="33">
        <v>0</v>
      </c>
      <c r="M289" s="275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34">
        <v>0</v>
      </c>
    </row>
    <row r="290" spans="1:25" outlineLevel="3" x14ac:dyDescent="0.2">
      <c r="A290" s="229" t="str">
        <f t="shared" si="25"/>
        <v>1.14.</v>
      </c>
      <c r="B290" s="50" t="s">
        <v>822</v>
      </c>
      <c r="C290" s="156" t="s">
        <v>823</v>
      </c>
      <c r="D290" s="605" t="s">
        <v>297</v>
      </c>
      <c r="E290" s="606" t="s">
        <v>297</v>
      </c>
      <c r="F290" s="602" t="s">
        <v>297</v>
      </c>
      <c r="G290" s="607" t="s">
        <v>297</v>
      </c>
      <c r="H290" s="607" t="s">
        <v>297</v>
      </c>
      <c r="I290" s="607" t="s">
        <v>297</v>
      </c>
      <c r="J290" s="608" t="s">
        <v>297</v>
      </c>
      <c r="K290" s="609" t="s">
        <v>297</v>
      </c>
      <c r="L290" s="157">
        <v>0</v>
      </c>
      <c r="M290" s="276">
        <v>0</v>
      </c>
      <c r="N290" s="2">
        <v>0</v>
      </c>
      <c r="O290" s="2">
        <v>0</v>
      </c>
      <c r="P290" s="2">
        <v>0</v>
      </c>
      <c r="Q290" s="2">
        <v>0</v>
      </c>
      <c r="R290" s="1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158">
        <v>0</v>
      </c>
    </row>
    <row r="291" spans="1:25" outlineLevel="1" x14ac:dyDescent="0.2">
      <c r="A291" s="228"/>
      <c r="B291" s="23" t="s">
        <v>72</v>
      </c>
      <c r="C291" s="90" t="s">
        <v>73</v>
      </c>
      <c r="D291" s="24"/>
      <c r="E291" s="25"/>
      <c r="F291" s="26"/>
      <c r="G291" s="26"/>
      <c r="H291" s="26"/>
      <c r="I291" s="26"/>
      <c r="J291" s="26"/>
      <c r="K291" s="26"/>
      <c r="L291" s="27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9"/>
    </row>
    <row r="292" spans="1:25" outlineLevel="3" x14ac:dyDescent="0.2">
      <c r="A292" s="229" t="str">
        <f t="shared" ref="A292:A299" si="26">IF(COUNTA($D292:$K292)=0,"",LEFT(B292,FIND(".",B292,3)))</f>
        <v>1.15.</v>
      </c>
      <c r="B292" s="35" t="s">
        <v>824</v>
      </c>
      <c r="C292" s="32" t="s">
        <v>825</v>
      </c>
      <c r="D292" s="610" t="s">
        <v>297</v>
      </c>
      <c r="E292" s="611" t="s">
        <v>297</v>
      </c>
      <c r="F292" s="612" t="s">
        <v>297</v>
      </c>
      <c r="G292" s="612" t="s">
        <v>297</v>
      </c>
      <c r="H292" s="612" t="s">
        <v>297</v>
      </c>
      <c r="I292" s="612" t="s">
        <v>297</v>
      </c>
      <c r="J292" s="613" t="s">
        <v>297</v>
      </c>
      <c r="K292" s="614" t="s">
        <v>297</v>
      </c>
      <c r="L292" s="33">
        <v>0</v>
      </c>
      <c r="M292" s="275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34">
        <v>0</v>
      </c>
    </row>
    <row r="293" spans="1:25" outlineLevel="3" x14ac:dyDescent="0.2">
      <c r="A293" s="229" t="str">
        <f t="shared" si="26"/>
        <v>1.15.</v>
      </c>
      <c r="B293" s="31" t="s">
        <v>826</v>
      </c>
      <c r="C293" s="32" t="s">
        <v>769</v>
      </c>
      <c r="D293" s="600" t="s">
        <v>297</v>
      </c>
      <c r="E293" s="601" t="s">
        <v>297</v>
      </c>
      <c r="F293" s="602" t="s">
        <v>297</v>
      </c>
      <c r="G293" s="602" t="s">
        <v>297</v>
      </c>
      <c r="H293" s="602" t="s">
        <v>297</v>
      </c>
      <c r="I293" s="602" t="s">
        <v>297</v>
      </c>
      <c r="J293" s="603" t="s">
        <v>297</v>
      </c>
      <c r="K293" s="604" t="s">
        <v>297</v>
      </c>
      <c r="L293" s="33">
        <v>0</v>
      </c>
      <c r="M293" s="275">
        <v>0</v>
      </c>
      <c r="N293" s="1">
        <v>0</v>
      </c>
      <c r="O293" s="1">
        <v>0</v>
      </c>
      <c r="P293" s="1">
        <v>0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34">
        <v>0</v>
      </c>
    </row>
    <row r="294" spans="1:25" outlineLevel="3" x14ac:dyDescent="0.2">
      <c r="A294" s="229" t="str">
        <f t="shared" si="26"/>
        <v>1.15.</v>
      </c>
      <c r="B294" s="31" t="s">
        <v>827</v>
      </c>
      <c r="C294" s="44" t="s">
        <v>828</v>
      </c>
      <c r="D294" s="600" t="s">
        <v>297</v>
      </c>
      <c r="E294" s="601" t="s">
        <v>297</v>
      </c>
      <c r="F294" s="602" t="s">
        <v>297</v>
      </c>
      <c r="G294" s="602" t="s">
        <v>297</v>
      </c>
      <c r="H294" s="602" t="s">
        <v>297</v>
      </c>
      <c r="I294" s="602" t="s">
        <v>297</v>
      </c>
      <c r="J294" s="603" t="s">
        <v>297</v>
      </c>
      <c r="K294" s="604" t="s">
        <v>297</v>
      </c>
      <c r="L294" s="33">
        <v>0</v>
      </c>
      <c r="M294" s="275">
        <v>0</v>
      </c>
      <c r="N294" s="1">
        <v>0</v>
      </c>
      <c r="O294" s="1">
        <v>0</v>
      </c>
      <c r="P294" s="1">
        <v>0</v>
      </c>
      <c r="Q294" s="1">
        <v>0</v>
      </c>
      <c r="R294" s="1">
        <v>0</v>
      </c>
      <c r="S294" s="1">
        <v>0</v>
      </c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34">
        <v>0</v>
      </c>
    </row>
    <row r="295" spans="1:25" outlineLevel="3" x14ac:dyDescent="0.2">
      <c r="A295" s="229" t="str">
        <f t="shared" si="26"/>
        <v>1.15.</v>
      </c>
      <c r="B295" s="31" t="s">
        <v>829</v>
      </c>
      <c r="C295" s="32" t="s">
        <v>830</v>
      </c>
      <c r="D295" s="600" t="s">
        <v>297</v>
      </c>
      <c r="E295" s="601" t="s">
        <v>297</v>
      </c>
      <c r="F295" s="602" t="s">
        <v>297</v>
      </c>
      <c r="G295" s="602" t="s">
        <v>297</v>
      </c>
      <c r="H295" s="602" t="s">
        <v>297</v>
      </c>
      <c r="I295" s="602" t="s">
        <v>297</v>
      </c>
      <c r="J295" s="603" t="s">
        <v>297</v>
      </c>
      <c r="K295" s="604" t="s">
        <v>297</v>
      </c>
      <c r="L295" s="33">
        <v>0</v>
      </c>
      <c r="M295" s="275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34">
        <v>0</v>
      </c>
    </row>
    <row r="296" spans="1:25" outlineLevel="3" x14ac:dyDescent="0.2">
      <c r="A296" s="229" t="str">
        <f t="shared" si="26"/>
        <v>1.15.</v>
      </c>
      <c r="B296" s="31" t="s">
        <v>831</v>
      </c>
      <c r="C296" s="32" t="s">
        <v>832</v>
      </c>
      <c r="D296" s="600" t="s">
        <v>297</v>
      </c>
      <c r="E296" s="601" t="s">
        <v>297</v>
      </c>
      <c r="F296" s="602" t="s">
        <v>297</v>
      </c>
      <c r="G296" s="602" t="s">
        <v>297</v>
      </c>
      <c r="H296" s="602" t="s">
        <v>297</v>
      </c>
      <c r="I296" s="602" t="s">
        <v>297</v>
      </c>
      <c r="J296" s="603" t="s">
        <v>297</v>
      </c>
      <c r="K296" s="604" t="s">
        <v>297</v>
      </c>
      <c r="L296" s="33">
        <v>0</v>
      </c>
      <c r="M296" s="275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34">
        <v>0</v>
      </c>
    </row>
    <row r="297" spans="1:25" outlineLevel="3" x14ac:dyDescent="0.2">
      <c r="A297" s="229" t="str">
        <f t="shared" si="26"/>
        <v>1.15.</v>
      </c>
      <c r="B297" s="31" t="s">
        <v>833</v>
      </c>
      <c r="C297" s="32" t="s">
        <v>834</v>
      </c>
      <c r="D297" s="600" t="s">
        <v>297</v>
      </c>
      <c r="E297" s="601" t="s">
        <v>297</v>
      </c>
      <c r="F297" s="602" t="s">
        <v>297</v>
      </c>
      <c r="G297" s="602" t="s">
        <v>297</v>
      </c>
      <c r="H297" s="602" t="s">
        <v>297</v>
      </c>
      <c r="I297" s="602" t="s">
        <v>297</v>
      </c>
      <c r="J297" s="603" t="s">
        <v>297</v>
      </c>
      <c r="K297" s="604" t="s">
        <v>297</v>
      </c>
      <c r="L297" s="33">
        <v>0</v>
      </c>
      <c r="M297" s="275">
        <v>0</v>
      </c>
      <c r="N297" s="1">
        <v>0</v>
      </c>
      <c r="O297" s="1">
        <v>0</v>
      </c>
      <c r="P297" s="1">
        <v>0</v>
      </c>
      <c r="Q297" s="1">
        <v>0</v>
      </c>
      <c r="R297" s="1">
        <v>0</v>
      </c>
      <c r="S297" s="1">
        <v>0</v>
      </c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34">
        <v>0</v>
      </c>
    </row>
    <row r="298" spans="1:25" outlineLevel="3" x14ac:dyDescent="0.2">
      <c r="A298" s="229" t="str">
        <f t="shared" si="26"/>
        <v>1.15.</v>
      </c>
      <c r="B298" s="31" t="s">
        <v>835</v>
      </c>
      <c r="C298" s="32" t="s">
        <v>836</v>
      </c>
      <c r="D298" s="600" t="s">
        <v>297</v>
      </c>
      <c r="E298" s="601" t="s">
        <v>297</v>
      </c>
      <c r="F298" s="602" t="s">
        <v>297</v>
      </c>
      <c r="G298" s="602" t="s">
        <v>297</v>
      </c>
      <c r="H298" s="602" t="s">
        <v>297</v>
      </c>
      <c r="I298" s="602" t="s">
        <v>297</v>
      </c>
      <c r="J298" s="603" t="s">
        <v>297</v>
      </c>
      <c r="K298" s="604" t="s">
        <v>297</v>
      </c>
      <c r="L298" s="33">
        <v>0</v>
      </c>
      <c r="M298" s="275">
        <v>0</v>
      </c>
      <c r="N298" s="1">
        <v>0</v>
      </c>
      <c r="O298" s="1">
        <v>0</v>
      </c>
      <c r="P298" s="1">
        <v>0</v>
      </c>
      <c r="Q298" s="1">
        <v>0</v>
      </c>
      <c r="R298" s="1">
        <v>0</v>
      </c>
      <c r="S298" s="1">
        <v>0</v>
      </c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34">
        <v>0</v>
      </c>
    </row>
    <row r="299" spans="1:25" outlineLevel="3" x14ac:dyDescent="0.2">
      <c r="A299" s="229" t="str">
        <f t="shared" si="26"/>
        <v>1.15.</v>
      </c>
      <c r="B299" s="50" t="s">
        <v>837</v>
      </c>
      <c r="C299" s="156" t="s">
        <v>838</v>
      </c>
      <c r="D299" s="605" t="s">
        <v>297</v>
      </c>
      <c r="E299" s="606" t="s">
        <v>297</v>
      </c>
      <c r="F299" s="607" t="s">
        <v>297</v>
      </c>
      <c r="G299" s="607" t="s">
        <v>297</v>
      </c>
      <c r="H299" s="607" t="s">
        <v>297</v>
      </c>
      <c r="I299" s="607" t="s">
        <v>297</v>
      </c>
      <c r="J299" s="608" t="s">
        <v>297</v>
      </c>
      <c r="K299" s="609" t="s">
        <v>297</v>
      </c>
      <c r="L299" s="157">
        <v>0</v>
      </c>
      <c r="M299" s="276">
        <v>0</v>
      </c>
      <c r="N299" s="2">
        <v>0</v>
      </c>
      <c r="O299" s="2">
        <v>0</v>
      </c>
      <c r="P299" s="2">
        <v>0</v>
      </c>
      <c r="Q299" s="2">
        <v>0</v>
      </c>
      <c r="R299" s="1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158">
        <v>0</v>
      </c>
    </row>
    <row r="300" spans="1:25" outlineLevel="1" x14ac:dyDescent="0.2">
      <c r="A300" s="230"/>
      <c r="B300" s="23" t="s">
        <v>74</v>
      </c>
      <c r="C300" s="90" t="s">
        <v>75</v>
      </c>
      <c r="D300" s="24"/>
      <c r="E300" s="25"/>
      <c r="F300" s="26"/>
      <c r="G300" s="26"/>
      <c r="H300" s="26"/>
      <c r="I300" s="26"/>
      <c r="J300" s="26"/>
      <c r="K300" s="26"/>
      <c r="L300" s="27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9"/>
    </row>
    <row r="301" spans="1:25" outlineLevel="2" x14ac:dyDescent="0.2">
      <c r="A301" s="231"/>
      <c r="B301" s="37" t="s">
        <v>839</v>
      </c>
      <c r="C301" s="97" t="s">
        <v>840</v>
      </c>
      <c r="D301" s="38"/>
      <c r="E301" s="39"/>
      <c r="F301" s="40"/>
      <c r="G301" s="40"/>
      <c r="H301" s="40"/>
      <c r="I301" s="40"/>
      <c r="J301" s="40"/>
      <c r="K301" s="40"/>
      <c r="L301" s="41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3"/>
    </row>
    <row r="302" spans="1:25" outlineLevel="3" x14ac:dyDescent="0.2">
      <c r="A302" s="229" t="str">
        <f t="shared" ref="A302:A313" si="27">IF(COUNTA($D302:$K302)=0,"",LEFT(B302,FIND(".",B302,3)))</f>
        <v>1.16.</v>
      </c>
      <c r="B302" s="35" t="s">
        <v>841</v>
      </c>
      <c r="C302" s="36" t="s">
        <v>842</v>
      </c>
      <c r="D302" s="610" t="s">
        <v>297</v>
      </c>
      <c r="E302" s="611" t="s">
        <v>297</v>
      </c>
      <c r="F302" s="612" t="s">
        <v>297</v>
      </c>
      <c r="G302" s="612" t="s">
        <v>297</v>
      </c>
      <c r="H302" s="612" t="s">
        <v>297</v>
      </c>
      <c r="I302" s="612" t="s">
        <v>297</v>
      </c>
      <c r="J302" s="613" t="s">
        <v>297</v>
      </c>
      <c r="K302" s="614" t="s">
        <v>297</v>
      </c>
      <c r="L302" s="33">
        <v>0</v>
      </c>
      <c r="M302" s="275">
        <v>0</v>
      </c>
      <c r="N302" s="1">
        <v>0</v>
      </c>
      <c r="O302" s="1">
        <v>0</v>
      </c>
      <c r="P302" s="1">
        <v>0</v>
      </c>
      <c r="Q302" s="1">
        <v>0</v>
      </c>
      <c r="R302" s="1">
        <v>0</v>
      </c>
      <c r="S302" s="1">
        <v>0</v>
      </c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34">
        <v>0</v>
      </c>
    </row>
    <row r="303" spans="1:25" outlineLevel="3" x14ac:dyDescent="0.2">
      <c r="A303" s="229" t="str">
        <f t="shared" si="27"/>
        <v>1.16.</v>
      </c>
      <c r="B303" s="31" t="s">
        <v>843</v>
      </c>
      <c r="C303" s="32" t="s">
        <v>844</v>
      </c>
      <c r="D303" s="600" t="s">
        <v>297</v>
      </c>
      <c r="E303" s="601" t="s">
        <v>297</v>
      </c>
      <c r="F303" s="602" t="s">
        <v>297</v>
      </c>
      <c r="G303" s="602" t="s">
        <v>297</v>
      </c>
      <c r="H303" s="602" t="s">
        <v>297</v>
      </c>
      <c r="I303" s="602" t="s">
        <v>297</v>
      </c>
      <c r="J303" s="603" t="s">
        <v>297</v>
      </c>
      <c r="K303" s="604" t="s">
        <v>297</v>
      </c>
      <c r="L303" s="33">
        <v>0</v>
      </c>
      <c r="M303" s="275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34">
        <v>0</v>
      </c>
    </row>
    <row r="304" spans="1:25" outlineLevel="3" x14ac:dyDescent="0.2">
      <c r="A304" s="229" t="str">
        <f t="shared" si="27"/>
        <v>1.16.</v>
      </c>
      <c r="B304" s="31" t="s">
        <v>845</v>
      </c>
      <c r="C304" s="44" t="s">
        <v>846</v>
      </c>
      <c r="D304" s="600" t="s">
        <v>297</v>
      </c>
      <c r="E304" s="601" t="s">
        <v>297</v>
      </c>
      <c r="F304" s="602" t="s">
        <v>297</v>
      </c>
      <c r="G304" s="602" t="s">
        <v>297</v>
      </c>
      <c r="H304" s="602" t="s">
        <v>297</v>
      </c>
      <c r="I304" s="602" t="s">
        <v>297</v>
      </c>
      <c r="J304" s="603" t="s">
        <v>297</v>
      </c>
      <c r="K304" s="604" t="s">
        <v>297</v>
      </c>
      <c r="L304" s="33">
        <v>0</v>
      </c>
      <c r="M304" s="275">
        <v>0</v>
      </c>
      <c r="N304" s="1">
        <v>0</v>
      </c>
      <c r="O304" s="1">
        <v>0</v>
      </c>
      <c r="P304" s="1">
        <v>0</v>
      </c>
      <c r="Q304" s="1">
        <v>0</v>
      </c>
      <c r="R304" s="1">
        <v>0</v>
      </c>
      <c r="S304" s="1">
        <v>0</v>
      </c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34">
        <v>0</v>
      </c>
    </row>
    <row r="305" spans="1:25" outlineLevel="3" x14ac:dyDescent="0.2">
      <c r="A305" s="229" t="str">
        <f t="shared" si="27"/>
        <v>1.16.</v>
      </c>
      <c r="B305" s="31" t="s">
        <v>847</v>
      </c>
      <c r="C305" s="32" t="s">
        <v>848</v>
      </c>
      <c r="D305" s="600" t="s">
        <v>297</v>
      </c>
      <c r="E305" s="601" t="s">
        <v>297</v>
      </c>
      <c r="F305" s="602" t="s">
        <v>297</v>
      </c>
      <c r="G305" s="602" t="s">
        <v>297</v>
      </c>
      <c r="H305" s="602" t="s">
        <v>297</v>
      </c>
      <c r="I305" s="602" t="s">
        <v>297</v>
      </c>
      <c r="J305" s="603" t="s">
        <v>297</v>
      </c>
      <c r="K305" s="604" t="s">
        <v>297</v>
      </c>
      <c r="L305" s="33">
        <v>0</v>
      </c>
      <c r="M305" s="275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34">
        <v>0</v>
      </c>
    </row>
    <row r="306" spans="1:25" outlineLevel="3" x14ac:dyDescent="0.2">
      <c r="A306" s="229" t="str">
        <f t="shared" si="27"/>
        <v>1.16.</v>
      </c>
      <c r="B306" s="31" t="s">
        <v>849</v>
      </c>
      <c r="C306" s="32" t="s">
        <v>850</v>
      </c>
      <c r="D306" s="600" t="s">
        <v>297</v>
      </c>
      <c r="E306" s="601" t="s">
        <v>297</v>
      </c>
      <c r="F306" s="602" t="s">
        <v>297</v>
      </c>
      <c r="G306" s="602" t="s">
        <v>297</v>
      </c>
      <c r="H306" s="602" t="s">
        <v>297</v>
      </c>
      <c r="I306" s="602" t="s">
        <v>297</v>
      </c>
      <c r="J306" s="603" t="s">
        <v>297</v>
      </c>
      <c r="K306" s="604" t="s">
        <v>297</v>
      </c>
      <c r="L306" s="33">
        <v>0</v>
      </c>
      <c r="M306" s="275">
        <v>0</v>
      </c>
      <c r="N306" s="1">
        <v>0</v>
      </c>
      <c r="O306" s="1">
        <v>0</v>
      </c>
      <c r="P306" s="1">
        <v>0</v>
      </c>
      <c r="Q306" s="1">
        <v>0</v>
      </c>
      <c r="R306" s="1">
        <v>0</v>
      </c>
      <c r="S306" s="1">
        <v>0</v>
      </c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34">
        <v>0</v>
      </c>
    </row>
    <row r="307" spans="1:25" ht="25.5" outlineLevel="3" x14ac:dyDescent="0.2">
      <c r="A307" s="229" t="str">
        <f t="shared" si="27"/>
        <v>1.16.</v>
      </c>
      <c r="B307" s="31" t="s">
        <v>851</v>
      </c>
      <c r="C307" s="32" t="s">
        <v>852</v>
      </c>
      <c r="D307" s="600" t="s">
        <v>297</v>
      </c>
      <c r="E307" s="601" t="s">
        <v>297</v>
      </c>
      <c r="F307" s="602" t="s">
        <v>297</v>
      </c>
      <c r="G307" s="602" t="s">
        <v>297</v>
      </c>
      <c r="H307" s="602" t="s">
        <v>297</v>
      </c>
      <c r="I307" s="602" t="s">
        <v>297</v>
      </c>
      <c r="J307" s="603" t="s">
        <v>297</v>
      </c>
      <c r="K307" s="604" t="s">
        <v>297</v>
      </c>
      <c r="L307" s="33">
        <v>0</v>
      </c>
      <c r="M307" s="275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34">
        <v>0</v>
      </c>
    </row>
    <row r="308" spans="1:25" outlineLevel="3" x14ac:dyDescent="0.2">
      <c r="A308" s="229" t="str">
        <f t="shared" si="27"/>
        <v>1.16.</v>
      </c>
      <c r="B308" s="31" t="s">
        <v>853</v>
      </c>
      <c r="C308" s="32" t="s">
        <v>854</v>
      </c>
      <c r="D308" s="600" t="s">
        <v>297</v>
      </c>
      <c r="E308" s="601" t="s">
        <v>297</v>
      </c>
      <c r="F308" s="602" t="s">
        <v>297</v>
      </c>
      <c r="G308" s="602" t="s">
        <v>297</v>
      </c>
      <c r="H308" s="602" t="s">
        <v>297</v>
      </c>
      <c r="I308" s="602" t="s">
        <v>297</v>
      </c>
      <c r="J308" s="603" t="s">
        <v>297</v>
      </c>
      <c r="K308" s="604" t="s">
        <v>297</v>
      </c>
      <c r="L308" s="33">
        <v>0</v>
      </c>
      <c r="M308" s="275">
        <v>0</v>
      </c>
      <c r="N308" s="1">
        <v>0</v>
      </c>
      <c r="O308" s="1">
        <v>0</v>
      </c>
      <c r="P308" s="1">
        <v>0</v>
      </c>
      <c r="Q308" s="1">
        <v>0</v>
      </c>
      <c r="R308" s="1">
        <v>0</v>
      </c>
      <c r="S308" s="1">
        <v>0</v>
      </c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34">
        <v>0</v>
      </c>
    </row>
    <row r="309" spans="1:25" outlineLevel="3" x14ac:dyDescent="0.2">
      <c r="A309" s="229" t="str">
        <f t="shared" si="27"/>
        <v>1.16.</v>
      </c>
      <c r="B309" s="31" t="s">
        <v>855</v>
      </c>
      <c r="C309" s="32" t="s">
        <v>856</v>
      </c>
      <c r="D309" s="600" t="s">
        <v>297</v>
      </c>
      <c r="E309" s="601" t="s">
        <v>297</v>
      </c>
      <c r="F309" s="602" t="s">
        <v>297</v>
      </c>
      <c r="G309" s="602" t="s">
        <v>297</v>
      </c>
      <c r="H309" s="602" t="s">
        <v>297</v>
      </c>
      <c r="I309" s="602" t="s">
        <v>297</v>
      </c>
      <c r="J309" s="603" t="s">
        <v>297</v>
      </c>
      <c r="K309" s="604" t="s">
        <v>297</v>
      </c>
      <c r="L309" s="33">
        <v>0</v>
      </c>
      <c r="M309" s="275">
        <v>0</v>
      </c>
      <c r="N309" s="1">
        <v>0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34">
        <v>0</v>
      </c>
    </row>
    <row r="310" spans="1:25" outlineLevel="3" x14ac:dyDescent="0.2">
      <c r="A310" s="229" t="str">
        <f t="shared" si="27"/>
        <v>1.16.</v>
      </c>
      <c r="B310" s="31" t="s">
        <v>857</v>
      </c>
      <c r="C310" s="32" t="s">
        <v>858</v>
      </c>
      <c r="D310" s="600" t="s">
        <v>297</v>
      </c>
      <c r="E310" s="601" t="s">
        <v>297</v>
      </c>
      <c r="F310" s="602" t="s">
        <v>297</v>
      </c>
      <c r="G310" s="602" t="s">
        <v>297</v>
      </c>
      <c r="H310" s="602" t="s">
        <v>297</v>
      </c>
      <c r="I310" s="602" t="s">
        <v>297</v>
      </c>
      <c r="J310" s="603" t="s">
        <v>297</v>
      </c>
      <c r="K310" s="604" t="s">
        <v>297</v>
      </c>
      <c r="L310" s="33">
        <v>0</v>
      </c>
      <c r="M310" s="275">
        <v>0</v>
      </c>
      <c r="N310" s="1">
        <v>0</v>
      </c>
      <c r="O310" s="1">
        <v>0</v>
      </c>
      <c r="P310" s="1">
        <v>0</v>
      </c>
      <c r="Q310" s="1">
        <v>0</v>
      </c>
      <c r="R310" s="1">
        <v>0</v>
      </c>
      <c r="S310" s="1">
        <v>0</v>
      </c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34">
        <v>0</v>
      </c>
    </row>
    <row r="311" spans="1:25" ht="25.5" outlineLevel="3" x14ac:dyDescent="0.2">
      <c r="A311" s="229" t="str">
        <f t="shared" si="27"/>
        <v>1.16.</v>
      </c>
      <c r="B311" s="31" t="s">
        <v>859</v>
      </c>
      <c r="C311" s="32" t="s">
        <v>860</v>
      </c>
      <c r="D311" s="600" t="s">
        <v>297</v>
      </c>
      <c r="E311" s="601" t="s">
        <v>297</v>
      </c>
      <c r="F311" s="602" t="s">
        <v>297</v>
      </c>
      <c r="G311" s="602" t="s">
        <v>297</v>
      </c>
      <c r="H311" s="602" t="s">
        <v>297</v>
      </c>
      <c r="I311" s="602" t="s">
        <v>297</v>
      </c>
      <c r="J311" s="603" t="s">
        <v>297</v>
      </c>
      <c r="K311" s="604" t="s">
        <v>297</v>
      </c>
      <c r="L311" s="33">
        <v>0</v>
      </c>
      <c r="M311" s="275">
        <v>0</v>
      </c>
      <c r="N311" s="1">
        <v>0</v>
      </c>
      <c r="O311" s="1">
        <v>0</v>
      </c>
      <c r="P311" s="1">
        <v>0</v>
      </c>
      <c r="Q311" s="1">
        <v>0</v>
      </c>
      <c r="R311" s="1">
        <v>0</v>
      </c>
      <c r="S311" s="1">
        <v>0</v>
      </c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34">
        <v>0</v>
      </c>
    </row>
    <row r="312" spans="1:25" outlineLevel="3" x14ac:dyDescent="0.2">
      <c r="A312" s="229" t="str">
        <f t="shared" si="27"/>
        <v>1.16.</v>
      </c>
      <c r="B312" s="31" t="s">
        <v>861</v>
      </c>
      <c r="C312" s="32" t="s">
        <v>862</v>
      </c>
      <c r="D312" s="600" t="s">
        <v>297</v>
      </c>
      <c r="E312" s="601" t="s">
        <v>297</v>
      </c>
      <c r="F312" s="602" t="s">
        <v>297</v>
      </c>
      <c r="G312" s="602" t="s">
        <v>297</v>
      </c>
      <c r="H312" s="602" t="s">
        <v>297</v>
      </c>
      <c r="I312" s="602" t="s">
        <v>297</v>
      </c>
      <c r="J312" s="603" t="s">
        <v>297</v>
      </c>
      <c r="K312" s="604" t="s">
        <v>297</v>
      </c>
      <c r="L312" s="33">
        <v>0</v>
      </c>
      <c r="M312" s="275">
        <v>0</v>
      </c>
      <c r="N312" s="1">
        <v>0</v>
      </c>
      <c r="O312" s="1">
        <v>0</v>
      </c>
      <c r="P312" s="1">
        <v>0</v>
      </c>
      <c r="Q312" s="1">
        <v>0</v>
      </c>
      <c r="R312" s="1">
        <v>0</v>
      </c>
      <c r="S312" s="1">
        <v>0</v>
      </c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34">
        <v>0</v>
      </c>
    </row>
    <row r="313" spans="1:25" outlineLevel="3" x14ac:dyDescent="0.2">
      <c r="A313" s="229" t="str">
        <f t="shared" si="27"/>
        <v>1.16.</v>
      </c>
      <c r="B313" s="50" t="s">
        <v>863</v>
      </c>
      <c r="C313" s="156" t="s">
        <v>864</v>
      </c>
      <c r="D313" s="605" t="s">
        <v>297</v>
      </c>
      <c r="E313" s="606" t="s">
        <v>297</v>
      </c>
      <c r="F313" s="607" t="s">
        <v>297</v>
      </c>
      <c r="G313" s="607" t="s">
        <v>297</v>
      </c>
      <c r="H313" s="607" t="s">
        <v>297</v>
      </c>
      <c r="I313" s="607" t="s">
        <v>297</v>
      </c>
      <c r="J313" s="608" t="s">
        <v>297</v>
      </c>
      <c r="K313" s="609" t="s">
        <v>297</v>
      </c>
      <c r="L313" s="157">
        <v>0</v>
      </c>
      <c r="M313" s="276">
        <v>0</v>
      </c>
      <c r="N313" s="2">
        <v>0</v>
      </c>
      <c r="O313" s="2">
        <v>0</v>
      </c>
      <c r="P313" s="2">
        <v>0</v>
      </c>
      <c r="Q313" s="2">
        <v>0</v>
      </c>
      <c r="R313" s="1">
        <v>0</v>
      </c>
      <c r="S313" s="2">
        <v>0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158">
        <v>0</v>
      </c>
    </row>
    <row r="314" spans="1:25" outlineLevel="2" x14ac:dyDescent="0.2">
      <c r="A314" s="228"/>
      <c r="B314" s="37" t="s">
        <v>865</v>
      </c>
      <c r="C314" s="97" t="s">
        <v>866</v>
      </c>
      <c r="D314" s="38"/>
      <c r="E314" s="39"/>
      <c r="F314" s="40"/>
      <c r="G314" s="40"/>
      <c r="H314" s="40"/>
      <c r="I314" s="40"/>
      <c r="J314" s="40"/>
      <c r="K314" s="40"/>
      <c r="L314" s="41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3"/>
    </row>
    <row r="315" spans="1:25" outlineLevel="3" x14ac:dyDescent="0.2">
      <c r="A315" s="229" t="str">
        <f t="shared" ref="A315:A318" si="28">IF(COUNTA($D315:$K315)=0,"",LEFT(B315,FIND(".",B315,3)))</f>
        <v>1.16.</v>
      </c>
      <c r="B315" s="35" t="s">
        <v>867</v>
      </c>
      <c r="C315" s="32" t="s">
        <v>868</v>
      </c>
      <c r="D315" s="610" t="s">
        <v>297</v>
      </c>
      <c r="E315" s="611" t="s">
        <v>297</v>
      </c>
      <c r="F315" s="612" t="s">
        <v>297</v>
      </c>
      <c r="G315" s="612" t="s">
        <v>297</v>
      </c>
      <c r="H315" s="612" t="s">
        <v>297</v>
      </c>
      <c r="I315" s="612" t="s">
        <v>297</v>
      </c>
      <c r="J315" s="613" t="s">
        <v>297</v>
      </c>
      <c r="K315" s="614" t="s">
        <v>297</v>
      </c>
      <c r="L315" s="33">
        <v>0</v>
      </c>
      <c r="M315" s="275">
        <v>0</v>
      </c>
      <c r="N315" s="1">
        <v>0</v>
      </c>
      <c r="O315" s="1">
        <v>0</v>
      </c>
      <c r="P315" s="1">
        <v>0</v>
      </c>
      <c r="Q315" s="1">
        <v>0</v>
      </c>
      <c r="R315" s="1">
        <v>0</v>
      </c>
      <c r="S315" s="1">
        <v>0</v>
      </c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34">
        <v>0</v>
      </c>
    </row>
    <row r="316" spans="1:25" ht="25.5" outlineLevel="3" x14ac:dyDescent="0.2">
      <c r="A316" s="229" t="str">
        <f t="shared" si="28"/>
        <v>1.16.</v>
      </c>
      <c r="B316" s="31" t="s">
        <v>869</v>
      </c>
      <c r="C316" s="32" t="s">
        <v>870</v>
      </c>
      <c r="D316" s="600" t="s">
        <v>297</v>
      </c>
      <c r="E316" s="601" t="s">
        <v>297</v>
      </c>
      <c r="F316" s="602" t="s">
        <v>297</v>
      </c>
      <c r="G316" s="602" t="s">
        <v>297</v>
      </c>
      <c r="H316" s="602" t="s">
        <v>297</v>
      </c>
      <c r="I316" s="602" t="s">
        <v>297</v>
      </c>
      <c r="J316" s="603" t="s">
        <v>297</v>
      </c>
      <c r="K316" s="604" t="s">
        <v>297</v>
      </c>
      <c r="L316" s="33">
        <v>0</v>
      </c>
      <c r="M316" s="275">
        <v>0</v>
      </c>
      <c r="N316" s="1">
        <v>0</v>
      </c>
      <c r="O316" s="1">
        <v>0</v>
      </c>
      <c r="P316" s="1">
        <v>0</v>
      </c>
      <c r="Q316" s="1">
        <v>0</v>
      </c>
      <c r="R316" s="1">
        <v>0</v>
      </c>
      <c r="S316" s="1">
        <v>0</v>
      </c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34">
        <v>0</v>
      </c>
    </row>
    <row r="317" spans="1:25" ht="25.5" outlineLevel="3" x14ac:dyDescent="0.2">
      <c r="A317" s="229" t="str">
        <f t="shared" si="28"/>
        <v>1.16.</v>
      </c>
      <c r="B317" s="31" t="s">
        <v>871</v>
      </c>
      <c r="C317" s="32" t="s">
        <v>872</v>
      </c>
      <c r="D317" s="600" t="s">
        <v>297</v>
      </c>
      <c r="E317" s="601" t="s">
        <v>297</v>
      </c>
      <c r="F317" s="602" t="s">
        <v>297</v>
      </c>
      <c r="G317" s="602" t="s">
        <v>297</v>
      </c>
      <c r="H317" s="602" t="s">
        <v>297</v>
      </c>
      <c r="I317" s="602" t="s">
        <v>297</v>
      </c>
      <c r="J317" s="603" t="s">
        <v>297</v>
      </c>
      <c r="K317" s="604" t="s">
        <v>297</v>
      </c>
      <c r="L317" s="33">
        <v>0</v>
      </c>
      <c r="M317" s="275">
        <v>0</v>
      </c>
      <c r="N317" s="1">
        <v>0</v>
      </c>
      <c r="O317" s="1">
        <v>0</v>
      </c>
      <c r="P317" s="1">
        <v>0</v>
      </c>
      <c r="Q317" s="1">
        <v>0</v>
      </c>
      <c r="R317" s="1">
        <v>0</v>
      </c>
      <c r="S317" s="1">
        <v>0</v>
      </c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34">
        <v>0</v>
      </c>
    </row>
    <row r="318" spans="1:25" ht="25.5" outlineLevel="3" x14ac:dyDescent="0.2">
      <c r="A318" s="229" t="str">
        <f t="shared" si="28"/>
        <v>1.16.</v>
      </c>
      <c r="B318" s="50" t="s">
        <v>873</v>
      </c>
      <c r="C318" s="156" t="s">
        <v>874</v>
      </c>
      <c r="D318" s="605" t="s">
        <v>297</v>
      </c>
      <c r="E318" s="606" t="s">
        <v>297</v>
      </c>
      <c r="F318" s="607" t="s">
        <v>297</v>
      </c>
      <c r="G318" s="607" t="s">
        <v>297</v>
      </c>
      <c r="H318" s="607" t="s">
        <v>297</v>
      </c>
      <c r="I318" s="607" t="s">
        <v>297</v>
      </c>
      <c r="J318" s="608" t="s">
        <v>297</v>
      </c>
      <c r="K318" s="609" t="s">
        <v>297</v>
      </c>
      <c r="L318" s="157">
        <v>0</v>
      </c>
      <c r="M318" s="276">
        <v>0</v>
      </c>
      <c r="N318" s="2">
        <v>0</v>
      </c>
      <c r="O318" s="2">
        <v>0</v>
      </c>
      <c r="P318" s="2">
        <v>0</v>
      </c>
      <c r="Q318" s="2">
        <v>0</v>
      </c>
      <c r="R318" s="1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158">
        <v>0</v>
      </c>
    </row>
    <row r="319" spans="1:25" outlineLevel="1" x14ac:dyDescent="0.2">
      <c r="A319" s="228"/>
      <c r="B319" s="23" t="s">
        <v>76</v>
      </c>
      <c r="C319" s="90" t="s">
        <v>77</v>
      </c>
      <c r="D319" s="24"/>
      <c r="E319" s="25"/>
      <c r="F319" s="26"/>
      <c r="G319" s="26"/>
      <c r="H319" s="26"/>
      <c r="I319" s="26"/>
      <c r="J319" s="26"/>
      <c r="K319" s="26"/>
      <c r="L319" s="27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9"/>
    </row>
    <row r="320" spans="1:25" outlineLevel="3" x14ac:dyDescent="0.2">
      <c r="A320" s="229" t="str">
        <f t="shared" ref="A320:A329" si="29">IF(COUNTA($D320:$K320)=0,"",LEFT(B320,FIND(".",B320,3)))</f>
        <v>1.17.</v>
      </c>
      <c r="B320" s="35" t="s">
        <v>875</v>
      </c>
      <c r="C320" s="36" t="s">
        <v>876</v>
      </c>
      <c r="D320" s="610" t="s">
        <v>297</v>
      </c>
      <c r="E320" s="611" t="s">
        <v>297</v>
      </c>
      <c r="F320" s="612" t="s">
        <v>297</v>
      </c>
      <c r="G320" s="612" t="s">
        <v>297</v>
      </c>
      <c r="H320" s="612" t="s">
        <v>297</v>
      </c>
      <c r="I320" s="612" t="s">
        <v>297</v>
      </c>
      <c r="J320" s="613" t="s">
        <v>297</v>
      </c>
      <c r="K320" s="614" t="s">
        <v>297</v>
      </c>
      <c r="L320" s="33">
        <v>0</v>
      </c>
      <c r="M320" s="275">
        <v>0</v>
      </c>
      <c r="N320" s="1">
        <v>0</v>
      </c>
      <c r="O320" s="1">
        <v>0</v>
      </c>
      <c r="P320" s="1">
        <v>0</v>
      </c>
      <c r="Q320" s="1">
        <v>0</v>
      </c>
      <c r="R320" s="1">
        <v>0</v>
      </c>
      <c r="S320" s="1">
        <v>0</v>
      </c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34">
        <v>0</v>
      </c>
    </row>
    <row r="321" spans="1:25" ht="25.5" outlineLevel="3" x14ac:dyDescent="0.2">
      <c r="A321" s="229" t="str">
        <f t="shared" si="29"/>
        <v>1.17.</v>
      </c>
      <c r="B321" s="31" t="s">
        <v>877</v>
      </c>
      <c r="C321" s="32" t="s">
        <v>878</v>
      </c>
      <c r="D321" s="600" t="s">
        <v>297</v>
      </c>
      <c r="E321" s="601" t="s">
        <v>297</v>
      </c>
      <c r="F321" s="602" t="s">
        <v>297</v>
      </c>
      <c r="G321" s="602" t="s">
        <v>297</v>
      </c>
      <c r="H321" s="602" t="s">
        <v>297</v>
      </c>
      <c r="I321" s="602" t="s">
        <v>297</v>
      </c>
      <c r="J321" s="603" t="s">
        <v>297</v>
      </c>
      <c r="K321" s="604" t="s">
        <v>297</v>
      </c>
      <c r="L321" s="33">
        <v>0</v>
      </c>
      <c r="M321" s="275">
        <v>0</v>
      </c>
      <c r="N321" s="1">
        <v>0</v>
      </c>
      <c r="O321" s="1">
        <v>0</v>
      </c>
      <c r="P321" s="1">
        <v>0</v>
      </c>
      <c r="Q321" s="1">
        <v>0</v>
      </c>
      <c r="R321" s="1">
        <v>0</v>
      </c>
      <c r="S321" s="1">
        <v>0</v>
      </c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34">
        <v>0</v>
      </c>
    </row>
    <row r="322" spans="1:25" outlineLevel="3" x14ac:dyDescent="0.2">
      <c r="A322" s="229" t="str">
        <f t="shared" si="29"/>
        <v>1.17.</v>
      </c>
      <c r="B322" s="31" t="s">
        <v>879</v>
      </c>
      <c r="C322" s="44" t="s">
        <v>880</v>
      </c>
      <c r="D322" s="600" t="s">
        <v>297</v>
      </c>
      <c r="E322" s="601" t="s">
        <v>297</v>
      </c>
      <c r="F322" s="602" t="s">
        <v>297</v>
      </c>
      <c r="G322" s="602" t="s">
        <v>297</v>
      </c>
      <c r="H322" s="602" t="s">
        <v>297</v>
      </c>
      <c r="I322" s="602" t="s">
        <v>297</v>
      </c>
      <c r="J322" s="603" t="s">
        <v>297</v>
      </c>
      <c r="K322" s="604" t="s">
        <v>297</v>
      </c>
      <c r="L322" s="33">
        <v>0</v>
      </c>
      <c r="M322" s="275">
        <v>0</v>
      </c>
      <c r="N322" s="1">
        <v>0</v>
      </c>
      <c r="O322" s="1">
        <v>0</v>
      </c>
      <c r="P322" s="1">
        <v>0</v>
      </c>
      <c r="Q322" s="1">
        <v>0</v>
      </c>
      <c r="R322" s="1">
        <v>0</v>
      </c>
      <c r="S322" s="1">
        <v>0</v>
      </c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34">
        <v>0</v>
      </c>
    </row>
    <row r="323" spans="1:25" outlineLevel="3" x14ac:dyDescent="0.2">
      <c r="A323" s="229" t="str">
        <f t="shared" si="29"/>
        <v>1.17.</v>
      </c>
      <c r="B323" s="31" t="s">
        <v>881</v>
      </c>
      <c r="C323" s="32" t="s">
        <v>882</v>
      </c>
      <c r="D323" s="600" t="s">
        <v>297</v>
      </c>
      <c r="E323" s="601" t="s">
        <v>297</v>
      </c>
      <c r="F323" s="602" t="s">
        <v>297</v>
      </c>
      <c r="G323" s="602" t="s">
        <v>297</v>
      </c>
      <c r="H323" s="602" t="s">
        <v>297</v>
      </c>
      <c r="I323" s="602" t="s">
        <v>297</v>
      </c>
      <c r="J323" s="603" t="s">
        <v>297</v>
      </c>
      <c r="K323" s="604" t="s">
        <v>297</v>
      </c>
      <c r="L323" s="33">
        <v>0</v>
      </c>
      <c r="M323" s="275">
        <v>0</v>
      </c>
      <c r="N323" s="1">
        <v>0</v>
      </c>
      <c r="O323" s="1">
        <v>0</v>
      </c>
      <c r="P323" s="1">
        <v>0</v>
      </c>
      <c r="Q323" s="1">
        <v>0</v>
      </c>
      <c r="R323" s="1">
        <v>0</v>
      </c>
      <c r="S323" s="1">
        <v>0</v>
      </c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34">
        <v>0</v>
      </c>
    </row>
    <row r="324" spans="1:25" ht="25.5" outlineLevel="3" x14ac:dyDescent="0.2">
      <c r="A324" s="229" t="str">
        <f t="shared" si="29"/>
        <v>1.17.</v>
      </c>
      <c r="B324" s="31" t="s">
        <v>883</v>
      </c>
      <c r="C324" s="32" t="s">
        <v>884</v>
      </c>
      <c r="D324" s="600" t="s">
        <v>297</v>
      </c>
      <c r="E324" s="601" t="s">
        <v>297</v>
      </c>
      <c r="F324" s="602" t="s">
        <v>297</v>
      </c>
      <c r="G324" s="602" t="s">
        <v>297</v>
      </c>
      <c r="H324" s="602" t="s">
        <v>297</v>
      </c>
      <c r="I324" s="602" t="s">
        <v>297</v>
      </c>
      <c r="J324" s="603" t="s">
        <v>297</v>
      </c>
      <c r="K324" s="604" t="s">
        <v>297</v>
      </c>
      <c r="L324" s="33">
        <v>0</v>
      </c>
      <c r="M324" s="275">
        <v>0</v>
      </c>
      <c r="N324" s="1">
        <v>0</v>
      </c>
      <c r="O324" s="1">
        <v>0</v>
      </c>
      <c r="P324" s="1">
        <v>0</v>
      </c>
      <c r="Q324" s="1">
        <v>0</v>
      </c>
      <c r="R324" s="1">
        <v>0</v>
      </c>
      <c r="S324" s="1">
        <v>0</v>
      </c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34">
        <v>0</v>
      </c>
    </row>
    <row r="325" spans="1:25" ht="25.5" outlineLevel="3" x14ac:dyDescent="0.2">
      <c r="A325" s="229" t="str">
        <f t="shared" si="29"/>
        <v>1.17.</v>
      </c>
      <c r="B325" s="31" t="s">
        <v>885</v>
      </c>
      <c r="C325" s="32" t="s">
        <v>886</v>
      </c>
      <c r="D325" s="600" t="s">
        <v>297</v>
      </c>
      <c r="E325" s="601" t="s">
        <v>297</v>
      </c>
      <c r="F325" s="602" t="s">
        <v>297</v>
      </c>
      <c r="G325" s="602" t="s">
        <v>297</v>
      </c>
      <c r="H325" s="602" t="s">
        <v>297</v>
      </c>
      <c r="I325" s="602" t="s">
        <v>297</v>
      </c>
      <c r="J325" s="603" t="s">
        <v>297</v>
      </c>
      <c r="K325" s="604" t="s">
        <v>297</v>
      </c>
      <c r="L325" s="33">
        <v>0</v>
      </c>
      <c r="M325" s="275">
        <v>0</v>
      </c>
      <c r="N325" s="1">
        <v>0</v>
      </c>
      <c r="O325" s="1">
        <v>0</v>
      </c>
      <c r="P325" s="1">
        <v>0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34">
        <v>0</v>
      </c>
    </row>
    <row r="326" spans="1:25" ht="25.5" outlineLevel="3" x14ac:dyDescent="0.2">
      <c r="A326" s="229" t="str">
        <f t="shared" si="29"/>
        <v>1.17.</v>
      </c>
      <c r="B326" s="31" t="s">
        <v>887</v>
      </c>
      <c r="C326" s="32" t="s">
        <v>888</v>
      </c>
      <c r="D326" s="600" t="s">
        <v>297</v>
      </c>
      <c r="E326" s="601" t="s">
        <v>297</v>
      </c>
      <c r="F326" s="602" t="s">
        <v>297</v>
      </c>
      <c r="G326" s="602" t="s">
        <v>297</v>
      </c>
      <c r="H326" s="602" t="s">
        <v>297</v>
      </c>
      <c r="I326" s="602" t="s">
        <v>297</v>
      </c>
      <c r="J326" s="603" t="s">
        <v>297</v>
      </c>
      <c r="K326" s="604" t="s">
        <v>297</v>
      </c>
      <c r="L326" s="33">
        <v>0</v>
      </c>
      <c r="M326" s="275">
        <v>0</v>
      </c>
      <c r="N326" s="1">
        <v>0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34">
        <v>0</v>
      </c>
    </row>
    <row r="327" spans="1:25" outlineLevel="3" x14ac:dyDescent="0.2">
      <c r="A327" s="229" t="str">
        <f t="shared" si="29"/>
        <v>1.17.</v>
      </c>
      <c r="B327" s="31" t="s">
        <v>889</v>
      </c>
      <c r="C327" s="32" t="s">
        <v>890</v>
      </c>
      <c r="D327" s="600" t="s">
        <v>297</v>
      </c>
      <c r="E327" s="601" t="s">
        <v>297</v>
      </c>
      <c r="F327" s="602" t="s">
        <v>297</v>
      </c>
      <c r="G327" s="602" t="s">
        <v>297</v>
      </c>
      <c r="H327" s="602" t="s">
        <v>297</v>
      </c>
      <c r="I327" s="602" t="s">
        <v>297</v>
      </c>
      <c r="J327" s="603" t="s">
        <v>297</v>
      </c>
      <c r="K327" s="604" t="s">
        <v>297</v>
      </c>
      <c r="L327" s="33">
        <v>0</v>
      </c>
      <c r="M327" s="275">
        <v>0</v>
      </c>
      <c r="N327" s="1">
        <v>0</v>
      </c>
      <c r="O327" s="1">
        <v>0</v>
      </c>
      <c r="P327" s="1">
        <v>0</v>
      </c>
      <c r="Q327" s="1">
        <v>0</v>
      </c>
      <c r="R327" s="1">
        <v>0</v>
      </c>
      <c r="S327" s="1">
        <v>0</v>
      </c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34">
        <v>0</v>
      </c>
    </row>
    <row r="328" spans="1:25" outlineLevel="3" x14ac:dyDescent="0.2">
      <c r="A328" s="229" t="str">
        <f t="shared" si="29"/>
        <v>1.17.</v>
      </c>
      <c r="B328" s="31" t="s">
        <v>891</v>
      </c>
      <c r="C328" s="32" t="s">
        <v>892</v>
      </c>
      <c r="D328" s="600" t="s">
        <v>297</v>
      </c>
      <c r="E328" s="601" t="s">
        <v>297</v>
      </c>
      <c r="F328" s="602" t="s">
        <v>297</v>
      </c>
      <c r="G328" s="602" t="s">
        <v>297</v>
      </c>
      <c r="H328" s="602" t="s">
        <v>297</v>
      </c>
      <c r="I328" s="602" t="s">
        <v>297</v>
      </c>
      <c r="J328" s="603" t="s">
        <v>297</v>
      </c>
      <c r="K328" s="604" t="s">
        <v>297</v>
      </c>
      <c r="L328" s="33">
        <v>0</v>
      </c>
      <c r="M328" s="275">
        <v>0</v>
      </c>
      <c r="N328" s="1">
        <v>0</v>
      </c>
      <c r="O328" s="1">
        <v>0</v>
      </c>
      <c r="P328" s="1">
        <v>0</v>
      </c>
      <c r="Q328" s="1">
        <v>0</v>
      </c>
      <c r="R328" s="1">
        <v>0</v>
      </c>
      <c r="S328" s="1">
        <v>0</v>
      </c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34">
        <v>0</v>
      </c>
    </row>
    <row r="329" spans="1:25" ht="25.5" outlineLevel="3" x14ac:dyDescent="0.2">
      <c r="A329" s="229" t="str">
        <f t="shared" si="29"/>
        <v>1.17.</v>
      </c>
      <c r="B329" s="50" t="s">
        <v>893</v>
      </c>
      <c r="C329" s="156" t="s">
        <v>894</v>
      </c>
      <c r="D329" s="605" t="s">
        <v>297</v>
      </c>
      <c r="E329" s="606" t="s">
        <v>297</v>
      </c>
      <c r="F329" s="607" t="s">
        <v>297</v>
      </c>
      <c r="G329" s="607" t="s">
        <v>297</v>
      </c>
      <c r="H329" s="607" t="s">
        <v>297</v>
      </c>
      <c r="I329" s="607" t="s">
        <v>297</v>
      </c>
      <c r="J329" s="608" t="s">
        <v>297</v>
      </c>
      <c r="K329" s="609" t="s">
        <v>297</v>
      </c>
      <c r="L329" s="157">
        <v>0</v>
      </c>
      <c r="M329" s="276">
        <v>0</v>
      </c>
      <c r="N329" s="2">
        <v>0</v>
      </c>
      <c r="O329" s="2">
        <v>0</v>
      </c>
      <c r="P329" s="2">
        <v>0</v>
      </c>
      <c r="Q329" s="2">
        <v>0</v>
      </c>
      <c r="R329" s="1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158">
        <v>0</v>
      </c>
    </row>
    <row r="330" spans="1:25" outlineLevel="1" x14ac:dyDescent="0.2">
      <c r="A330" s="234"/>
      <c r="B330" s="23" t="s">
        <v>78</v>
      </c>
      <c r="C330" s="213" t="s">
        <v>79</v>
      </c>
      <c r="D330" s="24"/>
      <c r="E330" s="25"/>
      <c r="F330" s="26"/>
      <c r="G330" s="26"/>
      <c r="H330" s="26"/>
      <c r="I330" s="26"/>
      <c r="J330" s="26"/>
      <c r="K330" s="26"/>
      <c r="L330" s="27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9"/>
    </row>
    <row r="331" spans="1:25" outlineLevel="3" x14ac:dyDescent="0.2">
      <c r="A331" s="229" t="str">
        <f t="shared" ref="A331:A374" si="30">IF(COUNTA($D331:$K331)=0,"",LEFT(B331,FIND(".",B331,3)))</f>
        <v>1.18.</v>
      </c>
      <c r="B331" s="35" t="s">
        <v>895</v>
      </c>
      <c r="C331" s="36" t="s">
        <v>896</v>
      </c>
      <c r="D331" s="619" t="s">
        <v>297</v>
      </c>
      <c r="E331" s="620" t="s">
        <v>297</v>
      </c>
      <c r="F331" s="620" t="s">
        <v>297</v>
      </c>
      <c r="G331" s="620" t="s">
        <v>297</v>
      </c>
      <c r="H331" s="620" t="s">
        <v>297</v>
      </c>
      <c r="I331" s="620" t="s">
        <v>297</v>
      </c>
      <c r="J331" s="621" t="s">
        <v>297</v>
      </c>
      <c r="K331" s="622" t="s">
        <v>297</v>
      </c>
      <c r="L331" s="33">
        <v>0</v>
      </c>
      <c r="M331" s="275">
        <v>0</v>
      </c>
      <c r="N331" s="1">
        <v>0</v>
      </c>
      <c r="O331" s="1">
        <v>0</v>
      </c>
      <c r="P331" s="1">
        <v>0</v>
      </c>
      <c r="Q331" s="1">
        <v>0</v>
      </c>
      <c r="R331" s="1">
        <v>0</v>
      </c>
      <c r="S331" s="1">
        <v>0</v>
      </c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34">
        <v>0</v>
      </c>
    </row>
    <row r="332" spans="1:25" outlineLevel="3" x14ac:dyDescent="0.2">
      <c r="A332" s="229" t="str">
        <f t="shared" si="30"/>
        <v>1.18.</v>
      </c>
      <c r="B332" s="31" t="s">
        <v>897</v>
      </c>
      <c r="C332" s="44" t="s">
        <v>898</v>
      </c>
      <c r="D332" s="623" t="s">
        <v>297</v>
      </c>
      <c r="E332" s="624" t="s">
        <v>297</v>
      </c>
      <c r="F332" s="624" t="s">
        <v>297</v>
      </c>
      <c r="G332" s="624" t="s">
        <v>297</v>
      </c>
      <c r="H332" s="624" t="s">
        <v>297</v>
      </c>
      <c r="I332" s="624" t="s">
        <v>297</v>
      </c>
      <c r="J332" s="625" t="s">
        <v>297</v>
      </c>
      <c r="K332" s="626" t="s">
        <v>297</v>
      </c>
      <c r="L332" s="33">
        <v>0</v>
      </c>
      <c r="M332" s="275">
        <v>0</v>
      </c>
      <c r="N332" s="1">
        <v>0</v>
      </c>
      <c r="O332" s="1">
        <v>0</v>
      </c>
      <c r="P332" s="1">
        <v>0</v>
      </c>
      <c r="Q332" s="1">
        <v>0</v>
      </c>
      <c r="R332" s="1">
        <v>0</v>
      </c>
      <c r="S332" s="1">
        <v>0</v>
      </c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34">
        <v>0</v>
      </c>
    </row>
    <row r="333" spans="1:25" outlineLevel="3" x14ac:dyDescent="0.2">
      <c r="A333" s="229" t="str">
        <f t="shared" si="30"/>
        <v>1.18.</v>
      </c>
      <c r="B333" s="31" t="s">
        <v>899</v>
      </c>
      <c r="C333" s="44" t="s">
        <v>900</v>
      </c>
      <c r="D333" s="623" t="s">
        <v>297</v>
      </c>
      <c r="E333" s="624" t="s">
        <v>297</v>
      </c>
      <c r="F333" s="624" t="s">
        <v>297</v>
      </c>
      <c r="G333" s="624" t="s">
        <v>297</v>
      </c>
      <c r="H333" s="624" t="s">
        <v>297</v>
      </c>
      <c r="I333" s="624" t="s">
        <v>297</v>
      </c>
      <c r="J333" s="625" t="s">
        <v>297</v>
      </c>
      <c r="K333" s="626" t="s">
        <v>297</v>
      </c>
      <c r="L333" s="33">
        <v>0</v>
      </c>
      <c r="M333" s="275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34">
        <v>0</v>
      </c>
    </row>
    <row r="334" spans="1:25" outlineLevel="3" x14ac:dyDescent="0.2">
      <c r="A334" s="229" t="str">
        <f t="shared" si="30"/>
        <v>1.18.</v>
      </c>
      <c r="B334" s="31" t="s">
        <v>901</v>
      </c>
      <c r="C334" s="44" t="s">
        <v>902</v>
      </c>
      <c r="D334" s="623" t="s">
        <v>297</v>
      </c>
      <c r="E334" s="624" t="s">
        <v>297</v>
      </c>
      <c r="F334" s="624" t="s">
        <v>297</v>
      </c>
      <c r="G334" s="624" t="s">
        <v>297</v>
      </c>
      <c r="H334" s="624" t="s">
        <v>297</v>
      </c>
      <c r="I334" s="624" t="s">
        <v>297</v>
      </c>
      <c r="J334" s="625" t="s">
        <v>297</v>
      </c>
      <c r="K334" s="626" t="s">
        <v>297</v>
      </c>
      <c r="L334" s="33">
        <v>0</v>
      </c>
      <c r="M334" s="275">
        <v>0</v>
      </c>
      <c r="N334" s="1">
        <v>0</v>
      </c>
      <c r="O334" s="1">
        <v>0</v>
      </c>
      <c r="P334" s="1">
        <v>0</v>
      </c>
      <c r="Q334" s="1">
        <v>0</v>
      </c>
      <c r="R334" s="1">
        <v>0</v>
      </c>
      <c r="S334" s="1">
        <v>0</v>
      </c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34">
        <v>0</v>
      </c>
    </row>
    <row r="335" spans="1:25" outlineLevel="3" x14ac:dyDescent="0.2">
      <c r="A335" s="229" t="str">
        <f t="shared" si="30"/>
        <v>1.18.</v>
      </c>
      <c r="B335" s="31" t="s">
        <v>903</v>
      </c>
      <c r="C335" s="44" t="s">
        <v>904</v>
      </c>
      <c r="D335" s="623" t="s">
        <v>297</v>
      </c>
      <c r="E335" s="624" t="s">
        <v>297</v>
      </c>
      <c r="F335" s="624" t="s">
        <v>297</v>
      </c>
      <c r="G335" s="624" t="s">
        <v>297</v>
      </c>
      <c r="H335" s="624" t="s">
        <v>297</v>
      </c>
      <c r="I335" s="624" t="s">
        <v>297</v>
      </c>
      <c r="J335" s="625" t="s">
        <v>297</v>
      </c>
      <c r="K335" s="626" t="s">
        <v>297</v>
      </c>
      <c r="L335" s="33">
        <v>0</v>
      </c>
      <c r="M335" s="275">
        <v>0</v>
      </c>
      <c r="N335" s="1">
        <v>0</v>
      </c>
      <c r="O335" s="1">
        <v>0</v>
      </c>
      <c r="P335" s="1">
        <v>0</v>
      </c>
      <c r="Q335" s="1">
        <v>0</v>
      </c>
      <c r="R335" s="1">
        <v>0</v>
      </c>
      <c r="S335" s="1">
        <v>0</v>
      </c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34">
        <v>0</v>
      </c>
    </row>
    <row r="336" spans="1:25" outlineLevel="3" x14ac:dyDescent="0.2">
      <c r="A336" s="229" t="str">
        <f t="shared" si="30"/>
        <v>1.18.</v>
      </c>
      <c r="B336" s="31" t="s">
        <v>905</v>
      </c>
      <c r="C336" s="44" t="s">
        <v>906</v>
      </c>
      <c r="D336" s="623" t="s">
        <v>297</v>
      </c>
      <c r="E336" s="624" t="s">
        <v>297</v>
      </c>
      <c r="F336" s="624" t="s">
        <v>297</v>
      </c>
      <c r="G336" s="624" t="s">
        <v>297</v>
      </c>
      <c r="H336" s="624" t="s">
        <v>297</v>
      </c>
      <c r="I336" s="624" t="s">
        <v>297</v>
      </c>
      <c r="J336" s="625" t="s">
        <v>297</v>
      </c>
      <c r="K336" s="626" t="s">
        <v>297</v>
      </c>
      <c r="L336" s="33">
        <v>0</v>
      </c>
      <c r="M336" s="275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34">
        <v>0</v>
      </c>
    </row>
    <row r="337" spans="1:25" outlineLevel="3" x14ac:dyDescent="0.2">
      <c r="A337" s="229" t="str">
        <f t="shared" si="30"/>
        <v>1.18.</v>
      </c>
      <c r="B337" s="31" t="s">
        <v>907</v>
      </c>
      <c r="C337" s="44" t="s">
        <v>908</v>
      </c>
      <c r="D337" s="623" t="s">
        <v>297</v>
      </c>
      <c r="E337" s="624" t="s">
        <v>297</v>
      </c>
      <c r="F337" s="624" t="s">
        <v>297</v>
      </c>
      <c r="G337" s="624" t="s">
        <v>297</v>
      </c>
      <c r="H337" s="624" t="s">
        <v>297</v>
      </c>
      <c r="I337" s="624" t="s">
        <v>297</v>
      </c>
      <c r="J337" s="625" t="s">
        <v>297</v>
      </c>
      <c r="K337" s="626" t="s">
        <v>297</v>
      </c>
      <c r="L337" s="33">
        <v>0</v>
      </c>
      <c r="M337" s="275">
        <v>0</v>
      </c>
      <c r="N337" s="1">
        <v>0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34">
        <v>0</v>
      </c>
    </row>
    <row r="338" spans="1:25" outlineLevel="3" x14ac:dyDescent="0.2">
      <c r="A338" s="229" t="str">
        <f t="shared" si="30"/>
        <v>1.18.</v>
      </c>
      <c r="B338" s="31" t="s">
        <v>909</v>
      </c>
      <c r="C338" s="44" t="s">
        <v>910</v>
      </c>
      <c r="D338" s="623" t="s">
        <v>297</v>
      </c>
      <c r="E338" s="624" t="s">
        <v>297</v>
      </c>
      <c r="F338" s="624" t="s">
        <v>297</v>
      </c>
      <c r="G338" s="624" t="s">
        <v>297</v>
      </c>
      <c r="H338" s="624" t="s">
        <v>297</v>
      </c>
      <c r="I338" s="624" t="s">
        <v>297</v>
      </c>
      <c r="J338" s="625" t="s">
        <v>297</v>
      </c>
      <c r="K338" s="626" t="s">
        <v>297</v>
      </c>
      <c r="L338" s="33">
        <v>0</v>
      </c>
      <c r="M338" s="275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34">
        <v>0</v>
      </c>
    </row>
    <row r="339" spans="1:25" outlineLevel="3" x14ac:dyDescent="0.2">
      <c r="A339" s="229" t="str">
        <f t="shared" si="30"/>
        <v>1.18.</v>
      </c>
      <c r="B339" s="31" t="s">
        <v>911</v>
      </c>
      <c r="C339" s="44" t="s">
        <v>912</v>
      </c>
      <c r="D339" s="623" t="s">
        <v>297</v>
      </c>
      <c r="E339" s="624" t="s">
        <v>297</v>
      </c>
      <c r="F339" s="624" t="s">
        <v>297</v>
      </c>
      <c r="G339" s="624" t="s">
        <v>297</v>
      </c>
      <c r="H339" s="624" t="s">
        <v>297</v>
      </c>
      <c r="I339" s="624" t="s">
        <v>297</v>
      </c>
      <c r="J339" s="625" t="s">
        <v>297</v>
      </c>
      <c r="K339" s="626" t="s">
        <v>297</v>
      </c>
      <c r="L339" s="33">
        <v>0</v>
      </c>
      <c r="M339" s="275">
        <v>0</v>
      </c>
      <c r="N339" s="1">
        <v>0</v>
      </c>
      <c r="O339" s="1">
        <v>0</v>
      </c>
      <c r="P339" s="1">
        <v>0</v>
      </c>
      <c r="Q339" s="1">
        <v>0</v>
      </c>
      <c r="R339" s="1">
        <v>0</v>
      </c>
      <c r="S339" s="1">
        <v>0</v>
      </c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34">
        <v>0</v>
      </c>
    </row>
    <row r="340" spans="1:25" outlineLevel="3" x14ac:dyDescent="0.2">
      <c r="A340" s="229" t="str">
        <f t="shared" si="30"/>
        <v>1.18.</v>
      </c>
      <c r="B340" s="31" t="s">
        <v>913</v>
      </c>
      <c r="C340" s="44" t="s">
        <v>914</v>
      </c>
      <c r="D340" s="623" t="s">
        <v>297</v>
      </c>
      <c r="E340" s="624" t="s">
        <v>297</v>
      </c>
      <c r="F340" s="624" t="s">
        <v>297</v>
      </c>
      <c r="G340" s="624" t="s">
        <v>297</v>
      </c>
      <c r="H340" s="624" t="s">
        <v>297</v>
      </c>
      <c r="I340" s="624" t="s">
        <v>297</v>
      </c>
      <c r="J340" s="625" t="s">
        <v>297</v>
      </c>
      <c r="K340" s="626" t="s">
        <v>297</v>
      </c>
      <c r="L340" s="33">
        <v>0</v>
      </c>
      <c r="M340" s="275">
        <v>0</v>
      </c>
      <c r="N340" s="1">
        <v>0</v>
      </c>
      <c r="O340" s="1">
        <v>0</v>
      </c>
      <c r="P340" s="1">
        <v>0</v>
      </c>
      <c r="Q340" s="1">
        <v>0</v>
      </c>
      <c r="R340" s="1">
        <v>0</v>
      </c>
      <c r="S340" s="1">
        <v>0</v>
      </c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34">
        <v>0</v>
      </c>
    </row>
    <row r="341" spans="1:25" outlineLevel="3" x14ac:dyDescent="0.2">
      <c r="A341" s="229" t="str">
        <f t="shared" si="30"/>
        <v>1.18.</v>
      </c>
      <c r="B341" s="31" t="s">
        <v>915</v>
      </c>
      <c r="C341" s="44" t="s">
        <v>916</v>
      </c>
      <c r="D341" s="623" t="s">
        <v>297</v>
      </c>
      <c r="E341" s="624" t="s">
        <v>297</v>
      </c>
      <c r="F341" s="624" t="s">
        <v>297</v>
      </c>
      <c r="G341" s="624" t="s">
        <v>297</v>
      </c>
      <c r="H341" s="624" t="s">
        <v>297</v>
      </c>
      <c r="I341" s="624" t="s">
        <v>297</v>
      </c>
      <c r="J341" s="625" t="s">
        <v>297</v>
      </c>
      <c r="K341" s="626" t="s">
        <v>297</v>
      </c>
      <c r="L341" s="33">
        <v>0</v>
      </c>
      <c r="M341" s="275">
        <v>0</v>
      </c>
      <c r="N341" s="1">
        <v>0</v>
      </c>
      <c r="O341" s="1">
        <v>0</v>
      </c>
      <c r="P341" s="1">
        <v>0</v>
      </c>
      <c r="Q341" s="1">
        <v>0</v>
      </c>
      <c r="R341" s="1">
        <v>0</v>
      </c>
      <c r="S341" s="1">
        <v>0</v>
      </c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34">
        <v>0</v>
      </c>
    </row>
    <row r="342" spans="1:25" outlineLevel="3" x14ac:dyDescent="0.2">
      <c r="A342" s="229" t="str">
        <f t="shared" si="30"/>
        <v>1.18.</v>
      </c>
      <c r="B342" s="31" t="s">
        <v>917</v>
      </c>
      <c r="C342" s="44" t="s">
        <v>918</v>
      </c>
      <c r="D342" s="623" t="s">
        <v>297</v>
      </c>
      <c r="E342" s="624" t="s">
        <v>297</v>
      </c>
      <c r="F342" s="624" t="s">
        <v>297</v>
      </c>
      <c r="G342" s="624" t="s">
        <v>297</v>
      </c>
      <c r="H342" s="624" t="s">
        <v>297</v>
      </c>
      <c r="I342" s="624" t="s">
        <v>297</v>
      </c>
      <c r="J342" s="625" t="s">
        <v>297</v>
      </c>
      <c r="K342" s="626" t="s">
        <v>297</v>
      </c>
      <c r="L342" s="33">
        <v>0</v>
      </c>
      <c r="M342" s="275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0</v>
      </c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34">
        <v>0</v>
      </c>
    </row>
    <row r="343" spans="1:25" outlineLevel="3" x14ac:dyDescent="0.2">
      <c r="A343" s="229" t="str">
        <f t="shared" si="30"/>
        <v>1.18.</v>
      </c>
      <c r="B343" s="31" t="s">
        <v>919</v>
      </c>
      <c r="C343" s="44" t="s">
        <v>920</v>
      </c>
      <c r="D343" s="623" t="s">
        <v>297</v>
      </c>
      <c r="E343" s="624" t="s">
        <v>297</v>
      </c>
      <c r="F343" s="624" t="s">
        <v>297</v>
      </c>
      <c r="G343" s="624" t="s">
        <v>297</v>
      </c>
      <c r="H343" s="624" t="s">
        <v>297</v>
      </c>
      <c r="I343" s="624" t="s">
        <v>297</v>
      </c>
      <c r="J343" s="625" t="s">
        <v>297</v>
      </c>
      <c r="K343" s="626" t="s">
        <v>297</v>
      </c>
      <c r="L343" s="33">
        <v>0</v>
      </c>
      <c r="M343" s="275">
        <v>0</v>
      </c>
      <c r="N343" s="1">
        <v>0</v>
      </c>
      <c r="O343" s="1">
        <v>0</v>
      </c>
      <c r="P343" s="1">
        <v>0</v>
      </c>
      <c r="Q343" s="1">
        <v>0</v>
      </c>
      <c r="R343" s="1">
        <v>0</v>
      </c>
      <c r="S343" s="1">
        <v>0</v>
      </c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34">
        <v>0</v>
      </c>
    </row>
    <row r="344" spans="1:25" outlineLevel="3" x14ac:dyDescent="0.2">
      <c r="A344" s="229" t="str">
        <f t="shared" si="30"/>
        <v>1.18.</v>
      </c>
      <c r="B344" s="31" t="s">
        <v>921</v>
      </c>
      <c r="C344" s="44" t="s">
        <v>922</v>
      </c>
      <c r="D344" s="623" t="s">
        <v>297</v>
      </c>
      <c r="E344" s="624" t="s">
        <v>297</v>
      </c>
      <c r="F344" s="624" t="s">
        <v>297</v>
      </c>
      <c r="G344" s="624" t="s">
        <v>297</v>
      </c>
      <c r="H344" s="624" t="s">
        <v>297</v>
      </c>
      <c r="I344" s="624" t="s">
        <v>297</v>
      </c>
      <c r="J344" s="625" t="s">
        <v>297</v>
      </c>
      <c r="K344" s="626" t="s">
        <v>297</v>
      </c>
      <c r="L344" s="33">
        <v>0</v>
      </c>
      <c r="M344" s="275">
        <v>0</v>
      </c>
      <c r="N344" s="1">
        <v>0</v>
      </c>
      <c r="O344" s="1">
        <v>0</v>
      </c>
      <c r="P344" s="1">
        <v>0</v>
      </c>
      <c r="Q344" s="1">
        <v>0</v>
      </c>
      <c r="R344" s="1">
        <v>0</v>
      </c>
      <c r="S344" s="1">
        <v>0</v>
      </c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34">
        <v>0</v>
      </c>
    </row>
    <row r="345" spans="1:25" outlineLevel="3" x14ac:dyDescent="0.2">
      <c r="A345" s="229" t="str">
        <f t="shared" si="30"/>
        <v>1.18.</v>
      </c>
      <c r="B345" s="31" t="s">
        <v>923</v>
      </c>
      <c r="C345" s="44" t="s">
        <v>924</v>
      </c>
      <c r="D345" s="623" t="s">
        <v>297</v>
      </c>
      <c r="E345" s="624" t="s">
        <v>297</v>
      </c>
      <c r="F345" s="624" t="s">
        <v>297</v>
      </c>
      <c r="G345" s="624" t="s">
        <v>297</v>
      </c>
      <c r="H345" s="624" t="s">
        <v>297</v>
      </c>
      <c r="I345" s="624" t="s">
        <v>297</v>
      </c>
      <c r="J345" s="625" t="s">
        <v>297</v>
      </c>
      <c r="K345" s="626" t="s">
        <v>297</v>
      </c>
      <c r="L345" s="33">
        <v>0</v>
      </c>
      <c r="M345" s="275">
        <v>0</v>
      </c>
      <c r="N345" s="1">
        <v>0</v>
      </c>
      <c r="O345" s="1">
        <v>0</v>
      </c>
      <c r="P345" s="1">
        <v>0</v>
      </c>
      <c r="Q345" s="1">
        <v>0</v>
      </c>
      <c r="R345" s="1">
        <v>0</v>
      </c>
      <c r="S345" s="1">
        <v>0</v>
      </c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34">
        <v>0</v>
      </c>
    </row>
    <row r="346" spans="1:25" outlineLevel="3" x14ac:dyDescent="0.2">
      <c r="A346" s="229" t="str">
        <f t="shared" si="30"/>
        <v>1.18.</v>
      </c>
      <c r="B346" s="31" t="s">
        <v>925</v>
      </c>
      <c r="C346" s="44" t="s">
        <v>926</v>
      </c>
      <c r="D346" s="623" t="s">
        <v>297</v>
      </c>
      <c r="E346" s="624" t="s">
        <v>297</v>
      </c>
      <c r="F346" s="624" t="s">
        <v>297</v>
      </c>
      <c r="G346" s="624" t="s">
        <v>297</v>
      </c>
      <c r="H346" s="624" t="s">
        <v>297</v>
      </c>
      <c r="I346" s="624" t="s">
        <v>297</v>
      </c>
      <c r="J346" s="625" t="s">
        <v>297</v>
      </c>
      <c r="K346" s="626" t="s">
        <v>297</v>
      </c>
      <c r="L346" s="33">
        <v>0</v>
      </c>
      <c r="M346" s="275">
        <v>0</v>
      </c>
      <c r="N346" s="1">
        <v>0</v>
      </c>
      <c r="O346" s="1">
        <v>0</v>
      </c>
      <c r="P346" s="1">
        <v>0</v>
      </c>
      <c r="Q346" s="1">
        <v>0</v>
      </c>
      <c r="R346" s="1">
        <v>0</v>
      </c>
      <c r="S346" s="1">
        <v>0</v>
      </c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34">
        <v>0</v>
      </c>
    </row>
    <row r="347" spans="1:25" outlineLevel="3" x14ac:dyDescent="0.2">
      <c r="A347" s="229" t="str">
        <f t="shared" si="30"/>
        <v>1.18.</v>
      </c>
      <c r="B347" s="31" t="s">
        <v>927</v>
      </c>
      <c r="C347" s="44" t="s">
        <v>928</v>
      </c>
      <c r="D347" s="623" t="s">
        <v>297</v>
      </c>
      <c r="E347" s="624" t="s">
        <v>297</v>
      </c>
      <c r="F347" s="624" t="s">
        <v>297</v>
      </c>
      <c r="G347" s="624" t="s">
        <v>297</v>
      </c>
      <c r="H347" s="624" t="s">
        <v>297</v>
      </c>
      <c r="I347" s="624" t="s">
        <v>297</v>
      </c>
      <c r="J347" s="625" t="s">
        <v>297</v>
      </c>
      <c r="K347" s="626" t="s">
        <v>297</v>
      </c>
      <c r="L347" s="33">
        <v>0</v>
      </c>
      <c r="M347" s="275">
        <v>0</v>
      </c>
      <c r="N347" s="1">
        <v>0</v>
      </c>
      <c r="O347" s="1">
        <v>0</v>
      </c>
      <c r="P347" s="1">
        <v>0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34">
        <v>0</v>
      </c>
    </row>
    <row r="348" spans="1:25" outlineLevel="3" x14ac:dyDescent="0.2">
      <c r="A348" s="229" t="str">
        <f t="shared" si="30"/>
        <v>1.18.</v>
      </c>
      <c r="B348" s="31" t="s">
        <v>929</v>
      </c>
      <c r="C348" s="44" t="s">
        <v>930</v>
      </c>
      <c r="D348" s="623" t="s">
        <v>297</v>
      </c>
      <c r="E348" s="624" t="s">
        <v>297</v>
      </c>
      <c r="F348" s="624" t="s">
        <v>297</v>
      </c>
      <c r="G348" s="624" t="s">
        <v>297</v>
      </c>
      <c r="H348" s="624" t="s">
        <v>297</v>
      </c>
      <c r="I348" s="624" t="s">
        <v>297</v>
      </c>
      <c r="J348" s="625" t="s">
        <v>297</v>
      </c>
      <c r="K348" s="626" t="s">
        <v>297</v>
      </c>
      <c r="L348" s="33">
        <v>0</v>
      </c>
      <c r="M348" s="275">
        <v>0</v>
      </c>
      <c r="N348" s="1">
        <v>0</v>
      </c>
      <c r="O348" s="1">
        <v>0</v>
      </c>
      <c r="P348" s="1">
        <v>0</v>
      </c>
      <c r="Q348" s="1">
        <v>0</v>
      </c>
      <c r="R348" s="1">
        <v>0</v>
      </c>
      <c r="S348" s="1">
        <v>0</v>
      </c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34">
        <v>0</v>
      </c>
    </row>
    <row r="349" spans="1:25" outlineLevel="3" x14ac:dyDescent="0.2">
      <c r="A349" s="229" t="str">
        <f t="shared" si="30"/>
        <v>1.18.</v>
      </c>
      <c r="B349" s="31" t="s">
        <v>931</v>
      </c>
      <c r="C349" s="44" t="s">
        <v>932</v>
      </c>
      <c r="D349" s="623" t="s">
        <v>297</v>
      </c>
      <c r="E349" s="624" t="s">
        <v>297</v>
      </c>
      <c r="F349" s="624" t="s">
        <v>297</v>
      </c>
      <c r="G349" s="624" t="s">
        <v>297</v>
      </c>
      <c r="H349" s="624" t="s">
        <v>297</v>
      </c>
      <c r="I349" s="624" t="s">
        <v>297</v>
      </c>
      <c r="J349" s="625" t="s">
        <v>297</v>
      </c>
      <c r="K349" s="626" t="s">
        <v>297</v>
      </c>
      <c r="L349" s="33">
        <v>0</v>
      </c>
      <c r="M349" s="275">
        <v>0</v>
      </c>
      <c r="N349" s="1">
        <v>0</v>
      </c>
      <c r="O349" s="1">
        <v>0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34">
        <v>0</v>
      </c>
    </row>
    <row r="350" spans="1:25" outlineLevel="3" x14ac:dyDescent="0.2">
      <c r="A350" s="229" t="str">
        <f t="shared" si="30"/>
        <v>1.18.</v>
      </c>
      <c r="B350" s="31" t="s">
        <v>933</v>
      </c>
      <c r="C350" s="44" t="s">
        <v>934</v>
      </c>
      <c r="D350" s="623" t="s">
        <v>297</v>
      </c>
      <c r="E350" s="624" t="s">
        <v>297</v>
      </c>
      <c r="F350" s="624" t="s">
        <v>297</v>
      </c>
      <c r="G350" s="624" t="s">
        <v>297</v>
      </c>
      <c r="H350" s="624" t="s">
        <v>297</v>
      </c>
      <c r="I350" s="624" t="s">
        <v>297</v>
      </c>
      <c r="J350" s="625" t="s">
        <v>297</v>
      </c>
      <c r="K350" s="626" t="s">
        <v>297</v>
      </c>
      <c r="L350" s="33">
        <v>0</v>
      </c>
      <c r="M350" s="275">
        <v>0</v>
      </c>
      <c r="N350" s="1">
        <v>0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34">
        <v>0</v>
      </c>
    </row>
    <row r="351" spans="1:25" outlineLevel="3" x14ac:dyDescent="0.2">
      <c r="A351" s="229" t="str">
        <f t="shared" si="30"/>
        <v>1.18.</v>
      </c>
      <c r="B351" s="31" t="s">
        <v>935</v>
      </c>
      <c r="C351" s="44" t="s">
        <v>936</v>
      </c>
      <c r="D351" s="623" t="s">
        <v>297</v>
      </c>
      <c r="E351" s="624" t="s">
        <v>297</v>
      </c>
      <c r="F351" s="624" t="s">
        <v>297</v>
      </c>
      <c r="G351" s="624" t="s">
        <v>297</v>
      </c>
      <c r="H351" s="624" t="s">
        <v>297</v>
      </c>
      <c r="I351" s="624" t="s">
        <v>297</v>
      </c>
      <c r="J351" s="625" t="s">
        <v>297</v>
      </c>
      <c r="K351" s="626" t="s">
        <v>297</v>
      </c>
      <c r="L351" s="33">
        <v>0</v>
      </c>
      <c r="M351" s="275">
        <v>0</v>
      </c>
      <c r="N351" s="1">
        <v>0</v>
      </c>
      <c r="O351" s="1">
        <v>0</v>
      </c>
      <c r="P351" s="1">
        <v>0</v>
      </c>
      <c r="Q351" s="1">
        <v>0</v>
      </c>
      <c r="R351" s="1">
        <v>0</v>
      </c>
      <c r="S351" s="1">
        <v>0</v>
      </c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34">
        <v>0</v>
      </c>
    </row>
    <row r="352" spans="1:25" outlineLevel="3" x14ac:dyDescent="0.2">
      <c r="A352" s="229" t="str">
        <f t="shared" si="30"/>
        <v>1.18.</v>
      </c>
      <c r="B352" s="31" t="s">
        <v>937</v>
      </c>
      <c r="C352" s="44" t="s">
        <v>938</v>
      </c>
      <c r="D352" s="623" t="s">
        <v>297</v>
      </c>
      <c r="E352" s="624" t="s">
        <v>297</v>
      </c>
      <c r="F352" s="624" t="s">
        <v>297</v>
      </c>
      <c r="G352" s="624" t="s">
        <v>297</v>
      </c>
      <c r="H352" s="624" t="s">
        <v>297</v>
      </c>
      <c r="I352" s="624" t="s">
        <v>297</v>
      </c>
      <c r="J352" s="625" t="s">
        <v>297</v>
      </c>
      <c r="K352" s="626" t="s">
        <v>297</v>
      </c>
      <c r="L352" s="33">
        <v>0</v>
      </c>
      <c r="M352" s="275">
        <v>0</v>
      </c>
      <c r="N352" s="1">
        <v>0</v>
      </c>
      <c r="O352" s="1">
        <v>0</v>
      </c>
      <c r="P352" s="1">
        <v>0</v>
      </c>
      <c r="Q352" s="1">
        <v>0</v>
      </c>
      <c r="R352" s="1">
        <v>0</v>
      </c>
      <c r="S352" s="1">
        <v>0</v>
      </c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34">
        <v>0</v>
      </c>
    </row>
    <row r="353" spans="1:25" outlineLevel="3" x14ac:dyDescent="0.2">
      <c r="A353" s="229" t="str">
        <f t="shared" si="30"/>
        <v>1.18.</v>
      </c>
      <c r="B353" s="31" t="s">
        <v>939</v>
      </c>
      <c r="C353" s="44" t="s">
        <v>940</v>
      </c>
      <c r="D353" s="623" t="s">
        <v>297</v>
      </c>
      <c r="E353" s="624" t="s">
        <v>297</v>
      </c>
      <c r="F353" s="624" t="s">
        <v>297</v>
      </c>
      <c r="G353" s="624" t="s">
        <v>297</v>
      </c>
      <c r="H353" s="624" t="s">
        <v>297</v>
      </c>
      <c r="I353" s="624" t="s">
        <v>297</v>
      </c>
      <c r="J353" s="625" t="s">
        <v>297</v>
      </c>
      <c r="K353" s="626" t="s">
        <v>297</v>
      </c>
      <c r="L353" s="33">
        <v>0</v>
      </c>
      <c r="M353" s="275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34">
        <v>0</v>
      </c>
    </row>
    <row r="354" spans="1:25" outlineLevel="3" x14ac:dyDescent="0.2">
      <c r="A354" s="229" t="str">
        <f t="shared" si="30"/>
        <v>1.18.</v>
      </c>
      <c r="B354" s="31" t="s">
        <v>941</v>
      </c>
      <c r="C354" s="44" t="s">
        <v>942</v>
      </c>
      <c r="D354" s="623" t="s">
        <v>297</v>
      </c>
      <c r="E354" s="624" t="s">
        <v>297</v>
      </c>
      <c r="F354" s="624" t="s">
        <v>297</v>
      </c>
      <c r="G354" s="624" t="s">
        <v>297</v>
      </c>
      <c r="H354" s="624" t="s">
        <v>297</v>
      </c>
      <c r="I354" s="624" t="s">
        <v>297</v>
      </c>
      <c r="J354" s="625" t="s">
        <v>297</v>
      </c>
      <c r="K354" s="626" t="s">
        <v>297</v>
      </c>
      <c r="L354" s="33">
        <v>0</v>
      </c>
      <c r="M354" s="275">
        <v>0</v>
      </c>
      <c r="N354" s="1">
        <v>0</v>
      </c>
      <c r="O354" s="1">
        <v>0</v>
      </c>
      <c r="P354" s="1">
        <v>0</v>
      </c>
      <c r="Q354" s="1">
        <v>0</v>
      </c>
      <c r="R354" s="1">
        <v>0</v>
      </c>
      <c r="S354" s="1">
        <v>0</v>
      </c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34">
        <v>0</v>
      </c>
    </row>
    <row r="355" spans="1:25" outlineLevel="3" x14ac:dyDescent="0.2">
      <c r="A355" s="229" t="str">
        <f t="shared" si="30"/>
        <v>1.18.</v>
      </c>
      <c r="B355" s="31" t="s">
        <v>943</v>
      </c>
      <c r="C355" s="44" t="s">
        <v>944</v>
      </c>
      <c r="D355" s="623" t="s">
        <v>297</v>
      </c>
      <c r="E355" s="624" t="s">
        <v>297</v>
      </c>
      <c r="F355" s="624" t="s">
        <v>297</v>
      </c>
      <c r="G355" s="624" t="s">
        <v>297</v>
      </c>
      <c r="H355" s="624" t="s">
        <v>297</v>
      </c>
      <c r="I355" s="624" t="s">
        <v>297</v>
      </c>
      <c r="J355" s="625" t="s">
        <v>297</v>
      </c>
      <c r="K355" s="626" t="s">
        <v>297</v>
      </c>
      <c r="L355" s="33">
        <v>0</v>
      </c>
      <c r="M355" s="275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34">
        <v>0</v>
      </c>
    </row>
    <row r="356" spans="1:25" outlineLevel="3" x14ac:dyDescent="0.2">
      <c r="A356" s="229" t="str">
        <f t="shared" si="30"/>
        <v>1.18.</v>
      </c>
      <c r="B356" s="31" t="s">
        <v>945</v>
      </c>
      <c r="C356" s="44" t="s">
        <v>946</v>
      </c>
      <c r="D356" s="623" t="s">
        <v>297</v>
      </c>
      <c r="E356" s="624" t="s">
        <v>297</v>
      </c>
      <c r="F356" s="624" t="s">
        <v>297</v>
      </c>
      <c r="G356" s="624" t="s">
        <v>297</v>
      </c>
      <c r="H356" s="624" t="s">
        <v>297</v>
      </c>
      <c r="I356" s="624" t="s">
        <v>297</v>
      </c>
      <c r="J356" s="625" t="s">
        <v>297</v>
      </c>
      <c r="K356" s="626" t="s">
        <v>297</v>
      </c>
      <c r="L356" s="33">
        <v>0</v>
      </c>
      <c r="M356" s="275">
        <v>0</v>
      </c>
      <c r="N356" s="1">
        <v>0</v>
      </c>
      <c r="O356" s="1">
        <v>0</v>
      </c>
      <c r="P356" s="1">
        <v>0</v>
      </c>
      <c r="Q356" s="1">
        <v>0</v>
      </c>
      <c r="R356" s="1">
        <v>0</v>
      </c>
      <c r="S356" s="1">
        <v>0</v>
      </c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34">
        <v>0</v>
      </c>
    </row>
    <row r="357" spans="1:25" outlineLevel="3" x14ac:dyDescent="0.2">
      <c r="A357" s="229" t="str">
        <f t="shared" si="30"/>
        <v>1.18.</v>
      </c>
      <c r="B357" s="31" t="s">
        <v>947</v>
      </c>
      <c r="C357" s="44" t="s">
        <v>948</v>
      </c>
      <c r="D357" s="623" t="s">
        <v>297</v>
      </c>
      <c r="E357" s="624" t="s">
        <v>297</v>
      </c>
      <c r="F357" s="624" t="s">
        <v>297</v>
      </c>
      <c r="G357" s="624" t="s">
        <v>297</v>
      </c>
      <c r="H357" s="624" t="s">
        <v>297</v>
      </c>
      <c r="I357" s="624" t="s">
        <v>297</v>
      </c>
      <c r="J357" s="625" t="s">
        <v>297</v>
      </c>
      <c r="K357" s="626" t="s">
        <v>297</v>
      </c>
      <c r="L357" s="33">
        <v>0</v>
      </c>
      <c r="M357" s="275">
        <v>0</v>
      </c>
      <c r="N357" s="1">
        <v>0</v>
      </c>
      <c r="O357" s="1">
        <v>0</v>
      </c>
      <c r="P357" s="1">
        <v>0</v>
      </c>
      <c r="Q357" s="1">
        <v>0</v>
      </c>
      <c r="R357" s="1">
        <v>0</v>
      </c>
      <c r="S357" s="1">
        <v>0</v>
      </c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34">
        <v>0</v>
      </c>
    </row>
    <row r="358" spans="1:25" outlineLevel="3" x14ac:dyDescent="0.2">
      <c r="A358" s="229" t="str">
        <f t="shared" si="30"/>
        <v>1.18.</v>
      </c>
      <c r="B358" s="31" t="s">
        <v>949</v>
      </c>
      <c r="C358" s="44" t="s">
        <v>950</v>
      </c>
      <c r="D358" s="623" t="s">
        <v>297</v>
      </c>
      <c r="E358" s="624" t="s">
        <v>297</v>
      </c>
      <c r="F358" s="624" t="s">
        <v>297</v>
      </c>
      <c r="G358" s="624" t="s">
        <v>297</v>
      </c>
      <c r="H358" s="624" t="s">
        <v>297</v>
      </c>
      <c r="I358" s="624" t="s">
        <v>297</v>
      </c>
      <c r="J358" s="625" t="s">
        <v>297</v>
      </c>
      <c r="K358" s="626" t="s">
        <v>297</v>
      </c>
      <c r="L358" s="33">
        <v>0</v>
      </c>
      <c r="M358" s="275">
        <v>0</v>
      </c>
      <c r="N358" s="1">
        <v>0</v>
      </c>
      <c r="O358" s="1">
        <v>0</v>
      </c>
      <c r="P358" s="1">
        <v>0</v>
      </c>
      <c r="Q358" s="1">
        <v>0</v>
      </c>
      <c r="R358" s="1">
        <v>0</v>
      </c>
      <c r="S358" s="1">
        <v>0</v>
      </c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34">
        <v>0</v>
      </c>
    </row>
    <row r="359" spans="1:25" outlineLevel="3" x14ac:dyDescent="0.2">
      <c r="A359" s="229" t="str">
        <f t="shared" si="30"/>
        <v>1.18.</v>
      </c>
      <c r="B359" s="31" t="s">
        <v>951</v>
      </c>
      <c r="C359" s="44" t="s">
        <v>952</v>
      </c>
      <c r="D359" s="623" t="s">
        <v>297</v>
      </c>
      <c r="E359" s="624" t="s">
        <v>297</v>
      </c>
      <c r="F359" s="624" t="s">
        <v>297</v>
      </c>
      <c r="G359" s="624" t="s">
        <v>297</v>
      </c>
      <c r="H359" s="624" t="s">
        <v>297</v>
      </c>
      <c r="I359" s="624" t="s">
        <v>297</v>
      </c>
      <c r="J359" s="625" t="s">
        <v>297</v>
      </c>
      <c r="K359" s="626" t="s">
        <v>297</v>
      </c>
      <c r="L359" s="33">
        <v>0</v>
      </c>
      <c r="M359" s="275">
        <v>0</v>
      </c>
      <c r="N359" s="1">
        <v>0</v>
      </c>
      <c r="O359" s="1">
        <v>0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34">
        <v>0</v>
      </c>
    </row>
    <row r="360" spans="1:25" outlineLevel="3" x14ac:dyDescent="0.2">
      <c r="A360" s="229" t="str">
        <f t="shared" si="30"/>
        <v>1.18.</v>
      </c>
      <c r="B360" s="31" t="s">
        <v>953</v>
      </c>
      <c r="C360" s="44" t="s">
        <v>954</v>
      </c>
      <c r="D360" s="623" t="s">
        <v>297</v>
      </c>
      <c r="E360" s="624" t="s">
        <v>297</v>
      </c>
      <c r="F360" s="624" t="s">
        <v>297</v>
      </c>
      <c r="G360" s="624" t="s">
        <v>297</v>
      </c>
      <c r="H360" s="624" t="s">
        <v>297</v>
      </c>
      <c r="I360" s="624" t="s">
        <v>297</v>
      </c>
      <c r="J360" s="625" t="s">
        <v>297</v>
      </c>
      <c r="K360" s="626" t="s">
        <v>297</v>
      </c>
      <c r="L360" s="33">
        <v>0</v>
      </c>
      <c r="M360" s="275">
        <v>0</v>
      </c>
      <c r="N360" s="1">
        <v>0</v>
      </c>
      <c r="O360" s="1">
        <v>0</v>
      </c>
      <c r="P360" s="1">
        <v>0</v>
      </c>
      <c r="Q360" s="1">
        <v>0</v>
      </c>
      <c r="R360" s="1">
        <v>0</v>
      </c>
      <c r="S360" s="1">
        <v>0</v>
      </c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34">
        <v>0</v>
      </c>
    </row>
    <row r="361" spans="1:25" ht="25.5" outlineLevel="3" x14ac:dyDescent="0.2">
      <c r="A361" s="229" t="str">
        <f t="shared" si="30"/>
        <v>1.18.</v>
      </c>
      <c r="B361" s="31" t="s">
        <v>955</v>
      </c>
      <c r="C361" s="44" t="s">
        <v>956</v>
      </c>
      <c r="D361" s="623" t="s">
        <v>297</v>
      </c>
      <c r="E361" s="624" t="s">
        <v>297</v>
      </c>
      <c r="F361" s="624" t="s">
        <v>297</v>
      </c>
      <c r="G361" s="624" t="s">
        <v>297</v>
      </c>
      <c r="H361" s="624" t="s">
        <v>297</v>
      </c>
      <c r="I361" s="624" t="s">
        <v>297</v>
      </c>
      <c r="J361" s="625" t="s">
        <v>297</v>
      </c>
      <c r="K361" s="626" t="s">
        <v>297</v>
      </c>
      <c r="L361" s="33">
        <v>0</v>
      </c>
      <c r="M361" s="275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34">
        <v>0</v>
      </c>
    </row>
    <row r="362" spans="1:25" outlineLevel="3" x14ac:dyDescent="0.2">
      <c r="A362" s="229" t="str">
        <f t="shared" si="30"/>
        <v>1.18.</v>
      </c>
      <c r="B362" s="31" t="s">
        <v>957</v>
      </c>
      <c r="C362" s="44" t="s">
        <v>958</v>
      </c>
      <c r="D362" s="623" t="s">
        <v>297</v>
      </c>
      <c r="E362" s="624" t="s">
        <v>297</v>
      </c>
      <c r="F362" s="624" t="s">
        <v>297</v>
      </c>
      <c r="G362" s="624" t="s">
        <v>297</v>
      </c>
      <c r="H362" s="624" t="s">
        <v>297</v>
      </c>
      <c r="I362" s="624" t="s">
        <v>297</v>
      </c>
      <c r="J362" s="625" t="s">
        <v>297</v>
      </c>
      <c r="K362" s="626" t="s">
        <v>297</v>
      </c>
      <c r="L362" s="33">
        <v>0</v>
      </c>
      <c r="M362" s="275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34">
        <v>0</v>
      </c>
    </row>
    <row r="363" spans="1:25" outlineLevel="3" x14ac:dyDescent="0.2">
      <c r="A363" s="229" t="str">
        <f t="shared" si="30"/>
        <v>1.18.</v>
      </c>
      <c r="B363" s="31" t="s">
        <v>959</v>
      </c>
      <c r="C363" s="44" t="s">
        <v>960</v>
      </c>
      <c r="D363" s="623" t="s">
        <v>297</v>
      </c>
      <c r="E363" s="624" t="s">
        <v>297</v>
      </c>
      <c r="F363" s="624" t="s">
        <v>297</v>
      </c>
      <c r="G363" s="624" t="s">
        <v>297</v>
      </c>
      <c r="H363" s="624" t="s">
        <v>297</v>
      </c>
      <c r="I363" s="624" t="s">
        <v>297</v>
      </c>
      <c r="J363" s="625" t="s">
        <v>297</v>
      </c>
      <c r="K363" s="626" t="s">
        <v>297</v>
      </c>
      <c r="L363" s="33">
        <v>0</v>
      </c>
      <c r="M363" s="275">
        <v>0</v>
      </c>
      <c r="N363" s="1">
        <v>0</v>
      </c>
      <c r="O363" s="1">
        <v>0</v>
      </c>
      <c r="P363" s="1">
        <v>0</v>
      </c>
      <c r="Q363" s="1">
        <v>0</v>
      </c>
      <c r="R363" s="1">
        <v>0</v>
      </c>
      <c r="S363" s="1">
        <v>0</v>
      </c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34">
        <v>0</v>
      </c>
    </row>
    <row r="364" spans="1:25" outlineLevel="3" x14ac:dyDescent="0.2">
      <c r="A364" s="229" t="str">
        <f t="shared" si="30"/>
        <v>1.18.</v>
      </c>
      <c r="B364" s="31" t="s">
        <v>961</v>
      </c>
      <c r="C364" s="44" t="s">
        <v>962</v>
      </c>
      <c r="D364" s="623" t="s">
        <v>297</v>
      </c>
      <c r="E364" s="624" t="s">
        <v>297</v>
      </c>
      <c r="F364" s="624" t="s">
        <v>297</v>
      </c>
      <c r="G364" s="624" t="s">
        <v>297</v>
      </c>
      <c r="H364" s="624" t="s">
        <v>297</v>
      </c>
      <c r="I364" s="624" t="s">
        <v>297</v>
      </c>
      <c r="J364" s="625" t="s">
        <v>297</v>
      </c>
      <c r="K364" s="626" t="s">
        <v>297</v>
      </c>
      <c r="L364" s="33">
        <v>0</v>
      </c>
      <c r="M364" s="275">
        <v>0</v>
      </c>
      <c r="N364" s="1">
        <v>0</v>
      </c>
      <c r="O364" s="1">
        <v>0</v>
      </c>
      <c r="P364" s="1">
        <v>0</v>
      </c>
      <c r="Q364" s="1">
        <v>0</v>
      </c>
      <c r="R364" s="1">
        <v>0</v>
      </c>
      <c r="S364" s="1">
        <v>0</v>
      </c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34">
        <v>0</v>
      </c>
    </row>
    <row r="365" spans="1:25" outlineLevel="3" x14ac:dyDescent="0.2">
      <c r="A365" s="229" t="str">
        <f t="shared" si="30"/>
        <v>1.18.</v>
      </c>
      <c r="B365" s="31" t="s">
        <v>963</v>
      </c>
      <c r="C365" s="44" t="s">
        <v>964</v>
      </c>
      <c r="D365" s="623" t="s">
        <v>297</v>
      </c>
      <c r="E365" s="624" t="s">
        <v>297</v>
      </c>
      <c r="F365" s="624" t="s">
        <v>297</v>
      </c>
      <c r="G365" s="624" t="s">
        <v>297</v>
      </c>
      <c r="H365" s="624" t="s">
        <v>297</v>
      </c>
      <c r="I365" s="624" t="s">
        <v>297</v>
      </c>
      <c r="J365" s="625" t="s">
        <v>297</v>
      </c>
      <c r="K365" s="626" t="s">
        <v>297</v>
      </c>
      <c r="L365" s="33">
        <v>0</v>
      </c>
      <c r="M365" s="275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34">
        <v>0</v>
      </c>
    </row>
    <row r="366" spans="1:25" outlineLevel="3" x14ac:dyDescent="0.2">
      <c r="A366" s="229" t="str">
        <f t="shared" si="30"/>
        <v>1.18.</v>
      </c>
      <c r="B366" s="31" t="s">
        <v>965</v>
      </c>
      <c r="C366" s="44" t="s">
        <v>966</v>
      </c>
      <c r="D366" s="623" t="s">
        <v>297</v>
      </c>
      <c r="E366" s="624" t="s">
        <v>297</v>
      </c>
      <c r="F366" s="624" t="s">
        <v>297</v>
      </c>
      <c r="G366" s="624" t="s">
        <v>297</v>
      </c>
      <c r="H366" s="624" t="s">
        <v>297</v>
      </c>
      <c r="I366" s="624" t="s">
        <v>297</v>
      </c>
      <c r="J366" s="625" t="s">
        <v>297</v>
      </c>
      <c r="K366" s="626" t="s">
        <v>297</v>
      </c>
      <c r="L366" s="33">
        <v>0</v>
      </c>
      <c r="M366" s="275">
        <v>0</v>
      </c>
      <c r="N366" s="1">
        <v>0</v>
      </c>
      <c r="O366" s="1">
        <v>0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34">
        <v>0</v>
      </c>
    </row>
    <row r="367" spans="1:25" outlineLevel="3" x14ac:dyDescent="0.2">
      <c r="A367" s="229" t="str">
        <f t="shared" si="30"/>
        <v>1.18.</v>
      </c>
      <c r="B367" s="31" t="s">
        <v>967</v>
      </c>
      <c r="C367" s="44" t="s">
        <v>968</v>
      </c>
      <c r="D367" s="623" t="s">
        <v>297</v>
      </c>
      <c r="E367" s="624" t="s">
        <v>297</v>
      </c>
      <c r="F367" s="624" t="s">
        <v>297</v>
      </c>
      <c r="G367" s="624" t="s">
        <v>297</v>
      </c>
      <c r="H367" s="624" t="s">
        <v>297</v>
      </c>
      <c r="I367" s="624" t="s">
        <v>297</v>
      </c>
      <c r="J367" s="625" t="s">
        <v>297</v>
      </c>
      <c r="K367" s="626" t="s">
        <v>297</v>
      </c>
      <c r="L367" s="33">
        <v>0</v>
      </c>
      <c r="M367" s="275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34">
        <v>0</v>
      </c>
    </row>
    <row r="368" spans="1:25" outlineLevel="3" x14ac:dyDescent="0.2">
      <c r="A368" s="229" t="str">
        <f t="shared" si="30"/>
        <v>1.18.</v>
      </c>
      <c r="B368" s="31" t="s">
        <v>969</v>
      </c>
      <c r="C368" s="44" t="s">
        <v>970</v>
      </c>
      <c r="D368" s="623" t="s">
        <v>297</v>
      </c>
      <c r="E368" s="624" t="s">
        <v>297</v>
      </c>
      <c r="F368" s="624" t="s">
        <v>297</v>
      </c>
      <c r="G368" s="624" t="s">
        <v>297</v>
      </c>
      <c r="H368" s="624" t="s">
        <v>297</v>
      </c>
      <c r="I368" s="624" t="s">
        <v>297</v>
      </c>
      <c r="J368" s="625" t="s">
        <v>297</v>
      </c>
      <c r="K368" s="626" t="s">
        <v>297</v>
      </c>
      <c r="L368" s="33">
        <v>0</v>
      </c>
      <c r="M368" s="275">
        <v>0</v>
      </c>
      <c r="N368" s="1">
        <v>0</v>
      </c>
      <c r="O368" s="1">
        <v>0</v>
      </c>
      <c r="P368" s="1">
        <v>0</v>
      </c>
      <c r="Q368" s="1">
        <v>0</v>
      </c>
      <c r="R368" s="1">
        <v>0</v>
      </c>
      <c r="S368" s="1">
        <v>0</v>
      </c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34">
        <v>0</v>
      </c>
    </row>
    <row r="369" spans="1:25" outlineLevel="3" x14ac:dyDescent="0.2">
      <c r="A369" s="229" t="str">
        <f t="shared" si="30"/>
        <v>1.18.</v>
      </c>
      <c r="B369" s="50" t="s">
        <v>971</v>
      </c>
      <c r="C369" s="51" t="s">
        <v>972</v>
      </c>
      <c r="D369" s="627" t="s">
        <v>297</v>
      </c>
      <c r="E369" s="628" t="s">
        <v>297</v>
      </c>
      <c r="F369" s="628" t="s">
        <v>297</v>
      </c>
      <c r="G369" s="628" t="s">
        <v>297</v>
      </c>
      <c r="H369" s="628" t="s">
        <v>297</v>
      </c>
      <c r="I369" s="628" t="s">
        <v>297</v>
      </c>
      <c r="J369" s="629" t="s">
        <v>297</v>
      </c>
      <c r="K369" s="630" t="s">
        <v>297</v>
      </c>
      <c r="L369" s="157">
        <v>0</v>
      </c>
      <c r="M369" s="276">
        <v>0</v>
      </c>
      <c r="N369" s="2">
        <v>0</v>
      </c>
      <c r="O369" s="2">
        <v>0</v>
      </c>
      <c r="P369" s="2">
        <v>0</v>
      </c>
      <c r="Q369" s="2">
        <v>0</v>
      </c>
      <c r="R369" s="2">
        <v>0</v>
      </c>
      <c r="S369" s="2">
        <v>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158">
        <v>0</v>
      </c>
    </row>
    <row r="370" spans="1:25" outlineLevel="3" x14ac:dyDescent="0.2">
      <c r="A370" s="229" t="str">
        <f t="shared" si="30"/>
        <v>1.18.</v>
      </c>
      <c r="B370" s="50" t="s">
        <v>4001</v>
      </c>
      <c r="C370" s="51" t="s">
        <v>4006</v>
      </c>
      <c r="D370" s="627" t="s">
        <v>297</v>
      </c>
      <c r="E370" s="628" t="s">
        <v>297</v>
      </c>
      <c r="F370" s="628" t="s">
        <v>297</v>
      </c>
      <c r="G370" s="628" t="s">
        <v>297</v>
      </c>
      <c r="H370" s="628" t="s">
        <v>297</v>
      </c>
      <c r="I370" s="628" t="s">
        <v>297</v>
      </c>
      <c r="J370" s="629" t="s">
        <v>297</v>
      </c>
      <c r="K370" s="630" t="s">
        <v>297</v>
      </c>
      <c r="L370" s="157">
        <v>0</v>
      </c>
      <c r="M370" s="276">
        <v>0</v>
      </c>
      <c r="N370" s="2">
        <v>0</v>
      </c>
      <c r="O370" s="2">
        <v>0</v>
      </c>
      <c r="P370" s="2">
        <v>0</v>
      </c>
      <c r="Q370" s="2">
        <v>0</v>
      </c>
      <c r="R370" s="2">
        <v>0</v>
      </c>
      <c r="S370" s="2">
        <v>0</v>
      </c>
      <c r="T370" s="2">
        <v>0</v>
      </c>
      <c r="U370" s="2">
        <v>0</v>
      </c>
      <c r="V370" s="2">
        <v>0</v>
      </c>
      <c r="W370" s="2">
        <v>0</v>
      </c>
      <c r="X370" s="2">
        <v>0</v>
      </c>
      <c r="Y370" s="158">
        <v>0</v>
      </c>
    </row>
    <row r="371" spans="1:25" outlineLevel="3" x14ac:dyDescent="0.2">
      <c r="A371" s="229" t="str">
        <f t="shared" si="30"/>
        <v>1.18.</v>
      </c>
      <c r="B371" s="50" t="s">
        <v>4002</v>
      </c>
      <c r="C371" s="51" t="s">
        <v>4007</v>
      </c>
      <c r="D371" s="627" t="s">
        <v>297</v>
      </c>
      <c r="E371" s="628" t="s">
        <v>297</v>
      </c>
      <c r="F371" s="628" t="s">
        <v>297</v>
      </c>
      <c r="G371" s="628" t="s">
        <v>297</v>
      </c>
      <c r="H371" s="628" t="s">
        <v>297</v>
      </c>
      <c r="I371" s="628" t="s">
        <v>297</v>
      </c>
      <c r="J371" s="629" t="s">
        <v>297</v>
      </c>
      <c r="K371" s="630" t="s">
        <v>297</v>
      </c>
      <c r="L371" s="157">
        <v>0</v>
      </c>
      <c r="M371" s="276">
        <v>0</v>
      </c>
      <c r="N371" s="2">
        <v>0</v>
      </c>
      <c r="O371" s="2">
        <v>0</v>
      </c>
      <c r="P371" s="2">
        <v>0</v>
      </c>
      <c r="Q371" s="2">
        <v>0</v>
      </c>
      <c r="R371" s="2">
        <v>0</v>
      </c>
      <c r="S371" s="2">
        <v>0</v>
      </c>
      <c r="T371" s="2">
        <v>0</v>
      </c>
      <c r="U371" s="2">
        <v>0</v>
      </c>
      <c r="V371" s="2">
        <v>0</v>
      </c>
      <c r="W371" s="2">
        <v>0</v>
      </c>
      <c r="X371" s="2">
        <v>0</v>
      </c>
      <c r="Y371" s="158">
        <v>0</v>
      </c>
    </row>
    <row r="372" spans="1:25" outlineLevel="3" x14ac:dyDescent="0.2">
      <c r="A372" s="229" t="str">
        <f t="shared" si="30"/>
        <v>1.18.</v>
      </c>
      <c r="B372" s="50" t="s">
        <v>4003</v>
      </c>
      <c r="C372" s="51" t="s">
        <v>4008</v>
      </c>
      <c r="D372" s="627" t="s">
        <v>297</v>
      </c>
      <c r="E372" s="628" t="s">
        <v>297</v>
      </c>
      <c r="F372" s="628" t="s">
        <v>297</v>
      </c>
      <c r="G372" s="628" t="s">
        <v>297</v>
      </c>
      <c r="H372" s="628" t="s">
        <v>297</v>
      </c>
      <c r="I372" s="628" t="s">
        <v>297</v>
      </c>
      <c r="J372" s="629" t="s">
        <v>297</v>
      </c>
      <c r="K372" s="630" t="s">
        <v>297</v>
      </c>
      <c r="L372" s="157">
        <v>0</v>
      </c>
      <c r="M372" s="276">
        <v>0</v>
      </c>
      <c r="N372" s="2">
        <v>0</v>
      </c>
      <c r="O372" s="2">
        <v>0</v>
      </c>
      <c r="P372" s="2">
        <v>0</v>
      </c>
      <c r="Q372" s="2">
        <v>0</v>
      </c>
      <c r="R372" s="2">
        <v>0</v>
      </c>
      <c r="S372" s="2">
        <v>0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158">
        <v>0</v>
      </c>
    </row>
    <row r="373" spans="1:25" outlineLevel="3" x14ac:dyDescent="0.2">
      <c r="A373" s="229" t="str">
        <f t="shared" si="30"/>
        <v>1.18.</v>
      </c>
      <c r="B373" s="50" t="s">
        <v>4004</v>
      </c>
      <c r="C373" s="51" t="s">
        <v>4009</v>
      </c>
      <c r="D373" s="627" t="s">
        <v>297</v>
      </c>
      <c r="E373" s="628" t="s">
        <v>297</v>
      </c>
      <c r="F373" s="628" t="s">
        <v>297</v>
      </c>
      <c r="G373" s="628" t="s">
        <v>297</v>
      </c>
      <c r="H373" s="628" t="s">
        <v>297</v>
      </c>
      <c r="I373" s="628" t="s">
        <v>297</v>
      </c>
      <c r="J373" s="629" t="s">
        <v>297</v>
      </c>
      <c r="K373" s="630" t="s">
        <v>297</v>
      </c>
      <c r="L373" s="157">
        <v>0</v>
      </c>
      <c r="M373" s="276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158">
        <v>0</v>
      </c>
    </row>
    <row r="374" spans="1:25" outlineLevel="3" x14ac:dyDescent="0.2">
      <c r="A374" s="229" t="str">
        <f t="shared" si="30"/>
        <v>1.18.</v>
      </c>
      <c r="B374" s="50" t="s">
        <v>4005</v>
      </c>
      <c r="C374" s="51" t="s">
        <v>4010</v>
      </c>
      <c r="D374" s="627" t="s">
        <v>297</v>
      </c>
      <c r="E374" s="628" t="s">
        <v>297</v>
      </c>
      <c r="F374" s="628" t="s">
        <v>297</v>
      </c>
      <c r="G374" s="628" t="s">
        <v>297</v>
      </c>
      <c r="H374" s="628" t="s">
        <v>297</v>
      </c>
      <c r="I374" s="628" t="s">
        <v>297</v>
      </c>
      <c r="J374" s="629" t="s">
        <v>297</v>
      </c>
      <c r="K374" s="630" t="s">
        <v>297</v>
      </c>
      <c r="L374" s="157">
        <v>0</v>
      </c>
      <c r="M374" s="276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158">
        <v>0</v>
      </c>
    </row>
    <row r="375" spans="1:25" s="17" customFormat="1" ht="15.75" x14ac:dyDescent="0.2">
      <c r="A375" s="232"/>
      <c r="B375" s="203" t="s">
        <v>32</v>
      </c>
      <c r="C375" s="211" t="s">
        <v>973</v>
      </c>
      <c r="D375" s="204"/>
      <c r="E375" s="205"/>
      <c r="F375" s="206"/>
      <c r="G375" s="206"/>
      <c r="H375" s="206"/>
      <c r="I375" s="206"/>
      <c r="J375" s="206"/>
      <c r="K375" s="206"/>
      <c r="L375" s="207"/>
      <c r="M375" s="208"/>
      <c r="N375" s="208"/>
      <c r="O375" s="208"/>
      <c r="P375" s="208"/>
      <c r="Q375" s="208"/>
      <c r="R375" s="208"/>
      <c r="S375" s="208"/>
      <c r="T375" s="208"/>
      <c r="U375" s="208"/>
      <c r="V375" s="208"/>
      <c r="W375" s="208"/>
      <c r="X375" s="208"/>
      <c r="Y375" s="209"/>
    </row>
    <row r="376" spans="1:25" outlineLevel="1" x14ac:dyDescent="0.2">
      <c r="A376" s="231"/>
      <c r="B376" s="23" t="s">
        <v>80</v>
      </c>
      <c r="C376" s="90" t="s">
        <v>81</v>
      </c>
      <c r="D376" s="24"/>
      <c r="E376" s="25"/>
      <c r="F376" s="26"/>
      <c r="G376" s="26"/>
      <c r="H376" s="26"/>
      <c r="I376" s="26"/>
      <c r="J376" s="26"/>
      <c r="K376" s="26"/>
      <c r="L376" s="27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9"/>
    </row>
    <row r="377" spans="1:25" outlineLevel="3" x14ac:dyDescent="0.2">
      <c r="A377" s="229" t="str">
        <f t="shared" ref="A377:A403" si="31">IF(COUNTA($D377:$K377)=0,"",LEFT(B377,FIND(".",B377,3)))</f>
        <v>1.19.</v>
      </c>
      <c r="B377" s="35" t="s">
        <v>974</v>
      </c>
      <c r="C377" s="36" t="s">
        <v>975</v>
      </c>
      <c r="D377" s="610" t="s">
        <v>297</v>
      </c>
      <c r="E377" s="611" t="s">
        <v>297</v>
      </c>
      <c r="F377" s="612" t="s">
        <v>297</v>
      </c>
      <c r="G377" s="612" t="s">
        <v>297</v>
      </c>
      <c r="H377" s="612" t="s">
        <v>297</v>
      </c>
      <c r="I377" s="612" t="s">
        <v>297</v>
      </c>
      <c r="J377" s="613" t="s">
        <v>297</v>
      </c>
      <c r="K377" s="614" t="s">
        <v>297</v>
      </c>
      <c r="L377" s="33">
        <v>0</v>
      </c>
      <c r="M377" s="275">
        <v>0</v>
      </c>
      <c r="N377" s="1">
        <v>0</v>
      </c>
      <c r="O377" s="1">
        <v>0</v>
      </c>
      <c r="P377" s="1">
        <v>0</v>
      </c>
      <c r="Q377" s="1">
        <v>0</v>
      </c>
      <c r="R377" s="1">
        <v>0</v>
      </c>
      <c r="S377" s="1">
        <v>0</v>
      </c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34">
        <v>0</v>
      </c>
    </row>
    <row r="378" spans="1:25" outlineLevel="3" x14ac:dyDescent="0.2">
      <c r="A378" s="229" t="str">
        <f t="shared" si="31"/>
        <v>1.19.</v>
      </c>
      <c r="B378" s="31" t="s">
        <v>976</v>
      </c>
      <c r="C378" s="44" t="s">
        <v>977</v>
      </c>
      <c r="D378" s="600" t="s">
        <v>297</v>
      </c>
      <c r="E378" s="601" t="s">
        <v>297</v>
      </c>
      <c r="F378" s="602" t="s">
        <v>297</v>
      </c>
      <c r="G378" s="602" t="s">
        <v>297</v>
      </c>
      <c r="H378" s="602" t="s">
        <v>297</v>
      </c>
      <c r="I378" s="602" t="s">
        <v>297</v>
      </c>
      <c r="J378" s="603" t="s">
        <v>297</v>
      </c>
      <c r="K378" s="604" t="s">
        <v>297</v>
      </c>
      <c r="L378" s="33">
        <v>0</v>
      </c>
      <c r="M378" s="275">
        <v>0</v>
      </c>
      <c r="N378" s="1">
        <v>0</v>
      </c>
      <c r="O378" s="1">
        <v>0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34">
        <v>0</v>
      </c>
    </row>
    <row r="379" spans="1:25" outlineLevel="3" x14ac:dyDescent="0.2">
      <c r="A379" s="229" t="str">
        <f t="shared" si="31"/>
        <v>1.19.</v>
      </c>
      <c r="B379" s="31" t="s">
        <v>978</v>
      </c>
      <c r="C379" s="44" t="s">
        <v>979</v>
      </c>
      <c r="D379" s="600" t="s">
        <v>297</v>
      </c>
      <c r="E379" s="601" t="s">
        <v>297</v>
      </c>
      <c r="F379" s="602" t="s">
        <v>297</v>
      </c>
      <c r="G379" s="602" t="s">
        <v>297</v>
      </c>
      <c r="H379" s="602" t="s">
        <v>297</v>
      </c>
      <c r="I379" s="602" t="s">
        <v>297</v>
      </c>
      <c r="J379" s="603" t="s">
        <v>297</v>
      </c>
      <c r="K379" s="604" t="s">
        <v>297</v>
      </c>
      <c r="L379" s="33">
        <v>0</v>
      </c>
      <c r="M379" s="275">
        <v>0</v>
      </c>
      <c r="N379" s="1">
        <v>0</v>
      </c>
      <c r="O379" s="1">
        <v>0</v>
      </c>
      <c r="P379" s="1">
        <v>0</v>
      </c>
      <c r="Q379" s="1">
        <v>0</v>
      </c>
      <c r="R379" s="1">
        <v>0</v>
      </c>
      <c r="S379" s="1">
        <v>0</v>
      </c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34">
        <v>0</v>
      </c>
    </row>
    <row r="380" spans="1:25" ht="25.5" outlineLevel="3" x14ac:dyDescent="0.2">
      <c r="A380" s="229" t="str">
        <f t="shared" si="31"/>
        <v>1.19.</v>
      </c>
      <c r="B380" s="31" t="s">
        <v>980</v>
      </c>
      <c r="C380" s="44" t="s">
        <v>981</v>
      </c>
      <c r="D380" s="600" t="s">
        <v>297</v>
      </c>
      <c r="E380" s="601" t="s">
        <v>297</v>
      </c>
      <c r="F380" s="602" t="s">
        <v>297</v>
      </c>
      <c r="G380" s="602" t="s">
        <v>297</v>
      </c>
      <c r="H380" s="602" t="s">
        <v>297</v>
      </c>
      <c r="I380" s="602" t="s">
        <v>297</v>
      </c>
      <c r="J380" s="602" t="s">
        <v>297</v>
      </c>
      <c r="K380" s="604" t="s">
        <v>297</v>
      </c>
      <c r="L380" s="33">
        <v>0</v>
      </c>
      <c r="M380" s="275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34">
        <v>0</v>
      </c>
    </row>
    <row r="381" spans="1:25" outlineLevel="3" x14ac:dyDescent="0.2">
      <c r="A381" s="229" t="str">
        <f t="shared" si="31"/>
        <v>1.19.</v>
      </c>
      <c r="B381" s="31" t="s">
        <v>982</v>
      </c>
      <c r="C381" s="44" t="s">
        <v>983</v>
      </c>
      <c r="D381" s="600" t="s">
        <v>297</v>
      </c>
      <c r="E381" s="601" t="s">
        <v>297</v>
      </c>
      <c r="F381" s="602" t="s">
        <v>297</v>
      </c>
      <c r="G381" s="602" t="s">
        <v>297</v>
      </c>
      <c r="H381" s="602" t="s">
        <v>297</v>
      </c>
      <c r="I381" s="603" t="s">
        <v>297</v>
      </c>
      <c r="J381" s="602" t="s">
        <v>297</v>
      </c>
      <c r="K381" s="604" t="s">
        <v>297</v>
      </c>
      <c r="L381" s="33">
        <v>0</v>
      </c>
      <c r="M381" s="275">
        <v>0</v>
      </c>
      <c r="N381" s="1">
        <v>0</v>
      </c>
      <c r="O381" s="1">
        <v>0</v>
      </c>
      <c r="P381" s="1">
        <v>0</v>
      </c>
      <c r="Q381" s="1">
        <v>0</v>
      </c>
      <c r="R381" s="1">
        <v>0</v>
      </c>
      <c r="S381" s="1">
        <v>0</v>
      </c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34">
        <v>0</v>
      </c>
    </row>
    <row r="382" spans="1:25" outlineLevel="3" x14ac:dyDescent="0.2">
      <c r="A382" s="229" t="str">
        <f t="shared" si="31"/>
        <v>1.19.</v>
      </c>
      <c r="B382" s="31" t="s">
        <v>984</v>
      </c>
      <c r="C382" s="44" t="s">
        <v>985</v>
      </c>
      <c r="D382" s="600" t="s">
        <v>297</v>
      </c>
      <c r="E382" s="601" t="s">
        <v>297</v>
      </c>
      <c r="F382" s="602" t="s">
        <v>297</v>
      </c>
      <c r="G382" s="602" t="s">
        <v>297</v>
      </c>
      <c r="H382" s="602" t="s">
        <v>297</v>
      </c>
      <c r="I382" s="602" t="s">
        <v>297</v>
      </c>
      <c r="J382" s="603" t="s">
        <v>297</v>
      </c>
      <c r="K382" s="604" t="s">
        <v>297</v>
      </c>
      <c r="L382" s="33">
        <v>0</v>
      </c>
      <c r="M382" s="275">
        <v>0</v>
      </c>
      <c r="N382" s="1">
        <v>0</v>
      </c>
      <c r="O382" s="1">
        <v>0</v>
      </c>
      <c r="P382" s="1">
        <v>0</v>
      </c>
      <c r="Q382" s="1">
        <v>0</v>
      </c>
      <c r="R382" s="1">
        <v>0</v>
      </c>
      <c r="S382" s="1">
        <v>0</v>
      </c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34">
        <v>0</v>
      </c>
    </row>
    <row r="383" spans="1:25" outlineLevel="3" x14ac:dyDescent="0.2">
      <c r="A383" s="229" t="str">
        <f t="shared" si="31"/>
        <v>1.19.</v>
      </c>
      <c r="B383" s="31" t="s">
        <v>986</v>
      </c>
      <c r="C383" s="44" t="s">
        <v>987</v>
      </c>
      <c r="D383" s="600" t="s">
        <v>297</v>
      </c>
      <c r="E383" s="601" t="s">
        <v>297</v>
      </c>
      <c r="F383" s="602" t="s">
        <v>297</v>
      </c>
      <c r="G383" s="602" t="s">
        <v>297</v>
      </c>
      <c r="H383" s="602" t="s">
        <v>297</v>
      </c>
      <c r="I383" s="602" t="s">
        <v>297</v>
      </c>
      <c r="J383" s="603" t="s">
        <v>297</v>
      </c>
      <c r="K383" s="604" t="s">
        <v>297</v>
      </c>
      <c r="L383" s="33">
        <v>0</v>
      </c>
      <c r="M383" s="275">
        <v>0</v>
      </c>
      <c r="N383" s="1">
        <v>0</v>
      </c>
      <c r="O383" s="1">
        <v>0</v>
      </c>
      <c r="P383" s="1">
        <v>0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34">
        <v>0</v>
      </c>
    </row>
    <row r="384" spans="1:25" outlineLevel="3" x14ac:dyDescent="0.2">
      <c r="A384" s="229" t="str">
        <f t="shared" si="31"/>
        <v>1.19.</v>
      </c>
      <c r="B384" s="31" t="s">
        <v>988</v>
      </c>
      <c r="C384" s="44" t="s">
        <v>989</v>
      </c>
      <c r="D384" s="600" t="s">
        <v>297</v>
      </c>
      <c r="E384" s="601" t="s">
        <v>297</v>
      </c>
      <c r="F384" s="602" t="s">
        <v>297</v>
      </c>
      <c r="G384" s="602" t="s">
        <v>297</v>
      </c>
      <c r="H384" s="602" t="s">
        <v>297</v>
      </c>
      <c r="I384" s="602" t="s">
        <v>297</v>
      </c>
      <c r="J384" s="603" t="s">
        <v>297</v>
      </c>
      <c r="K384" s="604" t="s">
        <v>297</v>
      </c>
      <c r="L384" s="33">
        <v>0</v>
      </c>
      <c r="M384" s="275">
        <v>0</v>
      </c>
      <c r="N384" s="1">
        <v>0</v>
      </c>
      <c r="O384" s="1">
        <v>0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34">
        <v>0</v>
      </c>
    </row>
    <row r="385" spans="1:25" outlineLevel="3" x14ac:dyDescent="0.2">
      <c r="A385" s="229" t="str">
        <f t="shared" si="31"/>
        <v>1.19.</v>
      </c>
      <c r="B385" s="31" t="s">
        <v>990</v>
      </c>
      <c r="C385" s="44" t="s">
        <v>991</v>
      </c>
      <c r="D385" s="600" t="s">
        <v>297</v>
      </c>
      <c r="E385" s="601" t="s">
        <v>297</v>
      </c>
      <c r="F385" s="602" t="s">
        <v>297</v>
      </c>
      <c r="G385" s="602" t="s">
        <v>297</v>
      </c>
      <c r="H385" s="602" t="s">
        <v>297</v>
      </c>
      <c r="I385" s="602" t="s">
        <v>297</v>
      </c>
      <c r="J385" s="603" t="s">
        <v>297</v>
      </c>
      <c r="K385" s="604" t="s">
        <v>297</v>
      </c>
      <c r="L385" s="33">
        <v>0</v>
      </c>
      <c r="M385" s="275">
        <v>0</v>
      </c>
      <c r="N385" s="1">
        <v>0</v>
      </c>
      <c r="O385" s="1">
        <v>0</v>
      </c>
      <c r="P385" s="1">
        <v>0</v>
      </c>
      <c r="Q385" s="1">
        <v>0</v>
      </c>
      <c r="R385" s="1">
        <v>0</v>
      </c>
      <c r="S385" s="1">
        <v>0</v>
      </c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34">
        <v>0</v>
      </c>
    </row>
    <row r="386" spans="1:25" outlineLevel="3" x14ac:dyDescent="0.2">
      <c r="A386" s="229" t="str">
        <f t="shared" si="31"/>
        <v>1.19.</v>
      </c>
      <c r="B386" s="31" t="s">
        <v>992</v>
      </c>
      <c r="C386" s="44" t="s">
        <v>993</v>
      </c>
      <c r="D386" s="600" t="s">
        <v>297</v>
      </c>
      <c r="E386" s="601" t="s">
        <v>297</v>
      </c>
      <c r="F386" s="602" t="s">
        <v>297</v>
      </c>
      <c r="G386" s="602" t="s">
        <v>297</v>
      </c>
      <c r="H386" s="602" t="s">
        <v>297</v>
      </c>
      <c r="I386" s="602" t="s">
        <v>297</v>
      </c>
      <c r="J386" s="602" t="s">
        <v>297</v>
      </c>
      <c r="K386" s="604" t="s">
        <v>297</v>
      </c>
      <c r="L386" s="33">
        <v>0</v>
      </c>
      <c r="M386" s="275">
        <v>0</v>
      </c>
      <c r="N386" s="1">
        <v>0</v>
      </c>
      <c r="O386" s="1">
        <v>0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34">
        <v>0</v>
      </c>
    </row>
    <row r="387" spans="1:25" outlineLevel="3" x14ac:dyDescent="0.2">
      <c r="A387" s="229" t="str">
        <f t="shared" si="31"/>
        <v>1.19.</v>
      </c>
      <c r="B387" s="31" t="s">
        <v>994</v>
      </c>
      <c r="C387" s="44" t="s">
        <v>995</v>
      </c>
      <c r="D387" s="600" t="s">
        <v>297</v>
      </c>
      <c r="E387" s="601" t="s">
        <v>297</v>
      </c>
      <c r="F387" s="602" t="s">
        <v>297</v>
      </c>
      <c r="G387" s="602" t="s">
        <v>297</v>
      </c>
      <c r="H387" s="602" t="s">
        <v>297</v>
      </c>
      <c r="I387" s="602" t="s">
        <v>297</v>
      </c>
      <c r="J387" s="602" t="s">
        <v>297</v>
      </c>
      <c r="K387" s="604" t="s">
        <v>297</v>
      </c>
      <c r="L387" s="33">
        <v>0</v>
      </c>
      <c r="M387" s="275">
        <v>0</v>
      </c>
      <c r="N387" s="1">
        <v>0</v>
      </c>
      <c r="O387" s="1">
        <v>0</v>
      </c>
      <c r="P387" s="1">
        <v>0</v>
      </c>
      <c r="Q387" s="1">
        <v>0</v>
      </c>
      <c r="R387" s="1">
        <v>0</v>
      </c>
      <c r="S387" s="1">
        <v>0</v>
      </c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34">
        <v>0</v>
      </c>
    </row>
    <row r="388" spans="1:25" ht="25.5" outlineLevel="3" x14ac:dyDescent="0.2">
      <c r="A388" s="229" t="str">
        <f t="shared" si="31"/>
        <v>1.19.</v>
      </c>
      <c r="B388" s="31" t="s">
        <v>996</v>
      </c>
      <c r="C388" s="44" t="s">
        <v>997</v>
      </c>
      <c r="D388" s="600" t="s">
        <v>297</v>
      </c>
      <c r="E388" s="601" t="s">
        <v>297</v>
      </c>
      <c r="F388" s="602" t="s">
        <v>297</v>
      </c>
      <c r="G388" s="602" t="s">
        <v>297</v>
      </c>
      <c r="H388" s="602" t="s">
        <v>297</v>
      </c>
      <c r="I388" s="602" t="s">
        <v>297</v>
      </c>
      <c r="J388" s="603" t="s">
        <v>297</v>
      </c>
      <c r="K388" s="604" t="s">
        <v>297</v>
      </c>
      <c r="L388" s="33">
        <v>0</v>
      </c>
      <c r="M388" s="275">
        <v>0</v>
      </c>
      <c r="N388" s="1">
        <v>0</v>
      </c>
      <c r="O388" s="1">
        <v>0</v>
      </c>
      <c r="P388" s="1">
        <v>0</v>
      </c>
      <c r="Q388" s="1">
        <v>0</v>
      </c>
      <c r="R388" s="1">
        <v>0</v>
      </c>
      <c r="S388" s="1">
        <v>0</v>
      </c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34">
        <v>0</v>
      </c>
    </row>
    <row r="389" spans="1:25" outlineLevel="3" x14ac:dyDescent="0.2">
      <c r="A389" s="229" t="str">
        <f t="shared" si="31"/>
        <v>1.19.</v>
      </c>
      <c r="B389" s="31" t="s">
        <v>998</v>
      </c>
      <c r="C389" s="44" t="s">
        <v>999</v>
      </c>
      <c r="D389" s="600" t="s">
        <v>297</v>
      </c>
      <c r="E389" s="601" t="s">
        <v>297</v>
      </c>
      <c r="F389" s="602" t="s">
        <v>297</v>
      </c>
      <c r="G389" s="602" t="s">
        <v>297</v>
      </c>
      <c r="H389" s="602" t="s">
        <v>297</v>
      </c>
      <c r="I389" s="602" t="s">
        <v>297</v>
      </c>
      <c r="J389" s="603" t="s">
        <v>297</v>
      </c>
      <c r="K389" s="604" t="s">
        <v>297</v>
      </c>
      <c r="L389" s="33">
        <v>0</v>
      </c>
      <c r="M389" s="275">
        <v>0</v>
      </c>
      <c r="N389" s="1">
        <v>0</v>
      </c>
      <c r="O389" s="1">
        <v>0</v>
      </c>
      <c r="P389" s="1">
        <v>0</v>
      </c>
      <c r="Q389" s="1">
        <v>0</v>
      </c>
      <c r="R389" s="1">
        <v>0</v>
      </c>
      <c r="S389" s="1">
        <v>0</v>
      </c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34">
        <v>0</v>
      </c>
    </row>
    <row r="390" spans="1:25" outlineLevel="3" x14ac:dyDescent="0.2">
      <c r="A390" s="229" t="str">
        <f t="shared" si="31"/>
        <v>1.19.</v>
      </c>
      <c r="B390" s="31" t="s">
        <v>1000</v>
      </c>
      <c r="C390" s="44" t="s">
        <v>1001</v>
      </c>
      <c r="D390" s="600" t="s">
        <v>297</v>
      </c>
      <c r="E390" s="601" t="s">
        <v>297</v>
      </c>
      <c r="F390" s="602" t="s">
        <v>297</v>
      </c>
      <c r="G390" s="602" t="s">
        <v>297</v>
      </c>
      <c r="H390" s="602" t="s">
        <v>297</v>
      </c>
      <c r="I390" s="602" t="s">
        <v>297</v>
      </c>
      <c r="J390" s="603" t="s">
        <v>297</v>
      </c>
      <c r="K390" s="604" t="s">
        <v>297</v>
      </c>
      <c r="L390" s="33">
        <v>0</v>
      </c>
      <c r="M390" s="275">
        <v>0</v>
      </c>
      <c r="N390" s="1">
        <v>0</v>
      </c>
      <c r="O390" s="1">
        <v>0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34">
        <v>0</v>
      </c>
    </row>
    <row r="391" spans="1:25" outlineLevel="3" x14ac:dyDescent="0.2">
      <c r="A391" s="229" t="str">
        <f t="shared" si="31"/>
        <v>1.19.</v>
      </c>
      <c r="B391" s="31" t="s">
        <v>1002</v>
      </c>
      <c r="C391" s="32" t="s">
        <v>1003</v>
      </c>
      <c r="D391" s="600" t="s">
        <v>297</v>
      </c>
      <c r="E391" s="601" t="s">
        <v>297</v>
      </c>
      <c r="F391" s="602" t="s">
        <v>297</v>
      </c>
      <c r="G391" s="602" t="s">
        <v>297</v>
      </c>
      <c r="H391" s="602" t="s">
        <v>297</v>
      </c>
      <c r="I391" s="602" t="s">
        <v>297</v>
      </c>
      <c r="J391" s="603" t="s">
        <v>297</v>
      </c>
      <c r="K391" s="604" t="s">
        <v>297</v>
      </c>
      <c r="L391" s="33">
        <v>0</v>
      </c>
      <c r="M391" s="275">
        <v>0</v>
      </c>
      <c r="N391" s="1">
        <v>0</v>
      </c>
      <c r="O391" s="1">
        <v>0</v>
      </c>
      <c r="P391" s="1">
        <v>0</v>
      </c>
      <c r="Q391" s="1">
        <v>0</v>
      </c>
      <c r="R391" s="1">
        <v>0</v>
      </c>
      <c r="S391" s="1">
        <v>0</v>
      </c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34">
        <v>0</v>
      </c>
    </row>
    <row r="392" spans="1:25" ht="38.25" outlineLevel="3" x14ac:dyDescent="0.2">
      <c r="A392" s="229" t="str">
        <f t="shared" si="31"/>
        <v>1.19.</v>
      </c>
      <c r="B392" s="31" t="s">
        <v>1004</v>
      </c>
      <c r="C392" s="44" t="s">
        <v>1005</v>
      </c>
      <c r="D392" s="600" t="s">
        <v>297</v>
      </c>
      <c r="E392" s="601" t="s">
        <v>297</v>
      </c>
      <c r="F392" s="602" t="s">
        <v>297</v>
      </c>
      <c r="G392" s="602" t="s">
        <v>297</v>
      </c>
      <c r="H392" s="602" t="s">
        <v>297</v>
      </c>
      <c r="I392" s="602" t="s">
        <v>297</v>
      </c>
      <c r="J392" s="603" t="s">
        <v>297</v>
      </c>
      <c r="K392" s="604" t="s">
        <v>297</v>
      </c>
      <c r="L392" s="33">
        <v>0</v>
      </c>
      <c r="M392" s="275">
        <v>0</v>
      </c>
      <c r="N392" s="1">
        <v>0</v>
      </c>
      <c r="O392" s="1">
        <v>0</v>
      </c>
      <c r="P392" s="1">
        <v>0</v>
      </c>
      <c r="Q392" s="1">
        <v>0</v>
      </c>
      <c r="R392" s="1">
        <v>0</v>
      </c>
      <c r="S392" s="1">
        <v>0</v>
      </c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34">
        <v>0</v>
      </c>
    </row>
    <row r="393" spans="1:25" ht="25.5" outlineLevel="3" x14ac:dyDescent="0.2">
      <c r="A393" s="229" t="str">
        <f t="shared" si="31"/>
        <v>1.19.</v>
      </c>
      <c r="B393" s="31" t="s">
        <v>1006</v>
      </c>
      <c r="C393" s="44" t="s">
        <v>1007</v>
      </c>
      <c r="D393" s="600" t="s">
        <v>297</v>
      </c>
      <c r="E393" s="601" t="s">
        <v>297</v>
      </c>
      <c r="F393" s="602" t="s">
        <v>297</v>
      </c>
      <c r="G393" s="602" t="s">
        <v>297</v>
      </c>
      <c r="H393" s="602" t="s">
        <v>297</v>
      </c>
      <c r="I393" s="602" t="s">
        <v>297</v>
      </c>
      <c r="J393" s="603" t="s">
        <v>297</v>
      </c>
      <c r="K393" s="604" t="s">
        <v>297</v>
      </c>
      <c r="L393" s="33">
        <v>0</v>
      </c>
      <c r="M393" s="275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34">
        <v>0</v>
      </c>
    </row>
    <row r="394" spans="1:25" outlineLevel="3" x14ac:dyDescent="0.2">
      <c r="A394" s="229" t="str">
        <f t="shared" si="31"/>
        <v>1.19.</v>
      </c>
      <c r="B394" s="50" t="s">
        <v>1008</v>
      </c>
      <c r="C394" s="51" t="s">
        <v>1009</v>
      </c>
      <c r="D394" s="605" t="s">
        <v>297</v>
      </c>
      <c r="E394" s="606" t="s">
        <v>297</v>
      </c>
      <c r="F394" s="607" t="s">
        <v>297</v>
      </c>
      <c r="G394" s="607" t="s">
        <v>297</v>
      </c>
      <c r="H394" s="607" t="s">
        <v>297</v>
      </c>
      <c r="I394" s="607" t="s">
        <v>297</v>
      </c>
      <c r="J394" s="608" t="s">
        <v>297</v>
      </c>
      <c r="K394" s="609" t="s">
        <v>297</v>
      </c>
      <c r="L394" s="157">
        <v>0</v>
      </c>
      <c r="M394" s="276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158">
        <v>0</v>
      </c>
    </row>
    <row r="395" spans="1:25" outlineLevel="3" x14ac:dyDescent="0.2">
      <c r="A395" s="229" t="str">
        <f t="shared" si="31"/>
        <v>1.19.</v>
      </c>
      <c r="B395" s="50" t="s">
        <v>4011</v>
      </c>
      <c r="C395" s="51" t="s">
        <v>4018</v>
      </c>
      <c r="D395" s="605" t="s">
        <v>297</v>
      </c>
      <c r="E395" s="606" t="s">
        <v>297</v>
      </c>
      <c r="F395" s="607" t="s">
        <v>297</v>
      </c>
      <c r="G395" s="607" t="s">
        <v>297</v>
      </c>
      <c r="H395" s="607" t="s">
        <v>297</v>
      </c>
      <c r="I395" s="607" t="s">
        <v>297</v>
      </c>
      <c r="J395" s="608" t="s">
        <v>297</v>
      </c>
      <c r="K395" s="609" t="s">
        <v>297</v>
      </c>
      <c r="L395" s="157">
        <v>0</v>
      </c>
      <c r="M395" s="276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158">
        <v>0</v>
      </c>
    </row>
    <row r="396" spans="1:25" outlineLevel="3" x14ac:dyDescent="0.2">
      <c r="A396" s="229" t="str">
        <f t="shared" si="31"/>
        <v>1.19.</v>
      </c>
      <c r="B396" s="50" t="s">
        <v>4012</v>
      </c>
      <c r="C396" s="51" t="s">
        <v>4019</v>
      </c>
      <c r="D396" s="605" t="s">
        <v>297</v>
      </c>
      <c r="E396" s="606" t="s">
        <v>297</v>
      </c>
      <c r="F396" s="607" t="s">
        <v>297</v>
      </c>
      <c r="G396" s="607" t="s">
        <v>297</v>
      </c>
      <c r="H396" s="607" t="s">
        <v>297</v>
      </c>
      <c r="I396" s="607" t="s">
        <v>297</v>
      </c>
      <c r="J396" s="608" t="s">
        <v>297</v>
      </c>
      <c r="K396" s="609" t="s">
        <v>297</v>
      </c>
      <c r="L396" s="157">
        <v>0</v>
      </c>
      <c r="M396" s="276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158">
        <v>0</v>
      </c>
    </row>
    <row r="397" spans="1:25" outlineLevel="3" x14ac:dyDescent="0.2">
      <c r="A397" s="229" t="str">
        <f t="shared" si="31"/>
        <v>1.19.</v>
      </c>
      <c r="B397" s="50" t="s">
        <v>4013</v>
      </c>
      <c r="C397" s="51" t="s">
        <v>4020</v>
      </c>
      <c r="D397" s="605" t="s">
        <v>297</v>
      </c>
      <c r="E397" s="606" t="s">
        <v>297</v>
      </c>
      <c r="F397" s="607" t="s">
        <v>297</v>
      </c>
      <c r="G397" s="607" t="s">
        <v>297</v>
      </c>
      <c r="H397" s="607" t="s">
        <v>297</v>
      </c>
      <c r="I397" s="607" t="s">
        <v>297</v>
      </c>
      <c r="J397" s="608" t="s">
        <v>297</v>
      </c>
      <c r="K397" s="609" t="s">
        <v>297</v>
      </c>
      <c r="L397" s="157">
        <v>0</v>
      </c>
      <c r="M397" s="276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158">
        <v>0</v>
      </c>
    </row>
    <row r="398" spans="1:25" ht="102" outlineLevel="3" x14ac:dyDescent="0.2">
      <c r="A398" s="229" t="str">
        <f t="shared" si="31"/>
        <v>1.19.</v>
      </c>
      <c r="B398" s="50" t="s">
        <v>4014</v>
      </c>
      <c r="C398" s="51" t="s">
        <v>4015</v>
      </c>
      <c r="D398" s="605" t="s">
        <v>297</v>
      </c>
      <c r="E398" s="606" t="s">
        <v>297</v>
      </c>
      <c r="F398" s="607" t="s">
        <v>297</v>
      </c>
      <c r="G398" s="607" t="s">
        <v>297</v>
      </c>
      <c r="H398" s="607" t="s">
        <v>297</v>
      </c>
      <c r="I398" s="607" t="s">
        <v>297</v>
      </c>
      <c r="J398" s="608" t="s">
        <v>297</v>
      </c>
      <c r="K398" s="609" t="s">
        <v>297</v>
      </c>
      <c r="L398" s="157">
        <v>0</v>
      </c>
      <c r="M398" s="276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158">
        <v>0</v>
      </c>
    </row>
    <row r="399" spans="1:25" outlineLevel="3" x14ac:dyDescent="0.2">
      <c r="A399" s="229" t="str">
        <f t="shared" si="31"/>
        <v>1.19.</v>
      </c>
      <c r="B399" s="50" t="s">
        <v>4016</v>
      </c>
      <c r="C399" s="51" t="s">
        <v>972</v>
      </c>
      <c r="D399" s="605" t="s">
        <v>297</v>
      </c>
      <c r="E399" s="606" t="s">
        <v>297</v>
      </c>
      <c r="F399" s="607" t="s">
        <v>297</v>
      </c>
      <c r="G399" s="607" t="s">
        <v>297</v>
      </c>
      <c r="H399" s="607" t="s">
        <v>297</v>
      </c>
      <c r="I399" s="607" t="s">
        <v>297</v>
      </c>
      <c r="J399" s="608" t="s">
        <v>297</v>
      </c>
      <c r="K399" s="609" t="s">
        <v>297</v>
      </c>
      <c r="L399" s="157">
        <v>0</v>
      </c>
      <c r="M399" s="276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158">
        <v>0</v>
      </c>
    </row>
    <row r="400" spans="1:25" outlineLevel="3" x14ac:dyDescent="0.2">
      <c r="A400" s="229" t="str">
        <f t="shared" si="31"/>
        <v>1.19.</v>
      </c>
      <c r="B400" s="50" t="s">
        <v>1008</v>
      </c>
      <c r="C400" s="51" t="s">
        <v>4018</v>
      </c>
      <c r="D400" s="605" t="s">
        <v>297</v>
      </c>
      <c r="E400" s="606" t="s">
        <v>297</v>
      </c>
      <c r="F400" s="607" t="s">
        <v>297</v>
      </c>
      <c r="G400" s="607" t="s">
        <v>297</v>
      </c>
      <c r="H400" s="607" t="s">
        <v>297</v>
      </c>
      <c r="I400" s="607" t="s">
        <v>297</v>
      </c>
      <c r="J400" s="608" t="s">
        <v>297</v>
      </c>
      <c r="K400" s="609" t="s">
        <v>297</v>
      </c>
      <c r="L400" s="157">
        <v>0</v>
      </c>
      <c r="M400" s="276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0</v>
      </c>
      <c r="U400" s="2">
        <v>0</v>
      </c>
      <c r="V400" s="2">
        <v>0</v>
      </c>
      <c r="W400" s="2">
        <v>0</v>
      </c>
      <c r="X400" s="2">
        <v>0</v>
      </c>
      <c r="Y400" s="158">
        <v>0</v>
      </c>
    </row>
    <row r="401" spans="1:25" outlineLevel="3" x14ac:dyDescent="0.2">
      <c r="A401" s="229" t="str">
        <f t="shared" si="31"/>
        <v>1.19.</v>
      </c>
      <c r="B401" s="50" t="s">
        <v>4011</v>
      </c>
      <c r="C401" s="51" t="s">
        <v>4019</v>
      </c>
      <c r="D401" s="605" t="s">
        <v>297</v>
      </c>
      <c r="E401" s="606" t="s">
        <v>297</v>
      </c>
      <c r="F401" s="607" t="s">
        <v>297</v>
      </c>
      <c r="G401" s="607" t="s">
        <v>297</v>
      </c>
      <c r="H401" s="607" t="s">
        <v>297</v>
      </c>
      <c r="I401" s="607" t="s">
        <v>297</v>
      </c>
      <c r="J401" s="608" t="s">
        <v>297</v>
      </c>
      <c r="K401" s="609" t="s">
        <v>297</v>
      </c>
      <c r="L401" s="157">
        <v>0</v>
      </c>
      <c r="M401" s="276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158">
        <v>0</v>
      </c>
    </row>
    <row r="402" spans="1:25" outlineLevel="3" x14ac:dyDescent="0.2">
      <c r="A402" s="229" t="str">
        <f t="shared" si="31"/>
        <v>1.19.</v>
      </c>
      <c r="B402" s="50" t="s">
        <v>4012</v>
      </c>
      <c r="C402" s="51" t="s">
        <v>4020</v>
      </c>
      <c r="D402" s="605" t="s">
        <v>297</v>
      </c>
      <c r="E402" s="606" t="s">
        <v>297</v>
      </c>
      <c r="F402" s="607" t="s">
        <v>297</v>
      </c>
      <c r="G402" s="607" t="s">
        <v>297</v>
      </c>
      <c r="H402" s="607" t="s">
        <v>297</v>
      </c>
      <c r="I402" s="607" t="s">
        <v>297</v>
      </c>
      <c r="J402" s="608" t="s">
        <v>297</v>
      </c>
      <c r="K402" s="609" t="s">
        <v>297</v>
      </c>
      <c r="L402" s="157">
        <v>0</v>
      </c>
      <c r="M402" s="276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158">
        <v>0</v>
      </c>
    </row>
    <row r="403" spans="1:25" ht="63.75" outlineLevel="3" x14ac:dyDescent="0.2">
      <c r="A403" s="229" t="str">
        <f t="shared" si="31"/>
        <v>1.19.</v>
      </c>
      <c r="B403" s="50" t="s">
        <v>4013</v>
      </c>
      <c r="C403" s="51" t="s">
        <v>4017</v>
      </c>
      <c r="D403" s="605" t="s">
        <v>297</v>
      </c>
      <c r="E403" s="606" t="s">
        <v>297</v>
      </c>
      <c r="F403" s="607" t="s">
        <v>297</v>
      </c>
      <c r="G403" s="607" t="s">
        <v>297</v>
      </c>
      <c r="H403" s="607" t="s">
        <v>297</v>
      </c>
      <c r="I403" s="607" t="s">
        <v>297</v>
      </c>
      <c r="J403" s="608" t="s">
        <v>297</v>
      </c>
      <c r="K403" s="609" t="s">
        <v>297</v>
      </c>
      <c r="L403" s="157">
        <v>0</v>
      </c>
      <c r="M403" s="276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158">
        <v>0</v>
      </c>
    </row>
    <row r="404" spans="1:25" outlineLevel="1" x14ac:dyDescent="0.2">
      <c r="A404" s="230"/>
      <c r="B404" s="23" t="s">
        <v>82</v>
      </c>
      <c r="C404" s="90" t="s">
        <v>83</v>
      </c>
      <c r="D404" s="24"/>
      <c r="E404" s="25"/>
      <c r="F404" s="26"/>
      <c r="G404" s="26"/>
      <c r="H404" s="26"/>
      <c r="I404" s="26"/>
      <c r="J404" s="26"/>
      <c r="K404" s="26"/>
      <c r="L404" s="27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9"/>
    </row>
    <row r="405" spans="1:25" outlineLevel="2" x14ac:dyDescent="0.2">
      <c r="A405" s="231"/>
      <c r="B405" s="37" t="s">
        <v>1010</v>
      </c>
      <c r="C405" s="97" t="s">
        <v>1011</v>
      </c>
      <c r="D405" s="38"/>
      <c r="E405" s="39"/>
      <c r="F405" s="40"/>
      <c r="G405" s="40"/>
      <c r="H405" s="40"/>
      <c r="I405" s="40"/>
      <c r="J405" s="40"/>
      <c r="K405" s="40"/>
      <c r="L405" s="41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3"/>
    </row>
    <row r="406" spans="1:25" s="49" customFormat="1" outlineLevel="3" x14ac:dyDescent="0.25">
      <c r="A406" s="229" t="str">
        <f t="shared" ref="A406:A436" si="32">IF(COUNTA($D406:$K406)=0,"",LEFT(B406,FIND(".",B406,3)))</f>
        <v>1.20.</v>
      </c>
      <c r="B406" s="31" t="s">
        <v>1012</v>
      </c>
      <c r="C406" s="44" t="s">
        <v>1013</v>
      </c>
      <c r="D406" s="631" t="s">
        <v>297</v>
      </c>
      <c r="E406" s="632" t="s">
        <v>297</v>
      </c>
      <c r="F406" s="632" t="s">
        <v>297</v>
      </c>
      <c r="G406" s="632" t="s">
        <v>297</v>
      </c>
      <c r="H406" s="632" t="s">
        <v>297</v>
      </c>
      <c r="I406" s="632" t="s">
        <v>297</v>
      </c>
      <c r="J406" s="633" t="s">
        <v>297</v>
      </c>
      <c r="K406" s="634" t="s">
        <v>297</v>
      </c>
      <c r="L406" s="33">
        <v>0</v>
      </c>
      <c r="M406" s="275">
        <v>0</v>
      </c>
      <c r="N406" s="1">
        <v>0</v>
      </c>
      <c r="O406" s="1">
        <v>0</v>
      </c>
      <c r="P406" s="1">
        <v>0</v>
      </c>
      <c r="Q406" s="1">
        <v>0</v>
      </c>
      <c r="R406" s="1">
        <v>0</v>
      </c>
      <c r="S406" s="1">
        <v>0</v>
      </c>
      <c r="T406" s="1">
        <v>0</v>
      </c>
      <c r="U406" s="1">
        <v>0</v>
      </c>
      <c r="V406" s="1">
        <v>0</v>
      </c>
      <c r="W406" s="1">
        <v>0</v>
      </c>
      <c r="X406" s="1">
        <v>0</v>
      </c>
      <c r="Y406" s="34">
        <v>0</v>
      </c>
    </row>
    <row r="407" spans="1:25" s="49" customFormat="1" outlineLevel="3" x14ac:dyDescent="0.25">
      <c r="A407" s="229" t="str">
        <f t="shared" si="32"/>
        <v>1.20.</v>
      </c>
      <c r="B407" s="31" t="s">
        <v>1014</v>
      </c>
      <c r="C407" s="44" t="s">
        <v>1015</v>
      </c>
      <c r="D407" s="631" t="s">
        <v>297</v>
      </c>
      <c r="E407" s="632" t="s">
        <v>297</v>
      </c>
      <c r="F407" s="632" t="s">
        <v>297</v>
      </c>
      <c r="G407" s="632" t="s">
        <v>297</v>
      </c>
      <c r="H407" s="632" t="s">
        <v>297</v>
      </c>
      <c r="I407" s="632" t="s">
        <v>297</v>
      </c>
      <c r="J407" s="633" t="s">
        <v>297</v>
      </c>
      <c r="K407" s="634" t="s">
        <v>297</v>
      </c>
      <c r="L407" s="33">
        <v>0</v>
      </c>
      <c r="M407" s="275">
        <v>0</v>
      </c>
      <c r="N407" s="1">
        <v>0</v>
      </c>
      <c r="O407" s="1">
        <v>0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</v>
      </c>
      <c r="V407" s="1">
        <v>0</v>
      </c>
      <c r="W407" s="1">
        <v>0</v>
      </c>
      <c r="X407" s="1">
        <v>0</v>
      </c>
      <c r="Y407" s="34">
        <v>0</v>
      </c>
    </row>
    <row r="408" spans="1:25" s="49" customFormat="1" outlineLevel="3" x14ac:dyDescent="0.25">
      <c r="A408" s="229" t="str">
        <f t="shared" si="32"/>
        <v>1.20.</v>
      </c>
      <c r="B408" s="31" t="s">
        <v>1016</v>
      </c>
      <c r="C408" s="44" t="s">
        <v>1017</v>
      </c>
      <c r="D408" s="631" t="s">
        <v>297</v>
      </c>
      <c r="E408" s="632" t="s">
        <v>297</v>
      </c>
      <c r="F408" s="632" t="s">
        <v>297</v>
      </c>
      <c r="G408" s="632" t="s">
        <v>297</v>
      </c>
      <c r="H408" s="632" t="s">
        <v>297</v>
      </c>
      <c r="I408" s="632" t="s">
        <v>297</v>
      </c>
      <c r="J408" s="633" t="s">
        <v>297</v>
      </c>
      <c r="K408" s="634" t="s">
        <v>297</v>
      </c>
      <c r="L408" s="33">
        <v>0</v>
      </c>
      <c r="M408" s="275">
        <v>0</v>
      </c>
      <c r="N408" s="1">
        <v>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1">
        <v>0</v>
      </c>
      <c r="V408" s="1">
        <v>0</v>
      </c>
      <c r="W408" s="1">
        <v>0</v>
      </c>
      <c r="X408" s="1">
        <v>0</v>
      </c>
      <c r="Y408" s="34">
        <v>0</v>
      </c>
    </row>
    <row r="409" spans="1:25" s="49" customFormat="1" outlineLevel="3" x14ac:dyDescent="0.25">
      <c r="A409" s="229" t="str">
        <f t="shared" si="32"/>
        <v>1.20.</v>
      </c>
      <c r="B409" s="31" t="s">
        <v>1018</v>
      </c>
      <c r="C409" s="44" t="s">
        <v>1019</v>
      </c>
      <c r="D409" s="631" t="s">
        <v>297</v>
      </c>
      <c r="E409" s="632" t="s">
        <v>297</v>
      </c>
      <c r="F409" s="632" t="s">
        <v>297</v>
      </c>
      <c r="G409" s="632" t="s">
        <v>297</v>
      </c>
      <c r="H409" s="632" t="s">
        <v>297</v>
      </c>
      <c r="I409" s="632" t="s">
        <v>297</v>
      </c>
      <c r="J409" s="633" t="s">
        <v>297</v>
      </c>
      <c r="K409" s="634" t="s">
        <v>297</v>
      </c>
      <c r="L409" s="33">
        <v>0</v>
      </c>
      <c r="M409" s="275">
        <v>0</v>
      </c>
      <c r="N409" s="1">
        <v>0</v>
      </c>
      <c r="O409" s="1">
        <v>0</v>
      </c>
      <c r="P409" s="1">
        <v>0</v>
      </c>
      <c r="Q409" s="1">
        <v>0</v>
      </c>
      <c r="R409" s="1">
        <v>0</v>
      </c>
      <c r="S409" s="1">
        <v>0</v>
      </c>
      <c r="T409" s="1">
        <v>0</v>
      </c>
      <c r="U409" s="1">
        <v>0</v>
      </c>
      <c r="V409" s="1">
        <v>0</v>
      </c>
      <c r="W409" s="1">
        <v>0</v>
      </c>
      <c r="X409" s="1">
        <v>0</v>
      </c>
      <c r="Y409" s="34">
        <v>0</v>
      </c>
    </row>
    <row r="410" spans="1:25" s="49" customFormat="1" outlineLevel="3" x14ac:dyDescent="0.25">
      <c r="A410" s="229" t="str">
        <f t="shared" si="32"/>
        <v>1.20.</v>
      </c>
      <c r="B410" s="31" t="s">
        <v>1020</v>
      </c>
      <c r="C410" s="44" t="s">
        <v>1021</v>
      </c>
      <c r="D410" s="631" t="s">
        <v>297</v>
      </c>
      <c r="E410" s="632" t="s">
        <v>297</v>
      </c>
      <c r="F410" s="632" t="s">
        <v>297</v>
      </c>
      <c r="G410" s="632" t="s">
        <v>297</v>
      </c>
      <c r="H410" s="632" t="s">
        <v>297</v>
      </c>
      <c r="I410" s="632" t="s">
        <v>297</v>
      </c>
      <c r="J410" s="633" t="s">
        <v>297</v>
      </c>
      <c r="K410" s="634" t="s">
        <v>297</v>
      </c>
      <c r="L410" s="33">
        <v>0</v>
      </c>
      <c r="M410" s="275">
        <v>0</v>
      </c>
      <c r="N410" s="1">
        <v>0</v>
      </c>
      <c r="O410" s="1">
        <v>0</v>
      </c>
      <c r="P410" s="1">
        <v>0</v>
      </c>
      <c r="Q410" s="1">
        <v>0</v>
      </c>
      <c r="R410" s="1">
        <v>0</v>
      </c>
      <c r="S410" s="1">
        <v>0</v>
      </c>
      <c r="T410" s="1">
        <v>0</v>
      </c>
      <c r="U410" s="1">
        <v>0</v>
      </c>
      <c r="V410" s="1">
        <v>0</v>
      </c>
      <c r="W410" s="1">
        <v>0</v>
      </c>
      <c r="X410" s="1">
        <v>0</v>
      </c>
      <c r="Y410" s="34">
        <v>0</v>
      </c>
    </row>
    <row r="411" spans="1:25" s="49" customFormat="1" outlineLevel="3" x14ac:dyDescent="0.25">
      <c r="A411" s="229" t="str">
        <f t="shared" si="32"/>
        <v>1.20.</v>
      </c>
      <c r="B411" s="31" t="s">
        <v>1022</v>
      </c>
      <c r="C411" s="44" t="s">
        <v>1023</v>
      </c>
      <c r="D411" s="631" t="s">
        <v>297</v>
      </c>
      <c r="E411" s="632" t="s">
        <v>297</v>
      </c>
      <c r="F411" s="632" t="s">
        <v>297</v>
      </c>
      <c r="G411" s="632" t="s">
        <v>297</v>
      </c>
      <c r="H411" s="632" t="s">
        <v>297</v>
      </c>
      <c r="I411" s="632" t="s">
        <v>297</v>
      </c>
      <c r="J411" s="633" t="s">
        <v>297</v>
      </c>
      <c r="K411" s="634" t="s">
        <v>297</v>
      </c>
      <c r="L411" s="33">
        <v>0</v>
      </c>
      <c r="M411" s="275">
        <v>0</v>
      </c>
      <c r="N411" s="1">
        <v>0</v>
      </c>
      <c r="O411" s="1">
        <v>0</v>
      </c>
      <c r="P411" s="1">
        <v>0</v>
      </c>
      <c r="Q411" s="1">
        <v>0</v>
      </c>
      <c r="R411" s="1">
        <v>0</v>
      </c>
      <c r="S411" s="1">
        <v>0</v>
      </c>
      <c r="T411" s="1">
        <v>0</v>
      </c>
      <c r="U411" s="1">
        <v>0</v>
      </c>
      <c r="V411" s="1">
        <v>0</v>
      </c>
      <c r="W411" s="1">
        <v>0</v>
      </c>
      <c r="X411" s="1">
        <v>0</v>
      </c>
      <c r="Y411" s="34">
        <v>0</v>
      </c>
    </row>
    <row r="412" spans="1:25" s="49" customFormat="1" outlineLevel="3" x14ac:dyDescent="0.25">
      <c r="A412" s="229" t="str">
        <f t="shared" si="32"/>
        <v>1.20.</v>
      </c>
      <c r="B412" s="31" t="s">
        <v>1024</v>
      </c>
      <c r="C412" s="44" t="s">
        <v>1025</v>
      </c>
      <c r="D412" s="631" t="s">
        <v>297</v>
      </c>
      <c r="E412" s="632" t="s">
        <v>297</v>
      </c>
      <c r="F412" s="632" t="s">
        <v>297</v>
      </c>
      <c r="G412" s="632" t="s">
        <v>297</v>
      </c>
      <c r="H412" s="632" t="s">
        <v>297</v>
      </c>
      <c r="I412" s="632" t="s">
        <v>297</v>
      </c>
      <c r="J412" s="633" t="s">
        <v>297</v>
      </c>
      <c r="K412" s="634" t="s">
        <v>297</v>
      </c>
      <c r="L412" s="33">
        <v>0</v>
      </c>
      <c r="M412" s="275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</v>
      </c>
      <c r="W412" s="1">
        <v>0</v>
      </c>
      <c r="X412" s="1">
        <v>0</v>
      </c>
      <c r="Y412" s="34">
        <v>0</v>
      </c>
    </row>
    <row r="413" spans="1:25" s="49" customFormat="1" outlineLevel="3" x14ac:dyDescent="0.25">
      <c r="A413" s="229" t="str">
        <f t="shared" si="32"/>
        <v>1.20.</v>
      </c>
      <c r="B413" s="31" t="s">
        <v>1026</v>
      </c>
      <c r="C413" s="44" t="s">
        <v>1027</v>
      </c>
      <c r="D413" s="631" t="s">
        <v>297</v>
      </c>
      <c r="E413" s="632" t="s">
        <v>297</v>
      </c>
      <c r="F413" s="632" t="s">
        <v>297</v>
      </c>
      <c r="G413" s="632" t="s">
        <v>297</v>
      </c>
      <c r="H413" s="632" t="s">
        <v>297</v>
      </c>
      <c r="I413" s="632" t="s">
        <v>297</v>
      </c>
      <c r="J413" s="633" t="s">
        <v>297</v>
      </c>
      <c r="K413" s="634" t="s">
        <v>297</v>
      </c>
      <c r="L413" s="33">
        <v>0</v>
      </c>
      <c r="M413" s="275">
        <v>0</v>
      </c>
      <c r="N413" s="1">
        <v>0</v>
      </c>
      <c r="O413" s="1">
        <v>0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34">
        <v>0</v>
      </c>
    </row>
    <row r="414" spans="1:25" s="49" customFormat="1" outlineLevel="3" x14ac:dyDescent="0.25">
      <c r="A414" s="229" t="str">
        <f t="shared" si="32"/>
        <v>1.20.</v>
      </c>
      <c r="B414" s="31" t="s">
        <v>1028</v>
      </c>
      <c r="C414" s="216" t="s">
        <v>1029</v>
      </c>
      <c r="D414" s="631" t="s">
        <v>297</v>
      </c>
      <c r="E414" s="632" t="s">
        <v>297</v>
      </c>
      <c r="F414" s="632" t="s">
        <v>297</v>
      </c>
      <c r="G414" s="632" t="s">
        <v>297</v>
      </c>
      <c r="H414" s="632" t="s">
        <v>297</v>
      </c>
      <c r="I414" s="632" t="s">
        <v>297</v>
      </c>
      <c r="J414" s="633" t="s">
        <v>297</v>
      </c>
      <c r="K414" s="634" t="s">
        <v>297</v>
      </c>
      <c r="L414" s="33">
        <v>0</v>
      </c>
      <c r="M414" s="275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34">
        <v>0</v>
      </c>
    </row>
    <row r="415" spans="1:25" s="49" customFormat="1" outlineLevel="3" x14ac:dyDescent="0.25">
      <c r="A415" s="229" t="str">
        <f t="shared" si="32"/>
        <v>1.20.</v>
      </c>
      <c r="B415" s="31" t="s">
        <v>1030</v>
      </c>
      <c r="C415" s="44" t="s">
        <v>1031</v>
      </c>
      <c r="D415" s="631" t="s">
        <v>297</v>
      </c>
      <c r="E415" s="632" t="s">
        <v>297</v>
      </c>
      <c r="F415" s="632" t="s">
        <v>297</v>
      </c>
      <c r="G415" s="632" t="s">
        <v>297</v>
      </c>
      <c r="H415" s="632" t="s">
        <v>297</v>
      </c>
      <c r="I415" s="632" t="s">
        <v>297</v>
      </c>
      <c r="J415" s="633" t="s">
        <v>297</v>
      </c>
      <c r="K415" s="634" t="s">
        <v>297</v>
      </c>
      <c r="L415" s="33">
        <v>0</v>
      </c>
      <c r="M415" s="275">
        <v>0</v>
      </c>
      <c r="N415" s="1">
        <v>0</v>
      </c>
      <c r="O415" s="1">
        <v>0</v>
      </c>
      <c r="P415" s="1">
        <v>0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0</v>
      </c>
      <c r="Y415" s="34">
        <v>0</v>
      </c>
    </row>
    <row r="416" spans="1:25" s="49" customFormat="1" outlineLevel="3" x14ac:dyDescent="0.25">
      <c r="A416" s="229" t="str">
        <f t="shared" si="32"/>
        <v>1.20.</v>
      </c>
      <c r="B416" s="31" t="s">
        <v>1032</v>
      </c>
      <c r="C416" s="718" t="s">
        <v>1033</v>
      </c>
      <c r="D416" s="631" t="s">
        <v>297</v>
      </c>
      <c r="E416" s="632" t="s">
        <v>297</v>
      </c>
      <c r="F416" s="632" t="s">
        <v>297</v>
      </c>
      <c r="G416" s="632" t="s">
        <v>297</v>
      </c>
      <c r="H416" s="632" t="s">
        <v>297</v>
      </c>
      <c r="I416" s="632" t="s">
        <v>297</v>
      </c>
      <c r="J416" s="633" t="s">
        <v>297</v>
      </c>
      <c r="K416" s="634" t="s">
        <v>297</v>
      </c>
      <c r="L416" s="33">
        <v>0</v>
      </c>
      <c r="M416" s="275">
        <v>0</v>
      </c>
      <c r="N416" s="1">
        <v>0</v>
      </c>
      <c r="O416" s="1">
        <v>0</v>
      </c>
      <c r="P416" s="1">
        <v>0</v>
      </c>
      <c r="Q416" s="1">
        <v>0</v>
      </c>
      <c r="R416" s="1">
        <v>0</v>
      </c>
      <c r="S416" s="1">
        <v>0</v>
      </c>
      <c r="T416" s="1">
        <v>0</v>
      </c>
      <c r="U416" s="1">
        <v>0</v>
      </c>
      <c r="V416" s="1">
        <v>0</v>
      </c>
      <c r="W416" s="1">
        <v>0</v>
      </c>
      <c r="X416" s="1">
        <v>0</v>
      </c>
      <c r="Y416" s="34">
        <v>0</v>
      </c>
    </row>
    <row r="417" spans="1:25" s="49" customFormat="1" outlineLevel="3" x14ac:dyDescent="0.25">
      <c r="A417" s="229" t="str">
        <f t="shared" si="32"/>
        <v>1.20.</v>
      </c>
      <c r="B417" s="31" t="s">
        <v>1034</v>
      </c>
      <c r="C417" s="718" t="s">
        <v>1035</v>
      </c>
      <c r="D417" s="631" t="s">
        <v>297</v>
      </c>
      <c r="E417" s="632" t="s">
        <v>297</v>
      </c>
      <c r="F417" s="632" t="s">
        <v>297</v>
      </c>
      <c r="G417" s="632" t="s">
        <v>297</v>
      </c>
      <c r="H417" s="632" t="s">
        <v>297</v>
      </c>
      <c r="I417" s="632" t="s">
        <v>297</v>
      </c>
      <c r="J417" s="633" t="s">
        <v>297</v>
      </c>
      <c r="K417" s="634" t="s">
        <v>297</v>
      </c>
      <c r="L417" s="33">
        <v>0</v>
      </c>
      <c r="M417" s="275">
        <v>0</v>
      </c>
      <c r="N417" s="1">
        <v>0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34">
        <v>0</v>
      </c>
    </row>
    <row r="418" spans="1:25" s="49" customFormat="1" ht="25.5" outlineLevel="3" x14ac:dyDescent="0.25">
      <c r="A418" s="229" t="str">
        <f t="shared" si="32"/>
        <v>1.20.</v>
      </c>
      <c r="B418" s="31" t="s">
        <v>1036</v>
      </c>
      <c r="C418" s="718" t="s">
        <v>1037</v>
      </c>
      <c r="D418" s="631" t="s">
        <v>297</v>
      </c>
      <c r="E418" s="632" t="s">
        <v>297</v>
      </c>
      <c r="F418" s="632" t="s">
        <v>297</v>
      </c>
      <c r="G418" s="632" t="s">
        <v>297</v>
      </c>
      <c r="H418" s="632" t="s">
        <v>297</v>
      </c>
      <c r="I418" s="632" t="s">
        <v>297</v>
      </c>
      <c r="J418" s="633" t="s">
        <v>297</v>
      </c>
      <c r="K418" s="634" t="s">
        <v>297</v>
      </c>
      <c r="L418" s="33">
        <v>0</v>
      </c>
      <c r="M418" s="275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34">
        <v>0</v>
      </c>
    </row>
    <row r="419" spans="1:25" s="49" customFormat="1" outlineLevel="3" x14ac:dyDescent="0.25">
      <c r="A419" s="229" t="str">
        <f t="shared" si="32"/>
        <v>1.20.</v>
      </c>
      <c r="B419" s="31" t="s">
        <v>1038</v>
      </c>
      <c r="C419" s="44" t="s">
        <v>1039</v>
      </c>
      <c r="D419" s="631" t="s">
        <v>297</v>
      </c>
      <c r="E419" s="632" t="s">
        <v>297</v>
      </c>
      <c r="F419" s="632" t="s">
        <v>297</v>
      </c>
      <c r="G419" s="632" t="s">
        <v>297</v>
      </c>
      <c r="H419" s="632" t="s">
        <v>297</v>
      </c>
      <c r="I419" s="632" t="s">
        <v>297</v>
      </c>
      <c r="J419" s="633" t="s">
        <v>297</v>
      </c>
      <c r="K419" s="634" t="s">
        <v>297</v>
      </c>
      <c r="L419" s="33">
        <v>0</v>
      </c>
      <c r="M419" s="275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34">
        <v>0</v>
      </c>
    </row>
    <row r="420" spans="1:25" s="49" customFormat="1" outlineLevel="3" x14ac:dyDescent="0.25">
      <c r="A420" s="229" t="str">
        <f t="shared" si="32"/>
        <v>1.20.</v>
      </c>
      <c r="B420" s="31" t="s">
        <v>1040</v>
      </c>
      <c r="C420" s="44" t="s">
        <v>1041</v>
      </c>
      <c r="D420" s="631" t="s">
        <v>297</v>
      </c>
      <c r="E420" s="632" t="s">
        <v>297</v>
      </c>
      <c r="F420" s="632" t="s">
        <v>297</v>
      </c>
      <c r="G420" s="632" t="s">
        <v>297</v>
      </c>
      <c r="H420" s="632" t="s">
        <v>297</v>
      </c>
      <c r="I420" s="632" t="s">
        <v>297</v>
      </c>
      <c r="J420" s="633" t="s">
        <v>297</v>
      </c>
      <c r="K420" s="634" t="s">
        <v>297</v>
      </c>
      <c r="L420" s="33">
        <v>0</v>
      </c>
      <c r="M420" s="275">
        <v>0</v>
      </c>
      <c r="N420" s="1">
        <v>0</v>
      </c>
      <c r="O420" s="1">
        <v>0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34">
        <v>0</v>
      </c>
    </row>
    <row r="421" spans="1:25" s="49" customFormat="1" outlineLevel="3" x14ac:dyDescent="0.25">
      <c r="A421" s="229" t="str">
        <f t="shared" si="32"/>
        <v>1.20.</v>
      </c>
      <c r="B421" s="31" t="s">
        <v>1042</v>
      </c>
      <c r="C421" s="44" t="s">
        <v>1043</v>
      </c>
      <c r="D421" s="631" t="s">
        <v>297</v>
      </c>
      <c r="E421" s="632" t="s">
        <v>297</v>
      </c>
      <c r="F421" s="632" t="s">
        <v>297</v>
      </c>
      <c r="G421" s="632" t="s">
        <v>297</v>
      </c>
      <c r="H421" s="632" t="s">
        <v>297</v>
      </c>
      <c r="I421" s="632" t="s">
        <v>297</v>
      </c>
      <c r="J421" s="633" t="s">
        <v>297</v>
      </c>
      <c r="K421" s="634" t="s">
        <v>297</v>
      </c>
      <c r="L421" s="33">
        <v>0</v>
      </c>
      <c r="M421" s="275">
        <v>0</v>
      </c>
      <c r="N421" s="1">
        <v>0</v>
      </c>
      <c r="O421" s="1">
        <v>0</v>
      </c>
      <c r="P421" s="1">
        <v>0</v>
      </c>
      <c r="Q421" s="1">
        <v>0</v>
      </c>
      <c r="R421" s="1">
        <v>0</v>
      </c>
      <c r="S421" s="1">
        <v>0</v>
      </c>
      <c r="T421" s="1">
        <v>0</v>
      </c>
      <c r="U421" s="1">
        <v>0</v>
      </c>
      <c r="V421" s="1">
        <v>0</v>
      </c>
      <c r="W421" s="1">
        <v>0</v>
      </c>
      <c r="X421" s="1">
        <v>0</v>
      </c>
      <c r="Y421" s="34">
        <v>0</v>
      </c>
    </row>
    <row r="422" spans="1:25" s="49" customFormat="1" outlineLevel="3" x14ac:dyDescent="0.25">
      <c r="A422" s="229" t="str">
        <f t="shared" si="32"/>
        <v>1.20.</v>
      </c>
      <c r="B422" s="31" t="s">
        <v>1044</v>
      </c>
      <c r="C422" s="44" t="s">
        <v>1045</v>
      </c>
      <c r="D422" s="631" t="s">
        <v>297</v>
      </c>
      <c r="E422" s="632" t="s">
        <v>297</v>
      </c>
      <c r="F422" s="632" t="s">
        <v>297</v>
      </c>
      <c r="G422" s="632" t="s">
        <v>297</v>
      </c>
      <c r="H422" s="632" t="s">
        <v>297</v>
      </c>
      <c r="I422" s="632" t="s">
        <v>297</v>
      </c>
      <c r="J422" s="633" t="s">
        <v>297</v>
      </c>
      <c r="K422" s="634" t="s">
        <v>297</v>
      </c>
      <c r="L422" s="33">
        <v>0</v>
      </c>
      <c r="M422" s="275">
        <v>0</v>
      </c>
      <c r="N422" s="1">
        <v>0</v>
      </c>
      <c r="O422" s="1">
        <v>0</v>
      </c>
      <c r="P422" s="1">
        <v>0</v>
      </c>
      <c r="Q422" s="1">
        <v>0</v>
      </c>
      <c r="R422" s="1">
        <v>0</v>
      </c>
      <c r="S422" s="1">
        <v>0</v>
      </c>
      <c r="T422" s="1">
        <v>0</v>
      </c>
      <c r="U422" s="1">
        <v>0</v>
      </c>
      <c r="V422" s="1">
        <v>0</v>
      </c>
      <c r="W422" s="1">
        <v>0</v>
      </c>
      <c r="X422" s="1">
        <v>0</v>
      </c>
      <c r="Y422" s="34">
        <v>0</v>
      </c>
    </row>
    <row r="423" spans="1:25" s="49" customFormat="1" ht="25.5" outlineLevel="3" x14ac:dyDescent="0.25">
      <c r="A423" s="229" t="str">
        <f t="shared" si="32"/>
        <v>1.20.</v>
      </c>
      <c r="B423" s="31" t="s">
        <v>1046</v>
      </c>
      <c r="C423" s="44" t="s">
        <v>1047</v>
      </c>
      <c r="D423" s="631" t="s">
        <v>297</v>
      </c>
      <c r="E423" s="632" t="s">
        <v>297</v>
      </c>
      <c r="F423" s="632" t="s">
        <v>297</v>
      </c>
      <c r="G423" s="632" t="s">
        <v>297</v>
      </c>
      <c r="H423" s="632" t="s">
        <v>297</v>
      </c>
      <c r="I423" s="632" t="s">
        <v>297</v>
      </c>
      <c r="J423" s="633" t="s">
        <v>297</v>
      </c>
      <c r="K423" s="634" t="s">
        <v>297</v>
      </c>
      <c r="L423" s="33">
        <v>0</v>
      </c>
      <c r="M423" s="275">
        <v>0</v>
      </c>
      <c r="N423" s="1">
        <v>0</v>
      </c>
      <c r="O423" s="1">
        <v>0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34">
        <v>0</v>
      </c>
    </row>
    <row r="424" spans="1:25" s="49" customFormat="1" ht="25.5" outlineLevel="3" x14ac:dyDescent="0.25">
      <c r="A424" s="229" t="str">
        <f t="shared" si="32"/>
        <v>1.20.</v>
      </c>
      <c r="B424" s="31" t="s">
        <v>1048</v>
      </c>
      <c r="C424" s="32" t="s">
        <v>1049</v>
      </c>
      <c r="D424" s="631" t="s">
        <v>297</v>
      </c>
      <c r="E424" s="632" t="s">
        <v>297</v>
      </c>
      <c r="F424" s="632" t="s">
        <v>297</v>
      </c>
      <c r="G424" s="632" t="s">
        <v>297</v>
      </c>
      <c r="H424" s="632" t="s">
        <v>297</v>
      </c>
      <c r="I424" s="632" t="s">
        <v>297</v>
      </c>
      <c r="J424" s="633" t="s">
        <v>297</v>
      </c>
      <c r="K424" s="634" t="s">
        <v>297</v>
      </c>
      <c r="L424" s="33">
        <v>0</v>
      </c>
      <c r="M424" s="275">
        <v>0</v>
      </c>
      <c r="N424" s="1">
        <v>0</v>
      </c>
      <c r="O424" s="1">
        <v>0</v>
      </c>
      <c r="P424" s="1">
        <v>0</v>
      </c>
      <c r="Q424" s="1">
        <v>0</v>
      </c>
      <c r="R424" s="1">
        <v>0</v>
      </c>
      <c r="S424" s="1">
        <v>0</v>
      </c>
      <c r="T424" s="1">
        <v>0</v>
      </c>
      <c r="U424" s="1">
        <v>0</v>
      </c>
      <c r="V424" s="1">
        <v>0</v>
      </c>
      <c r="W424" s="1">
        <v>0</v>
      </c>
      <c r="X424" s="1">
        <v>0</v>
      </c>
      <c r="Y424" s="34">
        <v>0</v>
      </c>
    </row>
    <row r="425" spans="1:25" s="49" customFormat="1" outlineLevel="3" x14ac:dyDescent="0.25">
      <c r="A425" s="229" t="str">
        <f t="shared" si="32"/>
        <v>1.20.</v>
      </c>
      <c r="B425" s="31" t="s">
        <v>1050</v>
      </c>
      <c r="C425" s="216" t="s">
        <v>1051</v>
      </c>
      <c r="D425" s="631" t="s">
        <v>297</v>
      </c>
      <c r="E425" s="632" t="s">
        <v>297</v>
      </c>
      <c r="F425" s="632" t="s">
        <v>297</v>
      </c>
      <c r="G425" s="632" t="s">
        <v>297</v>
      </c>
      <c r="H425" s="632" t="s">
        <v>297</v>
      </c>
      <c r="I425" s="632" t="s">
        <v>297</v>
      </c>
      <c r="J425" s="633" t="s">
        <v>297</v>
      </c>
      <c r="K425" s="634" t="s">
        <v>297</v>
      </c>
      <c r="L425" s="33">
        <v>0</v>
      </c>
      <c r="M425" s="275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0</v>
      </c>
      <c r="U425" s="1">
        <v>0</v>
      </c>
      <c r="V425" s="1">
        <v>0</v>
      </c>
      <c r="W425" s="1">
        <v>0</v>
      </c>
      <c r="X425" s="1">
        <v>0</v>
      </c>
      <c r="Y425" s="34">
        <v>0</v>
      </c>
    </row>
    <row r="426" spans="1:25" s="49" customFormat="1" outlineLevel="3" x14ac:dyDescent="0.25">
      <c r="A426" s="229" t="str">
        <f t="shared" si="32"/>
        <v>1.20.</v>
      </c>
      <c r="B426" s="31" t="s">
        <v>1052</v>
      </c>
      <c r="C426" s="32" t="s">
        <v>1053</v>
      </c>
      <c r="D426" s="631" t="s">
        <v>297</v>
      </c>
      <c r="E426" s="632" t="s">
        <v>297</v>
      </c>
      <c r="F426" s="632" t="s">
        <v>297</v>
      </c>
      <c r="G426" s="632" t="s">
        <v>297</v>
      </c>
      <c r="H426" s="632" t="s">
        <v>297</v>
      </c>
      <c r="I426" s="632" t="s">
        <v>297</v>
      </c>
      <c r="J426" s="633" t="s">
        <v>297</v>
      </c>
      <c r="K426" s="634" t="s">
        <v>297</v>
      </c>
      <c r="L426" s="33">
        <v>0</v>
      </c>
      <c r="M426" s="275">
        <v>0</v>
      </c>
      <c r="N426" s="1">
        <v>0</v>
      </c>
      <c r="O426" s="1">
        <v>0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34">
        <v>0</v>
      </c>
    </row>
    <row r="427" spans="1:25" s="49" customFormat="1" outlineLevel="3" x14ac:dyDescent="0.25">
      <c r="A427" s="229" t="str">
        <f t="shared" si="32"/>
        <v>1.20.</v>
      </c>
      <c r="B427" s="31" t="s">
        <v>1054</v>
      </c>
      <c r="C427" s="32" t="s">
        <v>1055</v>
      </c>
      <c r="D427" s="631" t="s">
        <v>297</v>
      </c>
      <c r="E427" s="632" t="s">
        <v>297</v>
      </c>
      <c r="F427" s="632" t="s">
        <v>297</v>
      </c>
      <c r="G427" s="632" t="s">
        <v>297</v>
      </c>
      <c r="H427" s="632" t="s">
        <v>297</v>
      </c>
      <c r="I427" s="632" t="s">
        <v>297</v>
      </c>
      <c r="J427" s="633" t="s">
        <v>297</v>
      </c>
      <c r="K427" s="634" t="s">
        <v>297</v>
      </c>
      <c r="L427" s="33">
        <v>0</v>
      </c>
      <c r="M427" s="275">
        <v>0</v>
      </c>
      <c r="N427" s="1">
        <v>0</v>
      </c>
      <c r="O427" s="1">
        <v>0</v>
      </c>
      <c r="P427" s="1">
        <v>0</v>
      </c>
      <c r="Q427" s="1">
        <v>0</v>
      </c>
      <c r="R427" s="1">
        <v>0</v>
      </c>
      <c r="S427" s="1">
        <v>0</v>
      </c>
      <c r="T427" s="1">
        <v>0</v>
      </c>
      <c r="U427" s="1">
        <v>0</v>
      </c>
      <c r="V427" s="1">
        <v>0</v>
      </c>
      <c r="W427" s="1">
        <v>0</v>
      </c>
      <c r="X427" s="1">
        <v>0</v>
      </c>
      <c r="Y427" s="34">
        <v>0</v>
      </c>
    </row>
    <row r="428" spans="1:25" s="49" customFormat="1" outlineLevel="3" x14ac:dyDescent="0.25">
      <c r="A428" s="229" t="str">
        <f t="shared" si="32"/>
        <v>1.20.</v>
      </c>
      <c r="B428" s="31" t="s">
        <v>1056</v>
      </c>
      <c r="C428" s="44" t="s">
        <v>1057</v>
      </c>
      <c r="D428" s="631" t="s">
        <v>297</v>
      </c>
      <c r="E428" s="632" t="s">
        <v>297</v>
      </c>
      <c r="F428" s="632" t="s">
        <v>297</v>
      </c>
      <c r="G428" s="632" t="s">
        <v>297</v>
      </c>
      <c r="H428" s="632" t="s">
        <v>297</v>
      </c>
      <c r="I428" s="632" t="s">
        <v>297</v>
      </c>
      <c r="J428" s="633" t="s">
        <v>297</v>
      </c>
      <c r="K428" s="634" t="s">
        <v>297</v>
      </c>
      <c r="L428" s="33">
        <v>0</v>
      </c>
      <c r="M428" s="275">
        <v>0</v>
      </c>
      <c r="N428" s="1">
        <v>0</v>
      </c>
      <c r="O428" s="1">
        <v>0</v>
      </c>
      <c r="P428" s="1">
        <v>0</v>
      </c>
      <c r="Q428" s="1">
        <v>0</v>
      </c>
      <c r="R428" s="1">
        <v>0</v>
      </c>
      <c r="S428" s="1">
        <v>0</v>
      </c>
      <c r="T428" s="1">
        <v>0</v>
      </c>
      <c r="U428" s="1">
        <v>0</v>
      </c>
      <c r="V428" s="1">
        <v>0</v>
      </c>
      <c r="W428" s="1">
        <v>0</v>
      </c>
      <c r="X428" s="1">
        <v>0</v>
      </c>
      <c r="Y428" s="34">
        <v>0</v>
      </c>
    </row>
    <row r="429" spans="1:25" s="49" customFormat="1" outlineLevel="3" x14ac:dyDescent="0.25">
      <c r="A429" s="229" t="str">
        <f t="shared" si="32"/>
        <v>1.20.</v>
      </c>
      <c r="B429" s="31" t="s">
        <v>1058</v>
      </c>
      <c r="C429" s="44" t="s">
        <v>1059</v>
      </c>
      <c r="D429" s="631" t="s">
        <v>297</v>
      </c>
      <c r="E429" s="632" t="s">
        <v>297</v>
      </c>
      <c r="F429" s="632" t="s">
        <v>297</v>
      </c>
      <c r="G429" s="632" t="s">
        <v>297</v>
      </c>
      <c r="H429" s="632" t="s">
        <v>297</v>
      </c>
      <c r="I429" s="632" t="s">
        <v>297</v>
      </c>
      <c r="J429" s="633" t="s">
        <v>297</v>
      </c>
      <c r="K429" s="634" t="s">
        <v>297</v>
      </c>
      <c r="L429" s="33">
        <v>0</v>
      </c>
      <c r="M429" s="275">
        <v>0</v>
      </c>
      <c r="N429" s="1">
        <v>0</v>
      </c>
      <c r="O429" s="1">
        <v>0</v>
      </c>
      <c r="P429" s="1">
        <v>0</v>
      </c>
      <c r="Q429" s="1">
        <v>0</v>
      </c>
      <c r="R429" s="1">
        <v>0</v>
      </c>
      <c r="S429" s="1">
        <v>0</v>
      </c>
      <c r="T429" s="1">
        <v>0</v>
      </c>
      <c r="U429" s="1">
        <v>0</v>
      </c>
      <c r="V429" s="1">
        <v>0</v>
      </c>
      <c r="W429" s="1">
        <v>0</v>
      </c>
      <c r="X429" s="1">
        <v>0</v>
      </c>
      <c r="Y429" s="34">
        <v>0</v>
      </c>
    </row>
    <row r="430" spans="1:25" s="49" customFormat="1" outlineLevel="3" x14ac:dyDescent="0.25">
      <c r="A430" s="229" t="str">
        <f t="shared" si="32"/>
        <v>1.20.</v>
      </c>
      <c r="B430" s="31" t="s">
        <v>1060</v>
      </c>
      <c r="C430" s="44" t="s">
        <v>1061</v>
      </c>
      <c r="D430" s="631" t="s">
        <v>297</v>
      </c>
      <c r="E430" s="632" t="s">
        <v>297</v>
      </c>
      <c r="F430" s="632" t="s">
        <v>297</v>
      </c>
      <c r="G430" s="632" t="s">
        <v>297</v>
      </c>
      <c r="H430" s="632" t="s">
        <v>297</v>
      </c>
      <c r="I430" s="632" t="s">
        <v>297</v>
      </c>
      <c r="J430" s="633" t="s">
        <v>297</v>
      </c>
      <c r="K430" s="634" t="s">
        <v>297</v>
      </c>
      <c r="L430" s="33">
        <v>0</v>
      </c>
      <c r="M430" s="275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34">
        <v>0</v>
      </c>
    </row>
    <row r="431" spans="1:25" s="49" customFormat="1" ht="25.5" outlineLevel="3" x14ac:dyDescent="0.25">
      <c r="A431" s="229" t="str">
        <f t="shared" si="32"/>
        <v>1.20.</v>
      </c>
      <c r="B431" s="31" t="s">
        <v>1062</v>
      </c>
      <c r="C431" s="44" t="s">
        <v>1063</v>
      </c>
      <c r="D431" s="631" t="s">
        <v>297</v>
      </c>
      <c r="E431" s="632" t="s">
        <v>297</v>
      </c>
      <c r="F431" s="632" t="s">
        <v>297</v>
      </c>
      <c r="G431" s="632" t="s">
        <v>297</v>
      </c>
      <c r="H431" s="632" t="s">
        <v>297</v>
      </c>
      <c r="I431" s="632" t="s">
        <v>297</v>
      </c>
      <c r="J431" s="633" t="s">
        <v>297</v>
      </c>
      <c r="K431" s="634" t="s">
        <v>297</v>
      </c>
      <c r="L431" s="33">
        <v>0</v>
      </c>
      <c r="M431" s="275">
        <v>0</v>
      </c>
      <c r="N431" s="1">
        <v>0</v>
      </c>
      <c r="O431" s="1">
        <v>0</v>
      </c>
      <c r="P431" s="1">
        <v>0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34">
        <v>0</v>
      </c>
    </row>
    <row r="432" spans="1:25" s="49" customFormat="1" outlineLevel="3" x14ac:dyDescent="0.25">
      <c r="A432" s="229" t="str">
        <f t="shared" si="32"/>
        <v>1.20.</v>
      </c>
      <c r="B432" s="31" t="s">
        <v>1064</v>
      </c>
      <c r="C432" s="32" t="s">
        <v>1065</v>
      </c>
      <c r="D432" s="631" t="s">
        <v>297</v>
      </c>
      <c r="E432" s="632" t="s">
        <v>297</v>
      </c>
      <c r="F432" s="632" t="s">
        <v>297</v>
      </c>
      <c r="G432" s="632" t="s">
        <v>297</v>
      </c>
      <c r="H432" s="632" t="s">
        <v>297</v>
      </c>
      <c r="I432" s="632" t="s">
        <v>297</v>
      </c>
      <c r="J432" s="633" t="s">
        <v>297</v>
      </c>
      <c r="K432" s="634" t="s">
        <v>297</v>
      </c>
      <c r="L432" s="33">
        <v>0</v>
      </c>
      <c r="M432" s="275">
        <v>0</v>
      </c>
      <c r="N432" s="1">
        <v>0</v>
      </c>
      <c r="O432" s="1">
        <v>0</v>
      </c>
      <c r="P432" s="1">
        <v>0</v>
      </c>
      <c r="Q432" s="1">
        <v>0</v>
      </c>
      <c r="R432" s="1">
        <v>0</v>
      </c>
      <c r="S432" s="1">
        <v>0</v>
      </c>
      <c r="T432" s="1">
        <v>0</v>
      </c>
      <c r="U432" s="1">
        <v>0</v>
      </c>
      <c r="V432" s="1">
        <v>0</v>
      </c>
      <c r="W432" s="1">
        <v>0</v>
      </c>
      <c r="X432" s="1">
        <v>0</v>
      </c>
      <c r="Y432" s="34">
        <v>0</v>
      </c>
    </row>
    <row r="433" spans="1:25" s="49" customFormat="1" ht="25.5" outlineLevel="3" x14ac:dyDescent="0.25">
      <c r="A433" s="229" t="str">
        <f t="shared" si="32"/>
        <v>1.20.</v>
      </c>
      <c r="B433" s="50" t="s">
        <v>1066</v>
      </c>
      <c r="C433" s="156" t="s">
        <v>1067</v>
      </c>
      <c r="D433" s="635" t="s">
        <v>297</v>
      </c>
      <c r="E433" s="636" t="s">
        <v>297</v>
      </c>
      <c r="F433" s="636" t="s">
        <v>297</v>
      </c>
      <c r="G433" s="636" t="s">
        <v>297</v>
      </c>
      <c r="H433" s="636" t="s">
        <v>297</v>
      </c>
      <c r="I433" s="636" t="s">
        <v>297</v>
      </c>
      <c r="J433" s="637" t="s">
        <v>297</v>
      </c>
      <c r="K433" s="638" t="s">
        <v>297</v>
      </c>
      <c r="L433" s="157">
        <v>0</v>
      </c>
      <c r="M433" s="276">
        <v>0</v>
      </c>
      <c r="N433" s="2">
        <v>0</v>
      </c>
      <c r="O433" s="2">
        <v>0</v>
      </c>
      <c r="P433" s="2">
        <v>0</v>
      </c>
      <c r="Q433" s="2">
        <v>0</v>
      </c>
      <c r="R433" s="2">
        <v>0</v>
      </c>
      <c r="S433" s="1">
        <v>0</v>
      </c>
      <c r="T433" s="2">
        <v>0</v>
      </c>
      <c r="U433" s="2">
        <v>0</v>
      </c>
      <c r="V433" s="2">
        <v>0</v>
      </c>
      <c r="W433" s="2">
        <v>0</v>
      </c>
      <c r="X433" s="1">
        <v>0</v>
      </c>
      <c r="Y433" s="158">
        <v>0</v>
      </c>
    </row>
    <row r="434" spans="1:25" s="49" customFormat="1" outlineLevel="3" x14ac:dyDescent="0.25">
      <c r="A434" s="229" t="str">
        <f t="shared" si="32"/>
        <v>1.20.</v>
      </c>
      <c r="B434" s="50" t="s">
        <v>4021</v>
      </c>
      <c r="C434" s="156" t="s">
        <v>4022</v>
      </c>
      <c r="D434" s="635" t="s">
        <v>297</v>
      </c>
      <c r="E434" s="636" t="s">
        <v>297</v>
      </c>
      <c r="F434" s="636" t="s">
        <v>297</v>
      </c>
      <c r="G434" s="636" t="s">
        <v>297</v>
      </c>
      <c r="H434" s="636" t="s">
        <v>297</v>
      </c>
      <c r="I434" s="636" t="s">
        <v>297</v>
      </c>
      <c r="J434" s="637" t="s">
        <v>297</v>
      </c>
      <c r="K434" s="638" t="s">
        <v>297</v>
      </c>
      <c r="L434" s="157">
        <v>0</v>
      </c>
      <c r="M434" s="276">
        <v>0</v>
      </c>
      <c r="N434" s="2">
        <v>0</v>
      </c>
      <c r="O434" s="2">
        <v>0</v>
      </c>
      <c r="P434" s="2">
        <v>0</v>
      </c>
      <c r="Q434" s="2">
        <v>0</v>
      </c>
      <c r="R434" s="2">
        <v>0</v>
      </c>
      <c r="S434" s="1">
        <v>0</v>
      </c>
      <c r="T434" s="2">
        <v>0</v>
      </c>
      <c r="U434" s="2">
        <v>0</v>
      </c>
      <c r="V434" s="2">
        <v>0</v>
      </c>
      <c r="W434" s="2">
        <v>0</v>
      </c>
      <c r="X434" s="1">
        <v>0</v>
      </c>
      <c r="Y434" s="158">
        <v>0</v>
      </c>
    </row>
    <row r="435" spans="1:25" s="49" customFormat="1" outlineLevel="3" x14ac:dyDescent="0.25">
      <c r="A435" s="229" t="str">
        <f t="shared" si="32"/>
        <v>1.20.</v>
      </c>
      <c r="B435" s="50" t="s">
        <v>4023</v>
      </c>
      <c r="C435" s="156" t="s">
        <v>4024</v>
      </c>
      <c r="D435" s="635" t="s">
        <v>297</v>
      </c>
      <c r="E435" s="636" t="s">
        <v>297</v>
      </c>
      <c r="F435" s="636" t="s">
        <v>297</v>
      </c>
      <c r="G435" s="636" t="s">
        <v>297</v>
      </c>
      <c r="H435" s="636" t="s">
        <v>297</v>
      </c>
      <c r="I435" s="636" t="s">
        <v>297</v>
      </c>
      <c r="J435" s="637" t="s">
        <v>297</v>
      </c>
      <c r="K435" s="638" t="s">
        <v>297</v>
      </c>
      <c r="L435" s="157">
        <v>0</v>
      </c>
      <c r="M435" s="276">
        <v>0</v>
      </c>
      <c r="N435" s="2">
        <v>0</v>
      </c>
      <c r="O435" s="2">
        <v>0</v>
      </c>
      <c r="P435" s="2">
        <v>0</v>
      </c>
      <c r="Q435" s="2">
        <v>0</v>
      </c>
      <c r="R435" s="2">
        <v>0</v>
      </c>
      <c r="S435" s="1">
        <v>0</v>
      </c>
      <c r="T435" s="2">
        <v>0</v>
      </c>
      <c r="U435" s="2">
        <v>0</v>
      </c>
      <c r="V435" s="2">
        <v>0</v>
      </c>
      <c r="W435" s="2">
        <v>0</v>
      </c>
      <c r="X435" s="1">
        <v>0</v>
      </c>
      <c r="Y435" s="158">
        <v>0</v>
      </c>
    </row>
    <row r="436" spans="1:25" s="49" customFormat="1" outlineLevel="3" x14ac:dyDescent="0.25">
      <c r="A436" s="229" t="str">
        <f t="shared" si="32"/>
        <v>1.20.</v>
      </c>
      <c r="B436" s="50" t="s">
        <v>4025</v>
      </c>
      <c r="C436" s="51" t="s">
        <v>4022</v>
      </c>
      <c r="D436" s="635" t="s">
        <v>297</v>
      </c>
      <c r="E436" s="636" t="s">
        <v>297</v>
      </c>
      <c r="F436" s="636" t="s">
        <v>297</v>
      </c>
      <c r="G436" s="636" t="s">
        <v>297</v>
      </c>
      <c r="H436" s="636" t="s">
        <v>297</v>
      </c>
      <c r="I436" s="636" t="s">
        <v>297</v>
      </c>
      <c r="J436" s="637" t="s">
        <v>297</v>
      </c>
      <c r="K436" s="638" t="s">
        <v>297</v>
      </c>
      <c r="L436" s="157">
        <v>0</v>
      </c>
      <c r="M436" s="276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1">
        <v>0</v>
      </c>
      <c r="T436" s="2">
        <v>0</v>
      </c>
      <c r="U436" s="2">
        <v>0</v>
      </c>
      <c r="V436" s="2">
        <v>0</v>
      </c>
      <c r="W436" s="2">
        <v>0</v>
      </c>
      <c r="X436" s="1">
        <v>0</v>
      </c>
      <c r="Y436" s="158">
        <v>0</v>
      </c>
    </row>
    <row r="437" spans="1:25" outlineLevel="2" x14ac:dyDescent="0.2">
      <c r="A437" s="228"/>
      <c r="B437" s="37" t="s">
        <v>1068</v>
      </c>
      <c r="C437" s="97" t="s">
        <v>1069</v>
      </c>
      <c r="D437" s="38"/>
      <c r="E437" s="39"/>
      <c r="F437" s="40"/>
      <c r="G437" s="40"/>
      <c r="H437" s="40"/>
      <c r="I437" s="40"/>
      <c r="J437" s="40"/>
      <c r="K437" s="40"/>
      <c r="L437" s="41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3"/>
    </row>
    <row r="438" spans="1:25" ht="38.25" outlineLevel="3" x14ac:dyDescent="0.2">
      <c r="A438" s="229" t="str">
        <f t="shared" ref="A438:A446" si="33">IF(COUNTA($D438:$K438)=0,"",LEFT(B438,FIND(".",B438,3)))</f>
        <v>1.20.</v>
      </c>
      <c r="B438" s="35" t="s">
        <v>1070</v>
      </c>
      <c r="C438" s="44" t="s">
        <v>1071</v>
      </c>
      <c r="D438" s="610" t="s">
        <v>297</v>
      </c>
      <c r="E438" s="611" t="s">
        <v>297</v>
      </c>
      <c r="F438" s="612" t="s">
        <v>297</v>
      </c>
      <c r="G438" s="612" t="s">
        <v>297</v>
      </c>
      <c r="H438" s="612" t="s">
        <v>297</v>
      </c>
      <c r="I438" s="612" t="s">
        <v>297</v>
      </c>
      <c r="J438" s="613" t="s">
        <v>297</v>
      </c>
      <c r="K438" s="614" t="s">
        <v>297</v>
      </c>
      <c r="L438" s="33">
        <v>0</v>
      </c>
      <c r="M438" s="275">
        <v>0</v>
      </c>
      <c r="N438" s="1">
        <v>0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1">
        <v>0</v>
      </c>
      <c r="V438" s="1">
        <v>0</v>
      </c>
      <c r="W438" s="1">
        <v>0</v>
      </c>
      <c r="X438" s="1">
        <v>0</v>
      </c>
      <c r="Y438" s="34">
        <v>0</v>
      </c>
    </row>
    <row r="439" spans="1:25" ht="25.5" outlineLevel="3" x14ac:dyDescent="0.2">
      <c r="A439" s="229" t="str">
        <f t="shared" si="33"/>
        <v>1.20.</v>
      </c>
      <c r="B439" s="31" t="s">
        <v>1072</v>
      </c>
      <c r="C439" s="44" t="s">
        <v>1073</v>
      </c>
      <c r="D439" s="600" t="s">
        <v>297</v>
      </c>
      <c r="E439" s="601" t="s">
        <v>297</v>
      </c>
      <c r="F439" s="602" t="s">
        <v>297</v>
      </c>
      <c r="G439" s="602" t="s">
        <v>297</v>
      </c>
      <c r="H439" s="602" t="s">
        <v>297</v>
      </c>
      <c r="I439" s="602" t="s">
        <v>297</v>
      </c>
      <c r="J439" s="603" t="s">
        <v>297</v>
      </c>
      <c r="K439" s="604" t="s">
        <v>297</v>
      </c>
      <c r="L439" s="33">
        <v>0</v>
      </c>
      <c r="M439" s="275">
        <v>0</v>
      </c>
      <c r="N439" s="1">
        <v>0</v>
      </c>
      <c r="O439" s="1">
        <v>0</v>
      </c>
      <c r="P439" s="1">
        <v>0</v>
      </c>
      <c r="Q439" s="1">
        <v>0</v>
      </c>
      <c r="R439" s="1">
        <v>0</v>
      </c>
      <c r="S439" s="1">
        <v>0</v>
      </c>
      <c r="T439" s="1">
        <v>0</v>
      </c>
      <c r="U439" s="1">
        <v>0</v>
      </c>
      <c r="V439" s="1">
        <v>0</v>
      </c>
      <c r="W439" s="1">
        <v>0</v>
      </c>
      <c r="X439" s="1">
        <v>0</v>
      </c>
      <c r="Y439" s="34">
        <v>0</v>
      </c>
    </row>
    <row r="440" spans="1:25" ht="25.5" outlineLevel="3" x14ac:dyDescent="0.2">
      <c r="A440" s="229" t="str">
        <f t="shared" si="33"/>
        <v>1.20.</v>
      </c>
      <c r="B440" s="31" t="s">
        <v>1074</v>
      </c>
      <c r="C440" s="44" t="s">
        <v>1075</v>
      </c>
      <c r="D440" s="600" t="s">
        <v>297</v>
      </c>
      <c r="E440" s="601" t="s">
        <v>297</v>
      </c>
      <c r="F440" s="602" t="s">
        <v>297</v>
      </c>
      <c r="G440" s="602" t="s">
        <v>297</v>
      </c>
      <c r="H440" s="602" t="s">
        <v>297</v>
      </c>
      <c r="I440" s="602" t="s">
        <v>297</v>
      </c>
      <c r="J440" s="603" t="s">
        <v>297</v>
      </c>
      <c r="K440" s="604" t="s">
        <v>297</v>
      </c>
      <c r="L440" s="33">
        <v>0</v>
      </c>
      <c r="M440" s="275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34">
        <v>0</v>
      </c>
    </row>
    <row r="441" spans="1:25" outlineLevel="3" x14ac:dyDescent="0.2">
      <c r="A441" s="229" t="str">
        <f t="shared" si="33"/>
        <v>1.20.</v>
      </c>
      <c r="B441" s="31" t="s">
        <v>1076</v>
      </c>
      <c r="C441" s="44" t="s">
        <v>1077</v>
      </c>
      <c r="D441" s="600" t="s">
        <v>297</v>
      </c>
      <c r="E441" s="601" t="s">
        <v>297</v>
      </c>
      <c r="F441" s="602" t="s">
        <v>297</v>
      </c>
      <c r="G441" s="602" t="s">
        <v>297</v>
      </c>
      <c r="H441" s="602" t="s">
        <v>297</v>
      </c>
      <c r="I441" s="602" t="s">
        <v>297</v>
      </c>
      <c r="J441" s="603" t="s">
        <v>297</v>
      </c>
      <c r="K441" s="604" t="s">
        <v>297</v>
      </c>
      <c r="L441" s="33">
        <v>0</v>
      </c>
      <c r="M441" s="275">
        <v>0</v>
      </c>
      <c r="N441" s="1">
        <v>0</v>
      </c>
      <c r="O441" s="1">
        <v>0</v>
      </c>
      <c r="P441" s="1">
        <v>0</v>
      </c>
      <c r="Q441" s="1">
        <v>0</v>
      </c>
      <c r="R441" s="1">
        <v>0</v>
      </c>
      <c r="S441" s="1">
        <v>0</v>
      </c>
      <c r="T441" s="1">
        <v>0</v>
      </c>
      <c r="U441" s="1">
        <v>0</v>
      </c>
      <c r="V441" s="1">
        <v>0</v>
      </c>
      <c r="W441" s="1">
        <v>0</v>
      </c>
      <c r="X441" s="1">
        <v>0</v>
      </c>
      <c r="Y441" s="34">
        <v>0</v>
      </c>
    </row>
    <row r="442" spans="1:25" outlineLevel="3" x14ac:dyDescent="0.2">
      <c r="A442" s="229" t="str">
        <f t="shared" si="33"/>
        <v>1.20.</v>
      </c>
      <c r="B442" s="31" t="s">
        <v>1078</v>
      </c>
      <c r="C442" s="44" t="s">
        <v>1079</v>
      </c>
      <c r="D442" s="600" t="s">
        <v>297</v>
      </c>
      <c r="E442" s="601" t="s">
        <v>297</v>
      </c>
      <c r="F442" s="602" t="s">
        <v>297</v>
      </c>
      <c r="G442" s="602" t="s">
        <v>297</v>
      </c>
      <c r="H442" s="602" t="s">
        <v>297</v>
      </c>
      <c r="I442" s="602" t="s">
        <v>297</v>
      </c>
      <c r="J442" s="603" t="s">
        <v>297</v>
      </c>
      <c r="K442" s="604" t="s">
        <v>297</v>
      </c>
      <c r="L442" s="33">
        <v>0</v>
      </c>
      <c r="M442" s="275">
        <v>0</v>
      </c>
      <c r="N442" s="1">
        <v>0</v>
      </c>
      <c r="O442" s="1">
        <v>0</v>
      </c>
      <c r="P442" s="1">
        <v>0</v>
      </c>
      <c r="Q442" s="1">
        <v>0</v>
      </c>
      <c r="R442" s="1">
        <v>0</v>
      </c>
      <c r="S442" s="1">
        <v>0</v>
      </c>
      <c r="T442" s="1">
        <v>0</v>
      </c>
      <c r="U442" s="1">
        <v>0</v>
      </c>
      <c r="V442" s="1">
        <v>0</v>
      </c>
      <c r="W442" s="1">
        <v>0</v>
      </c>
      <c r="X442" s="1">
        <v>0</v>
      </c>
      <c r="Y442" s="34">
        <v>0</v>
      </c>
    </row>
    <row r="443" spans="1:25" outlineLevel="3" x14ac:dyDescent="0.2">
      <c r="A443" s="229" t="str">
        <f t="shared" si="33"/>
        <v>1.20.</v>
      </c>
      <c r="B443" s="31" t="s">
        <v>1080</v>
      </c>
      <c r="C443" s="44" t="s">
        <v>1081</v>
      </c>
      <c r="D443" s="600" t="s">
        <v>297</v>
      </c>
      <c r="E443" s="601" t="s">
        <v>297</v>
      </c>
      <c r="F443" s="602" t="s">
        <v>297</v>
      </c>
      <c r="G443" s="602" t="s">
        <v>297</v>
      </c>
      <c r="H443" s="602" t="s">
        <v>297</v>
      </c>
      <c r="I443" s="602" t="s">
        <v>297</v>
      </c>
      <c r="J443" s="603" t="s">
        <v>297</v>
      </c>
      <c r="K443" s="604" t="s">
        <v>297</v>
      </c>
      <c r="L443" s="33">
        <v>0</v>
      </c>
      <c r="M443" s="275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34">
        <v>0</v>
      </c>
    </row>
    <row r="444" spans="1:25" ht="25.5" outlineLevel="3" x14ac:dyDescent="0.2">
      <c r="A444" s="229" t="str">
        <f t="shared" si="33"/>
        <v>1.20.</v>
      </c>
      <c r="B444" s="31" t="s">
        <v>1082</v>
      </c>
      <c r="C444" s="44" t="s">
        <v>1083</v>
      </c>
      <c r="D444" s="600" t="s">
        <v>297</v>
      </c>
      <c r="E444" s="601" t="s">
        <v>297</v>
      </c>
      <c r="F444" s="602" t="s">
        <v>297</v>
      </c>
      <c r="G444" s="602" t="s">
        <v>297</v>
      </c>
      <c r="H444" s="602" t="s">
        <v>297</v>
      </c>
      <c r="I444" s="602" t="s">
        <v>297</v>
      </c>
      <c r="J444" s="603" t="s">
        <v>297</v>
      </c>
      <c r="K444" s="604" t="s">
        <v>297</v>
      </c>
      <c r="L444" s="33">
        <v>0</v>
      </c>
      <c r="M444" s="275">
        <v>0</v>
      </c>
      <c r="N444" s="1">
        <v>0</v>
      </c>
      <c r="O444" s="1">
        <v>0</v>
      </c>
      <c r="P444" s="1">
        <v>0</v>
      </c>
      <c r="Q444" s="1">
        <v>0</v>
      </c>
      <c r="R444" s="1">
        <v>0</v>
      </c>
      <c r="S444" s="1">
        <v>0</v>
      </c>
      <c r="T444" s="1">
        <v>0</v>
      </c>
      <c r="U444" s="1">
        <v>0</v>
      </c>
      <c r="V444" s="1">
        <v>0</v>
      </c>
      <c r="W444" s="1">
        <v>0</v>
      </c>
      <c r="X444" s="1">
        <v>0</v>
      </c>
      <c r="Y444" s="34">
        <v>0</v>
      </c>
    </row>
    <row r="445" spans="1:25" ht="25.5" outlineLevel="3" x14ac:dyDescent="0.2">
      <c r="A445" s="229" t="str">
        <f t="shared" si="33"/>
        <v>1.20.</v>
      </c>
      <c r="B445" s="31" t="s">
        <v>1084</v>
      </c>
      <c r="C445" s="44" t="s">
        <v>1085</v>
      </c>
      <c r="D445" s="600" t="s">
        <v>297</v>
      </c>
      <c r="E445" s="601" t="s">
        <v>297</v>
      </c>
      <c r="F445" s="602" t="s">
        <v>297</v>
      </c>
      <c r="G445" s="602" t="s">
        <v>297</v>
      </c>
      <c r="H445" s="602" t="s">
        <v>297</v>
      </c>
      <c r="I445" s="602" t="s">
        <v>297</v>
      </c>
      <c r="J445" s="603" t="s">
        <v>297</v>
      </c>
      <c r="K445" s="604" t="s">
        <v>297</v>
      </c>
      <c r="L445" s="275">
        <v>0</v>
      </c>
      <c r="M445" s="275">
        <v>0</v>
      </c>
      <c r="N445" s="1">
        <v>0</v>
      </c>
      <c r="O445" s="1">
        <v>0</v>
      </c>
      <c r="P445" s="1">
        <v>0</v>
      </c>
      <c r="Q445" s="1">
        <v>0</v>
      </c>
      <c r="R445" s="1">
        <v>0</v>
      </c>
      <c r="S445" s="1">
        <v>0</v>
      </c>
      <c r="T445" s="1">
        <v>0</v>
      </c>
      <c r="U445" s="1">
        <v>0</v>
      </c>
      <c r="V445" s="1">
        <v>0</v>
      </c>
      <c r="W445" s="1">
        <v>0</v>
      </c>
      <c r="X445" s="1">
        <v>0</v>
      </c>
      <c r="Y445" s="34">
        <v>0</v>
      </c>
    </row>
    <row r="446" spans="1:25" ht="25.5" outlineLevel="3" x14ac:dyDescent="0.2">
      <c r="A446" s="229" t="str">
        <f t="shared" si="33"/>
        <v>1.20.</v>
      </c>
      <c r="B446" s="50" t="s">
        <v>1086</v>
      </c>
      <c r="C446" s="51" t="s">
        <v>1087</v>
      </c>
      <c r="D446" s="605" t="s">
        <v>297</v>
      </c>
      <c r="E446" s="606" t="s">
        <v>297</v>
      </c>
      <c r="F446" s="607" t="s">
        <v>297</v>
      </c>
      <c r="G446" s="607" t="s">
        <v>297</v>
      </c>
      <c r="H446" s="607" t="s">
        <v>297</v>
      </c>
      <c r="I446" s="607" t="s">
        <v>297</v>
      </c>
      <c r="J446" s="608" t="s">
        <v>297</v>
      </c>
      <c r="K446" s="609" t="s">
        <v>297</v>
      </c>
      <c r="L446" s="157">
        <v>0</v>
      </c>
      <c r="M446" s="276">
        <v>0</v>
      </c>
      <c r="N446" s="2">
        <v>0</v>
      </c>
      <c r="O446" s="2">
        <v>0</v>
      </c>
      <c r="P446" s="2">
        <v>0</v>
      </c>
      <c r="Q446" s="2">
        <v>0</v>
      </c>
      <c r="R446" s="2">
        <v>0</v>
      </c>
      <c r="S446" s="2">
        <v>0</v>
      </c>
      <c r="T446" s="2">
        <v>0</v>
      </c>
      <c r="U446" s="2">
        <v>0</v>
      </c>
      <c r="V446" s="2">
        <v>0</v>
      </c>
      <c r="W446" s="2">
        <v>0</v>
      </c>
      <c r="X446" s="2">
        <v>0</v>
      </c>
      <c r="Y446" s="158">
        <v>0</v>
      </c>
    </row>
    <row r="447" spans="1:25" outlineLevel="2" x14ac:dyDescent="0.2">
      <c r="A447" s="228"/>
      <c r="B447" s="37" t="s">
        <v>1088</v>
      </c>
      <c r="C447" s="97" t="s">
        <v>1089</v>
      </c>
      <c r="D447" s="38"/>
      <c r="E447" s="39"/>
      <c r="F447" s="40"/>
      <c r="G447" s="40"/>
      <c r="H447" s="40"/>
      <c r="I447" s="40"/>
      <c r="J447" s="40"/>
      <c r="K447" s="40"/>
      <c r="L447" s="41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3"/>
    </row>
    <row r="448" spans="1:25" ht="25.5" outlineLevel="3" x14ac:dyDescent="0.2">
      <c r="A448" s="229" t="str">
        <f t="shared" ref="A448:A464" si="34">IF(COUNTA($D448:$K448)=0,"",LEFT(B448,FIND(".",B448,3)))</f>
        <v>1.20.</v>
      </c>
      <c r="B448" s="35" t="s">
        <v>1090</v>
      </c>
      <c r="C448" s="44" t="s">
        <v>1091</v>
      </c>
      <c r="D448" s="610" t="s">
        <v>297</v>
      </c>
      <c r="E448" s="611" t="s">
        <v>297</v>
      </c>
      <c r="F448" s="612" t="s">
        <v>297</v>
      </c>
      <c r="G448" s="612" t="s">
        <v>297</v>
      </c>
      <c r="H448" s="612" t="s">
        <v>297</v>
      </c>
      <c r="I448" s="612" t="s">
        <v>297</v>
      </c>
      <c r="J448" s="613" t="s">
        <v>297</v>
      </c>
      <c r="K448" s="614" t="s">
        <v>297</v>
      </c>
      <c r="L448" s="33">
        <v>0</v>
      </c>
      <c r="M448" s="275">
        <v>0</v>
      </c>
      <c r="N448" s="1">
        <v>0</v>
      </c>
      <c r="O448" s="1">
        <v>0</v>
      </c>
      <c r="P448" s="1">
        <v>0</v>
      </c>
      <c r="Q448" s="1">
        <v>0</v>
      </c>
      <c r="R448" s="1">
        <v>0</v>
      </c>
      <c r="S448" s="1">
        <v>0</v>
      </c>
      <c r="T448" s="1">
        <v>0</v>
      </c>
      <c r="U448" s="1">
        <v>0</v>
      </c>
      <c r="V448" s="1">
        <v>0</v>
      </c>
      <c r="W448" s="1">
        <v>0</v>
      </c>
      <c r="X448" s="1">
        <v>0</v>
      </c>
      <c r="Y448" s="34">
        <v>0</v>
      </c>
    </row>
    <row r="449" spans="1:25" ht="25.5" outlineLevel="3" x14ac:dyDescent="0.2">
      <c r="A449" s="229" t="str">
        <f t="shared" si="34"/>
        <v>1.20.</v>
      </c>
      <c r="B449" s="31" t="s">
        <v>1092</v>
      </c>
      <c r="C449" s="44" t="s">
        <v>1093</v>
      </c>
      <c r="D449" s="600" t="s">
        <v>297</v>
      </c>
      <c r="E449" s="601" t="s">
        <v>297</v>
      </c>
      <c r="F449" s="602" t="s">
        <v>297</v>
      </c>
      <c r="G449" s="602" t="s">
        <v>297</v>
      </c>
      <c r="H449" s="602" t="s">
        <v>297</v>
      </c>
      <c r="I449" s="602" t="s">
        <v>297</v>
      </c>
      <c r="J449" s="603" t="s">
        <v>297</v>
      </c>
      <c r="K449" s="604" t="s">
        <v>297</v>
      </c>
      <c r="L449" s="33">
        <v>0</v>
      </c>
      <c r="M449" s="275">
        <v>0</v>
      </c>
      <c r="N449" s="1">
        <v>0</v>
      </c>
      <c r="O449" s="1">
        <v>0</v>
      </c>
      <c r="P449" s="1">
        <v>0</v>
      </c>
      <c r="Q449" s="1">
        <v>0</v>
      </c>
      <c r="R449" s="1">
        <v>0</v>
      </c>
      <c r="S449" s="1">
        <v>0</v>
      </c>
      <c r="T449" s="1">
        <v>0</v>
      </c>
      <c r="U449" s="1">
        <v>0</v>
      </c>
      <c r="V449" s="1">
        <v>0</v>
      </c>
      <c r="W449" s="1">
        <v>0</v>
      </c>
      <c r="X449" s="1">
        <v>0</v>
      </c>
      <c r="Y449" s="34">
        <v>0</v>
      </c>
    </row>
    <row r="450" spans="1:25" ht="25.5" outlineLevel="3" x14ac:dyDescent="0.2">
      <c r="A450" s="229" t="str">
        <f t="shared" si="34"/>
        <v>1.20.</v>
      </c>
      <c r="B450" s="31" t="s">
        <v>1094</v>
      </c>
      <c r="C450" s="44" t="s">
        <v>1095</v>
      </c>
      <c r="D450" s="600" t="s">
        <v>297</v>
      </c>
      <c r="E450" s="601" t="s">
        <v>297</v>
      </c>
      <c r="F450" s="602" t="s">
        <v>297</v>
      </c>
      <c r="G450" s="602" t="s">
        <v>297</v>
      </c>
      <c r="H450" s="602" t="s">
        <v>297</v>
      </c>
      <c r="I450" s="602" t="s">
        <v>297</v>
      </c>
      <c r="J450" s="603" t="s">
        <v>297</v>
      </c>
      <c r="K450" s="604" t="s">
        <v>297</v>
      </c>
      <c r="L450" s="33">
        <v>0</v>
      </c>
      <c r="M450" s="275">
        <v>0</v>
      </c>
      <c r="N450" s="1">
        <v>0</v>
      </c>
      <c r="O450" s="1">
        <v>0</v>
      </c>
      <c r="P450" s="1">
        <v>0</v>
      </c>
      <c r="Q450" s="1">
        <v>0</v>
      </c>
      <c r="R450" s="1">
        <v>0</v>
      </c>
      <c r="S450" s="1">
        <v>0</v>
      </c>
      <c r="T450" s="1">
        <v>0</v>
      </c>
      <c r="U450" s="1">
        <v>0</v>
      </c>
      <c r="V450" s="1">
        <v>0</v>
      </c>
      <c r="W450" s="1">
        <v>0</v>
      </c>
      <c r="X450" s="1">
        <v>0</v>
      </c>
      <c r="Y450" s="34">
        <v>0</v>
      </c>
    </row>
    <row r="451" spans="1:25" ht="51" outlineLevel="3" x14ac:dyDescent="0.2">
      <c r="A451" s="229" t="str">
        <f t="shared" si="34"/>
        <v>1.20.</v>
      </c>
      <c r="B451" s="31" t="s">
        <v>1096</v>
      </c>
      <c r="C451" s="44" t="s">
        <v>1097</v>
      </c>
      <c r="D451" s="600" t="s">
        <v>297</v>
      </c>
      <c r="E451" s="601" t="s">
        <v>297</v>
      </c>
      <c r="F451" s="602" t="s">
        <v>297</v>
      </c>
      <c r="G451" s="602" t="s">
        <v>297</v>
      </c>
      <c r="H451" s="602" t="s">
        <v>297</v>
      </c>
      <c r="I451" s="602" t="s">
        <v>297</v>
      </c>
      <c r="J451" s="603" t="s">
        <v>297</v>
      </c>
      <c r="K451" s="604" t="s">
        <v>297</v>
      </c>
      <c r="L451" s="33">
        <v>0</v>
      </c>
      <c r="M451" s="275">
        <v>0</v>
      </c>
      <c r="N451" s="1">
        <v>0</v>
      </c>
      <c r="O451" s="1">
        <v>0</v>
      </c>
      <c r="P451" s="1">
        <v>0</v>
      </c>
      <c r="Q451" s="1">
        <v>0</v>
      </c>
      <c r="R451" s="1">
        <v>0</v>
      </c>
      <c r="S451" s="1">
        <v>0</v>
      </c>
      <c r="T451" s="1">
        <v>0</v>
      </c>
      <c r="U451" s="1">
        <v>0</v>
      </c>
      <c r="V451" s="1">
        <v>0</v>
      </c>
      <c r="W451" s="1">
        <v>0</v>
      </c>
      <c r="X451" s="1">
        <v>0</v>
      </c>
      <c r="Y451" s="34">
        <v>0</v>
      </c>
    </row>
    <row r="452" spans="1:25" ht="38.25" outlineLevel="3" x14ac:dyDescent="0.2">
      <c r="A452" s="229" t="str">
        <f t="shared" si="34"/>
        <v>1.20.</v>
      </c>
      <c r="B452" s="31" t="s">
        <v>1098</v>
      </c>
      <c r="C452" s="44" t="s">
        <v>1099</v>
      </c>
      <c r="D452" s="600" t="s">
        <v>297</v>
      </c>
      <c r="E452" s="601" t="s">
        <v>297</v>
      </c>
      <c r="F452" s="602" t="s">
        <v>297</v>
      </c>
      <c r="G452" s="602" t="s">
        <v>297</v>
      </c>
      <c r="H452" s="602" t="s">
        <v>297</v>
      </c>
      <c r="I452" s="602" t="s">
        <v>297</v>
      </c>
      <c r="J452" s="603" t="s">
        <v>297</v>
      </c>
      <c r="K452" s="604" t="s">
        <v>297</v>
      </c>
      <c r="L452" s="33">
        <v>0</v>
      </c>
      <c r="M452" s="275">
        <v>0</v>
      </c>
      <c r="N452" s="1">
        <v>0</v>
      </c>
      <c r="O452" s="1">
        <v>0</v>
      </c>
      <c r="P452" s="1">
        <v>0</v>
      </c>
      <c r="Q452" s="1">
        <v>0</v>
      </c>
      <c r="R452" s="1">
        <v>0</v>
      </c>
      <c r="S452" s="1">
        <v>0</v>
      </c>
      <c r="T452" s="1">
        <v>0</v>
      </c>
      <c r="U452" s="1">
        <v>0</v>
      </c>
      <c r="V452" s="1">
        <v>0</v>
      </c>
      <c r="W452" s="1">
        <v>0</v>
      </c>
      <c r="X452" s="1">
        <v>0</v>
      </c>
      <c r="Y452" s="34">
        <v>0</v>
      </c>
    </row>
    <row r="453" spans="1:25" ht="25.5" outlineLevel="3" x14ac:dyDescent="0.2">
      <c r="A453" s="229" t="str">
        <f t="shared" si="34"/>
        <v>1.20.</v>
      </c>
      <c r="B453" s="31" t="s">
        <v>1100</v>
      </c>
      <c r="C453" s="44" t="s">
        <v>1101</v>
      </c>
      <c r="D453" s="600" t="s">
        <v>297</v>
      </c>
      <c r="E453" s="601" t="s">
        <v>297</v>
      </c>
      <c r="F453" s="602" t="s">
        <v>297</v>
      </c>
      <c r="G453" s="602" t="s">
        <v>297</v>
      </c>
      <c r="H453" s="602" t="s">
        <v>297</v>
      </c>
      <c r="I453" s="602" t="s">
        <v>297</v>
      </c>
      <c r="J453" s="603" t="s">
        <v>297</v>
      </c>
      <c r="K453" s="604" t="s">
        <v>297</v>
      </c>
      <c r="L453" s="33">
        <v>0</v>
      </c>
      <c r="M453" s="275">
        <v>0</v>
      </c>
      <c r="N453" s="1">
        <v>0</v>
      </c>
      <c r="O453" s="1">
        <v>0</v>
      </c>
      <c r="P453" s="1">
        <v>0</v>
      </c>
      <c r="Q453" s="1">
        <v>0</v>
      </c>
      <c r="R453" s="1">
        <v>0</v>
      </c>
      <c r="S453" s="1">
        <v>0</v>
      </c>
      <c r="T453" s="1">
        <v>0</v>
      </c>
      <c r="U453" s="1">
        <v>0</v>
      </c>
      <c r="V453" s="1">
        <v>0</v>
      </c>
      <c r="W453" s="1">
        <v>0</v>
      </c>
      <c r="X453" s="1">
        <v>0</v>
      </c>
      <c r="Y453" s="34">
        <v>0</v>
      </c>
    </row>
    <row r="454" spans="1:25" ht="25.5" outlineLevel="3" x14ac:dyDescent="0.2">
      <c r="A454" s="229" t="str">
        <f t="shared" si="34"/>
        <v>1.20.</v>
      </c>
      <c r="B454" s="31" t="s">
        <v>1102</v>
      </c>
      <c r="C454" s="44" t="s">
        <v>1103</v>
      </c>
      <c r="D454" s="600" t="s">
        <v>297</v>
      </c>
      <c r="E454" s="601" t="s">
        <v>297</v>
      </c>
      <c r="F454" s="602" t="s">
        <v>297</v>
      </c>
      <c r="G454" s="602" t="s">
        <v>297</v>
      </c>
      <c r="H454" s="602" t="s">
        <v>297</v>
      </c>
      <c r="I454" s="602" t="s">
        <v>297</v>
      </c>
      <c r="J454" s="603" t="s">
        <v>297</v>
      </c>
      <c r="K454" s="604" t="s">
        <v>297</v>
      </c>
      <c r="L454" s="33">
        <v>0</v>
      </c>
      <c r="M454" s="275">
        <v>0</v>
      </c>
      <c r="N454" s="1">
        <v>0</v>
      </c>
      <c r="O454" s="1">
        <v>0</v>
      </c>
      <c r="P454" s="1">
        <v>0</v>
      </c>
      <c r="Q454" s="1">
        <v>0</v>
      </c>
      <c r="R454" s="1">
        <v>0</v>
      </c>
      <c r="S454" s="1">
        <v>0</v>
      </c>
      <c r="T454" s="1">
        <v>0</v>
      </c>
      <c r="U454" s="1">
        <v>0</v>
      </c>
      <c r="V454" s="1">
        <v>0</v>
      </c>
      <c r="W454" s="1">
        <v>0</v>
      </c>
      <c r="X454" s="1">
        <v>0</v>
      </c>
      <c r="Y454" s="34">
        <v>0</v>
      </c>
    </row>
    <row r="455" spans="1:25" ht="25.5" outlineLevel="3" x14ac:dyDescent="0.2">
      <c r="A455" s="229" t="str">
        <f t="shared" si="34"/>
        <v>1.20.</v>
      </c>
      <c r="B455" s="31" t="s">
        <v>1104</v>
      </c>
      <c r="C455" s="44" t="s">
        <v>1105</v>
      </c>
      <c r="D455" s="600" t="s">
        <v>297</v>
      </c>
      <c r="E455" s="601" t="s">
        <v>297</v>
      </c>
      <c r="F455" s="602" t="s">
        <v>297</v>
      </c>
      <c r="G455" s="602" t="s">
        <v>297</v>
      </c>
      <c r="H455" s="602" t="s">
        <v>297</v>
      </c>
      <c r="I455" s="602" t="s">
        <v>297</v>
      </c>
      <c r="J455" s="603" t="s">
        <v>297</v>
      </c>
      <c r="K455" s="604" t="s">
        <v>297</v>
      </c>
      <c r="L455" s="33">
        <v>0</v>
      </c>
      <c r="M455" s="275">
        <v>0</v>
      </c>
      <c r="N455" s="1">
        <v>0</v>
      </c>
      <c r="O455" s="1">
        <v>0</v>
      </c>
      <c r="P455" s="1">
        <v>0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0</v>
      </c>
      <c r="W455" s="1">
        <v>0</v>
      </c>
      <c r="X455" s="1">
        <v>0</v>
      </c>
      <c r="Y455" s="34">
        <v>0</v>
      </c>
    </row>
    <row r="456" spans="1:25" ht="38.25" outlineLevel="3" x14ac:dyDescent="0.2">
      <c r="A456" s="229" t="str">
        <f t="shared" si="34"/>
        <v>1.20.</v>
      </c>
      <c r="B456" s="31" t="s">
        <v>1106</v>
      </c>
      <c r="C456" s="44" t="s">
        <v>1107</v>
      </c>
      <c r="D456" s="600" t="s">
        <v>297</v>
      </c>
      <c r="E456" s="601" t="s">
        <v>297</v>
      </c>
      <c r="F456" s="602" t="s">
        <v>297</v>
      </c>
      <c r="G456" s="602" t="s">
        <v>297</v>
      </c>
      <c r="H456" s="602" t="s">
        <v>297</v>
      </c>
      <c r="I456" s="602" t="s">
        <v>297</v>
      </c>
      <c r="J456" s="603" t="s">
        <v>297</v>
      </c>
      <c r="K456" s="604" t="s">
        <v>297</v>
      </c>
      <c r="L456" s="33">
        <v>0</v>
      </c>
      <c r="M456" s="275">
        <v>0</v>
      </c>
      <c r="N456" s="1">
        <v>0</v>
      </c>
      <c r="O456" s="1">
        <v>0</v>
      </c>
      <c r="P456" s="1">
        <v>0</v>
      </c>
      <c r="Q456" s="1">
        <v>0</v>
      </c>
      <c r="R456" s="1">
        <v>0</v>
      </c>
      <c r="S456" s="1">
        <v>0</v>
      </c>
      <c r="T456" s="1">
        <v>0</v>
      </c>
      <c r="U456" s="1">
        <v>0</v>
      </c>
      <c r="V456" s="1">
        <v>0</v>
      </c>
      <c r="W456" s="1">
        <v>0</v>
      </c>
      <c r="X456" s="1">
        <v>0</v>
      </c>
      <c r="Y456" s="34">
        <v>0</v>
      </c>
    </row>
    <row r="457" spans="1:25" ht="38.25" outlineLevel="3" x14ac:dyDescent="0.2">
      <c r="A457" s="229" t="str">
        <f t="shared" si="34"/>
        <v>1.20.</v>
      </c>
      <c r="B457" s="31" t="s">
        <v>1108</v>
      </c>
      <c r="C457" s="44" t="s">
        <v>1109</v>
      </c>
      <c r="D457" s="600" t="s">
        <v>297</v>
      </c>
      <c r="E457" s="601" t="s">
        <v>297</v>
      </c>
      <c r="F457" s="602" t="s">
        <v>297</v>
      </c>
      <c r="G457" s="602" t="s">
        <v>297</v>
      </c>
      <c r="H457" s="602" t="s">
        <v>297</v>
      </c>
      <c r="I457" s="602" t="s">
        <v>297</v>
      </c>
      <c r="J457" s="603" t="s">
        <v>297</v>
      </c>
      <c r="K457" s="604" t="s">
        <v>297</v>
      </c>
      <c r="L457" s="33">
        <v>0</v>
      </c>
      <c r="M457" s="275">
        <v>0</v>
      </c>
      <c r="N457" s="1">
        <v>0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1">
        <v>0</v>
      </c>
      <c r="V457" s="1">
        <v>0</v>
      </c>
      <c r="W457" s="1">
        <v>0</v>
      </c>
      <c r="X457" s="1">
        <v>0</v>
      </c>
      <c r="Y457" s="34">
        <v>0</v>
      </c>
    </row>
    <row r="458" spans="1:25" ht="38.25" outlineLevel="3" x14ac:dyDescent="0.2">
      <c r="A458" s="229" t="str">
        <f t="shared" si="34"/>
        <v>1.20.</v>
      </c>
      <c r="B458" s="31" t="s">
        <v>1110</v>
      </c>
      <c r="C458" s="44" t="s">
        <v>1111</v>
      </c>
      <c r="D458" s="600" t="s">
        <v>297</v>
      </c>
      <c r="E458" s="601" t="s">
        <v>297</v>
      </c>
      <c r="F458" s="602" t="s">
        <v>297</v>
      </c>
      <c r="G458" s="602" t="s">
        <v>297</v>
      </c>
      <c r="H458" s="602" t="s">
        <v>297</v>
      </c>
      <c r="I458" s="602" t="s">
        <v>297</v>
      </c>
      <c r="J458" s="603" t="s">
        <v>297</v>
      </c>
      <c r="K458" s="604" t="s">
        <v>297</v>
      </c>
      <c r="L458" s="33">
        <v>0</v>
      </c>
      <c r="M458" s="275">
        <v>0</v>
      </c>
      <c r="N458" s="1">
        <v>0</v>
      </c>
      <c r="O458" s="1">
        <v>0</v>
      </c>
      <c r="P458" s="1">
        <v>0</v>
      </c>
      <c r="Q458" s="1">
        <v>0</v>
      </c>
      <c r="R458" s="1">
        <v>0</v>
      </c>
      <c r="S458" s="1">
        <v>0</v>
      </c>
      <c r="T458" s="1">
        <v>0</v>
      </c>
      <c r="U458" s="1">
        <v>0</v>
      </c>
      <c r="V458" s="1">
        <v>0</v>
      </c>
      <c r="W458" s="1">
        <v>0</v>
      </c>
      <c r="X458" s="1">
        <v>0</v>
      </c>
      <c r="Y458" s="34">
        <v>0</v>
      </c>
    </row>
    <row r="459" spans="1:25" ht="25.5" outlineLevel="3" x14ac:dyDescent="0.2">
      <c r="A459" s="229" t="str">
        <f t="shared" si="34"/>
        <v>1.20.</v>
      </c>
      <c r="B459" s="31" t="s">
        <v>1112</v>
      </c>
      <c r="C459" s="44" t="s">
        <v>1113</v>
      </c>
      <c r="D459" s="600" t="s">
        <v>297</v>
      </c>
      <c r="E459" s="601" t="s">
        <v>297</v>
      </c>
      <c r="F459" s="602" t="s">
        <v>297</v>
      </c>
      <c r="G459" s="602" t="s">
        <v>297</v>
      </c>
      <c r="H459" s="602" t="s">
        <v>297</v>
      </c>
      <c r="I459" s="602" t="s">
        <v>297</v>
      </c>
      <c r="J459" s="603" t="s">
        <v>297</v>
      </c>
      <c r="K459" s="604" t="s">
        <v>297</v>
      </c>
      <c r="L459" s="33">
        <v>0</v>
      </c>
      <c r="M459" s="275">
        <v>0</v>
      </c>
      <c r="N459" s="1">
        <v>0</v>
      </c>
      <c r="O459" s="1">
        <v>0</v>
      </c>
      <c r="P459" s="1">
        <v>0</v>
      </c>
      <c r="Q459" s="1">
        <v>0</v>
      </c>
      <c r="R459" s="1">
        <v>0</v>
      </c>
      <c r="S459" s="1">
        <v>0</v>
      </c>
      <c r="T459" s="1">
        <v>0</v>
      </c>
      <c r="U459" s="1">
        <v>0</v>
      </c>
      <c r="V459" s="1">
        <v>0</v>
      </c>
      <c r="W459" s="1">
        <v>0</v>
      </c>
      <c r="X459" s="1">
        <v>0</v>
      </c>
      <c r="Y459" s="34">
        <v>0</v>
      </c>
    </row>
    <row r="460" spans="1:25" ht="38.25" outlineLevel="3" x14ac:dyDescent="0.2">
      <c r="A460" s="229" t="str">
        <f t="shared" si="34"/>
        <v>1.20.</v>
      </c>
      <c r="B460" s="31" t="s">
        <v>1114</v>
      </c>
      <c r="C460" s="32" t="s">
        <v>1115</v>
      </c>
      <c r="D460" s="600" t="s">
        <v>297</v>
      </c>
      <c r="E460" s="601" t="s">
        <v>297</v>
      </c>
      <c r="F460" s="602" t="s">
        <v>297</v>
      </c>
      <c r="G460" s="602" t="s">
        <v>297</v>
      </c>
      <c r="H460" s="602" t="s">
        <v>297</v>
      </c>
      <c r="I460" s="602" t="s">
        <v>297</v>
      </c>
      <c r="J460" s="603" t="s">
        <v>297</v>
      </c>
      <c r="K460" s="604" t="s">
        <v>297</v>
      </c>
      <c r="L460" s="33">
        <v>0</v>
      </c>
      <c r="M460" s="275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34">
        <v>0</v>
      </c>
    </row>
    <row r="461" spans="1:25" ht="25.5" outlineLevel="3" x14ac:dyDescent="0.2">
      <c r="A461" s="229" t="str">
        <f t="shared" si="34"/>
        <v>1.20.</v>
      </c>
      <c r="B461" s="31" t="s">
        <v>1116</v>
      </c>
      <c r="C461" s="32" t="s">
        <v>1117</v>
      </c>
      <c r="D461" s="600" t="s">
        <v>297</v>
      </c>
      <c r="E461" s="601" t="s">
        <v>297</v>
      </c>
      <c r="F461" s="602" t="s">
        <v>297</v>
      </c>
      <c r="G461" s="602" t="s">
        <v>297</v>
      </c>
      <c r="H461" s="602" t="s">
        <v>297</v>
      </c>
      <c r="I461" s="602" t="s">
        <v>297</v>
      </c>
      <c r="J461" s="603" t="s">
        <v>297</v>
      </c>
      <c r="K461" s="604" t="s">
        <v>297</v>
      </c>
      <c r="L461" s="33">
        <v>0</v>
      </c>
      <c r="M461" s="275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0</v>
      </c>
      <c r="U461" s="1">
        <v>0</v>
      </c>
      <c r="V461" s="1">
        <v>0</v>
      </c>
      <c r="W461" s="1">
        <v>0</v>
      </c>
      <c r="X461" s="1">
        <v>0</v>
      </c>
      <c r="Y461" s="797">
        <v>0</v>
      </c>
    </row>
    <row r="462" spans="1:25" ht="25.5" outlineLevel="3" x14ac:dyDescent="0.2">
      <c r="A462" s="229" t="str">
        <f t="shared" si="34"/>
        <v>1.20.</v>
      </c>
      <c r="B462" s="50" t="s">
        <v>1118</v>
      </c>
      <c r="C462" s="156" t="s">
        <v>1119</v>
      </c>
      <c r="D462" s="605" t="s">
        <v>297</v>
      </c>
      <c r="E462" s="606" t="s">
        <v>297</v>
      </c>
      <c r="F462" s="607" t="s">
        <v>297</v>
      </c>
      <c r="G462" s="607" t="s">
        <v>297</v>
      </c>
      <c r="H462" s="607" t="s">
        <v>297</v>
      </c>
      <c r="I462" s="607" t="s">
        <v>297</v>
      </c>
      <c r="J462" s="608" t="s">
        <v>297</v>
      </c>
      <c r="K462" s="609" t="s">
        <v>297</v>
      </c>
      <c r="L462" s="275">
        <v>0</v>
      </c>
      <c r="M462" s="276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1">
        <v>0</v>
      </c>
      <c r="T462" s="1">
        <v>0</v>
      </c>
      <c r="U462" s="2">
        <v>0</v>
      </c>
      <c r="V462" s="2">
        <v>0</v>
      </c>
      <c r="W462" s="2">
        <v>0</v>
      </c>
      <c r="X462" s="1">
        <v>0</v>
      </c>
      <c r="Y462" s="796">
        <v>0</v>
      </c>
    </row>
    <row r="463" spans="1:25" ht="25.5" outlineLevel="3" x14ac:dyDescent="0.2">
      <c r="A463" s="229" t="str">
        <f t="shared" si="34"/>
        <v>1.20.</v>
      </c>
      <c r="B463" s="50" t="s">
        <v>4026</v>
      </c>
      <c r="C463" s="156" t="s">
        <v>4027</v>
      </c>
      <c r="D463" s="605" t="s">
        <v>297</v>
      </c>
      <c r="E463" s="606" t="s">
        <v>297</v>
      </c>
      <c r="F463" s="607" t="s">
        <v>297</v>
      </c>
      <c r="G463" s="607" t="s">
        <v>297</v>
      </c>
      <c r="H463" s="607" t="s">
        <v>297</v>
      </c>
      <c r="I463" s="607" t="s">
        <v>297</v>
      </c>
      <c r="J463" s="608" t="s">
        <v>297</v>
      </c>
      <c r="K463" s="609" t="s">
        <v>297</v>
      </c>
      <c r="L463" s="275">
        <v>0</v>
      </c>
      <c r="M463" s="276">
        <v>0</v>
      </c>
      <c r="N463" s="2">
        <v>0</v>
      </c>
      <c r="O463" s="2">
        <v>0</v>
      </c>
      <c r="P463" s="2">
        <v>0</v>
      </c>
      <c r="Q463" s="2">
        <v>0</v>
      </c>
      <c r="R463" s="2">
        <v>0</v>
      </c>
      <c r="S463" s="1">
        <v>0</v>
      </c>
      <c r="T463" s="1">
        <v>0</v>
      </c>
      <c r="U463" s="2">
        <v>0</v>
      </c>
      <c r="V463" s="2">
        <v>0</v>
      </c>
      <c r="W463" s="2">
        <v>0</v>
      </c>
      <c r="X463" s="1">
        <v>0</v>
      </c>
      <c r="Y463" s="796">
        <v>0</v>
      </c>
    </row>
    <row r="464" spans="1:25" ht="51" outlineLevel="3" x14ac:dyDescent="0.2">
      <c r="A464" s="229" t="str">
        <f t="shared" si="34"/>
        <v>1.20.</v>
      </c>
      <c r="B464" s="50" t="s">
        <v>4028</v>
      </c>
      <c r="C464" s="156" t="s">
        <v>4029</v>
      </c>
      <c r="D464" s="605" t="s">
        <v>297</v>
      </c>
      <c r="E464" s="606" t="s">
        <v>297</v>
      </c>
      <c r="F464" s="607" t="s">
        <v>297</v>
      </c>
      <c r="G464" s="607" t="s">
        <v>297</v>
      </c>
      <c r="H464" s="607" t="s">
        <v>297</v>
      </c>
      <c r="I464" s="607" t="s">
        <v>297</v>
      </c>
      <c r="J464" s="608" t="s">
        <v>297</v>
      </c>
      <c r="K464" s="609" t="s">
        <v>297</v>
      </c>
      <c r="L464" s="1">
        <v>0</v>
      </c>
      <c r="M464" s="276">
        <v>0</v>
      </c>
      <c r="N464" s="2">
        <v>0</v>
      </c>
      <c r="O464" s="2">
        <v>0</v>
      </c>
      <c r="P464" s="2">
        <v>0</v>
      </c>
      <c r="Q464" s="2">
        <v>0</v>
      </c>
      <c r="R464" s="2">
        <v>0</v>
      </c>
      <c r="S464" s="1">
        <v>0</v>
      </c>
      <c r="T464" s="1">
        <v>0</v>
      </c>
      <c r="U464" s="2">
        <v>0</v>
      </c>
      <c r="V464" s="2">
        <v>0</v>
      </c>
      <c r="W464" s="2">
        <v>0</v>
      </c>
      <c r="X464" s="1">
        <v>0</v>
      </c>
      <c r="Y464" s="158">
        <v>0</v>
      </c>
    </row>
    <row r="465" spans="1:25" outlineLevel="2" x14ac:dyDescent="0.2">
      <c r="A465" s="228"/>
      <c r="B465" s="37" t="s">
        <v>1120</v>
      </c>
      <c r="C465" s="97" t="s">
        <v>1121</v>
      </c>
      <c r="D465" s="38"/>
      <c r="E465" s="39"/>
      <c r="F465" s="40"/>
      <c r="G465" s="40"/>
      <c r="H465" s="40"/>
      <c r="I465" s="40"/>
      <c r="J465" s="40"/>
      <c r="K465" s="40"/>
      <c r="L465" s="41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3"/>
    </row>
    <row r="466" spans="1:25" outlineLevel="3" x14ac:dyDescent="0.2">
      <c r="A466" s="229" t="str">
        <f t="shared" ref="A466:A473" si="35">IF(COUNTA($D466:$K466)=0,"",LEFT(B466,FIND(".",B466,3)))</f>
        <v>1.20.</v>
      </c>
      <c r="B466" s="35" t="s">
        <v>1122</v>
      </c>
      <c r="C466" s="36" t="s">
        <v>1123</v>
      </c>
      <c r="D466" s="610" t="s">
        <v>297</v>
      </c>
      <c r="E466" s="611" t="s">
        <v>297</v>
      </c>
      <c r="F466" s="612" t="s">
        <v>297</v>
      </c>
      <c r="G466" s="612" t="s">
        <v>297</v>
      </c>
      <c r="H466" s="612" t="s">
        <v>297</v>
      </c>
      <c r="I466" s="612" t="s">
        <v>297</v>
      </c>
      <c r="J466" s="613" t="s">
        <v>297</v>
      </c>
      <c r="K466" s="614" t="s">
        <v>297</v>
      </c>
      <c r="L466" s="33">
        <v>0</v>
      </c>
      <c r="M466" s="275">
        <v>0</v>
      </c>
      <c r="N466" s="1">
        <v>0</v>
      </c>
      <c r="O466" s="1">
        <v>0</v>
      </c>
      <c r="P466" s="1">
        <v>0</v>
      </c>
      <c r="Q466" s="1">
        <v>0</v>
      </c>
      <c r="R466" s="1">
        <v>0</v>
      </c>
      <c r="S466" s="1">
        <v>0</v>
      </c>
      <c r="T466" s="1">
        <v>0</v>
      </c>
      <c r="U466" s="1">
        <v>0</v>
      </c>
      <c r="V466" s="1">
        <v>0</v>
      </c>
      <c r="W466" s="1">
        <v>0</v>
      </c>
      <c r="X466" s="1">
        <v>0</v>
      </c>
      <c r="Y466" s="34">
        <v>0</v>
      </c>
    </row>
    <row r="467" spans="1:25" ht="25.5" outlineLevel="3" x14ac:dyDescent="0.2">
      <c r="A467" s="229" t="str">
        <f t="shared" si="35"/>
        <v>1.20.</v>
      </c>
      <c r="B467" s="31" t="s">
        <v>1124</v>
      </c>
      <c r="C467" s="44" t="s">
        <v>1125</v>
      </c>
      <c r="D467" s="600" t="s">
        <v>297</v>
      </c>
      <c r="E467" s="601" t="s">
        <v>297</v>
      </c>
      <c r="F467" s="602" t="s">
        <v>297</v>
      </c>
      <c r="G467" s="602" t="s">
        <v>297</v>
      </c>
      <c r="H467" s="602" t="s">
        <v>297</v>
      </c>
      <c r="I467" s="602" t="s">
        <v>297</v>
      </c>
      <c r="J467" s="603" t="s">
        <v>297</v>
      </c>
      <c r="K467" s="604" t="s">
        <v>297</v>
      </c>
      <c r="L467" s="33">
        <v>0</v>
      </c>
      <c r="M467" s="275">
        <v>0</v>
      </c>
      <c r="N467" s="1">
        <v>0</v>
      </c>
      <c r="O467" s="1">
        <v>0</v>
      </c>
      <c r="P467" s="1">
        <v>0</v>
      </c>
      <c r="Q467" s="1">
        <v>0</v>
      </c>
      <c r="R467" s="1">
        <v>0</v>
      </c>
      <c r="S467" s="1">
        <v>0</v>
      </c>
      <c r="T467" s="1">
        <v>0</v>
      </c>
      <c r="U467" s="1">
        <v>0</v>
      </c>
      <c r="V467" s="1">
        <v>0</v>
      </c>
      <c r="W467" s="1">
        <v>0</v>
      </c>
      <c r="X467" s="1">
        <v>0</v>
      </c>
      <c r="Y467" s="34">
        <v>0</v>
      </c>
    </row>
    <row r="468" spans="1:25" outlineLevel="3" x14ac:dyDescent="0.2">
      <c r="A468" s="229" t="str">
        <f t="shared" si="35"/>
        <v>1.20.</v>
      </c>
      <c r="B468" s="31" t="s">
        <v>1126</v>
      </c>
      <c r="C468" s="44" t="s">
        <v>1127</v>
      </c>
      <c r="D468" s="600" t="s">
        <v>297</v>
      </c>
      <c r="E468" s="601" t="s">
        <v>297</v>
      </c>
      <c r="F468" s="602" t="s">
        <v>297</v>
      </c>
      <c r="G468" s="602" t="s">
        <v>297</v>
      </c>
      <c r="H468" s="602" t="s">
        <v>297</v>
      </c>
      <c r="I468" s="602" t="s">
        <v>297</v>
      </c>
      <c r="J468" s="603" t="s">
        <v>297</v>
      </c>
      <c r="K468" s="604" t="s">
        <v>297</v>
      </c>
      <c r="L468" s="33">
        <v>0</v>
      </c>
      <c r="M468" s="275">
        <v>0</v>
      </c>
      <c r="N468" s="1">
        <v>0</v>
      </c>
      <c r="O468" s="1">
        <v>0</v>
      </c>
      <c r="P468" s="1">
        <v>0</v>
      </c>
      <c r="Q468" s="1">
        <v>0</v>
      </c>
      <c r="R468" s="1">
        <v>0</v>
      </c>
      <c r="S468" s="1">
        <v>0</v>
      </c>
      <c r="T468" s="1">
        <v>0</v>
      </c>
      <c r="U468" s="1">
        <v>0</v>
      </c>
      <c r="V468" s="1">
        <v>0</v>
      </c>
      <c r="W468" s="1">
        <v>0</v>
      </c>
      <c r="X468" s="1">
        <v>0</v>
      </c>
      <c r="Y468" s="34">
        <v>0</v>
      </c>
    </row>
    <row r="469" spans="1:25" ht="25.5" outlineLevel="3" x14ac:dyDescent="0.2">
      <c r="A469" s="229" t="str">
        <f t="shared" si="35"/>
        <v>1.20.</v>
      </c>
      <c r="B469" s="31" t="s">
        <v>1128</v>
      </c>
      <c r="C469" s="44" t="s">
        <v>1129</v>
      </c>
      <c r="D469" s="600" t="s">
        <v>297</v>
      </c>
      <c r="E469" s="601" t="s">
        <v>297</v>
      </c>
      <c r="F469" s="602" t="s">
        <v>297</v>
      </c>
      <c r="G469" s="602" t="s">
        <v>297</v>
      </c>
      <c r="H469" s="602" t="s">
        <v>297</v>
      </c>
      <c r="I469" s="602" t="s">
        <v>297</v>
      </c>
      <c r="J469" s="603" t="s">
        <v>297</v>
      </c>
      <c r="K469" s="604" t="s">
        <v>297</v>
      </c>
      <c r="L469" s="33">
        <v>0</v>
      </c>
      <c r="M469" s="275">
        <v>0</v>
      </c>
      <c r="N469" s="1">
        <v>0</v>
      </c>
      <c r="O469" s="1">
        <v>0</v>
      </c>
      <c r="P469" s="1">
        <v>0</v>
      </c>
      <c r="Q469" s="1">
        <v>0</v>
      </c>
      <c r="R469" s="1">
        <v>0</v>
      </c>
      <c r="S469" s="1">
        <v>0</v>
      </c>
      <c r="T469" s="1">
        <v>0</v>
      </c>
      <c r="U469" s="1">
        <v>0</v>
      </c>
      <c r="V469" s="1">
        <v>0</v>
      </c>
      <c r="W469" s="1">
        <v>0</v>
      </c>
      <c r="X469" s="1">
        <v>0</v>
      </c>
      <c r="Y469" s="34">
        <v>0</v>
      </c>
    </row>
    <row r="470" spans="1:25" ht="25.5" outlineLevel="3" x14ac:dyDescent="0.2">
      <c r="A470" s="229" t="str">
        <f t="shared" si="35"/>
        <v>1.20.</v>
      </c>
      <c r="B470" s="31" t="s">
        <v>1130</v>
      </c>
      <c r="C470" s="44" t="s">
        <v>1131</v>
      </c>
      <c r="D470" s="600" t="s">
        <v>297</v>
      </c>
      <c r="E470" s="601" t="s">
        <v>297</v>
      </c>
      <c r="F470" s="602" t="s">
        <v>297</v>
      </c>
      <c r="G470" s="602" t="s">
        <v>297</v>
      </c>
      <c r="H470" s="602" t="s">
        <v>297</v>
      </c>
      <c r="I470" s="602" t="s">
        <v>297</v>
      </c>
      <c r="J470" s="603" t="s">
        <v>297</v>
      </c>
      <c r="K470" s="604" t="s">
        <v>297</v>
      </c>
      <c r="L470" s="33">
        <v>0</v>
      </c>
      <c r="M470" s="275">
        <v>0</v>
      </c>
      <c r="N470" s="1">
        <v>0</v>
      </c>
      <c r="O470" s="1">
        <v>0</v>
      </c>
      <c r="P470" s="1">
        <v>0</v>
      </c>
      <c r="Q470" s="1">
        <v>0</v>
      </c>
      <c r="R470" s="1">
        <v>0</v>
      </c>
      <c r="S470" s="1">
        <v>0</v>
      </c>
      <c r="T470" s="1">
        <v>0</v>
      </c>
      <c r="U470" s="1">
        <v>0</v>
      </c>
      <c r="V470" s="1">
        <v>0</v>
      </c>
      <c r="W470" s="1">
        <v>0</v>
      </c>
      <c r="X470" s="1">
        <v>0</v>
      </c>
      <c r="Y470" s="34">
        <v>0</v>
      </c>
    </row>
    <row r="471" spans="1:25" ht="25.5" outlineLevel="3" x14ac:dyDescent="0.2">
      <c r="A471" s="229" t="str">
        <f t="shared" si="35"/>
        <v>1.20.</v>
      </c>
      <c r="B471" s="31" t="s">
        <v>1132</v>
      </c>
      <c r="C471" s="44" t="s">
        <v>1133</v>
      </c>
      <c r="D471" s="600" t="s">
        <v>297</v>
      </c>
      <c r="E471" s="601" t="s">
        <v>297</v>
      </c>
      <c r="F471" s="602" t="s">
        <v>297</v>
      </c>
      <c r="G471" s="602" t="s">
        <v>297</v>
      </c>
      <c r="H471" s="602" t="s">
        <v>297</v>
      </c>
      <c r="I471" s="602" t="s">
        <v>297</v>
      </c>
      <c r="J471" s="603" t="s">
        <v>297</v>
      </c>
      <c r="K471" s="604" t="s">
        <v>297</v>
      </c>
      <c r="L471" s="33">
        <v>0</v>
      </c>
      <c r="M471" s="275">
        <v>0</v>
      </c>
      <c r="N471" s="1">
        <v>0</v>
      </c>
      <c r="O471" s="1">
        <v>0</v>
      </c>
      <c r="P471" s="1">
        <v>0</v>
      </c>
      <c r="Q471" s="1">
        <v>0</v>
      </c>
      <c r="R471" s="1">
        <v>0</v>
      </c>
      <c r="S471" s="1">
        <v>0</v>
      </c>
      <c r="T471" s="1">
        <v>0</v>
      </c>
      <c r="U471" s="1">
        <v>0</v>
      </c>
      <c r="V471" s="1">
        <v>0</v>
      </c>
      <c r="W471" s="1">
        <v>0</v>
      </c>
      <c r="X471" s="1">
        <v>0</v>
      </c>
      <c r="Y471" s="34">
        <v>0</v>
      </c>
    </row>
    <row r="472" spans="1:25" outlineLevel="3" x14ac:dyDescent="0.2">
      <c r="A472" s="229" t="str">
        <f t="shared" si="35"/>
        <v>1.20.</v>
      </c>
      <c r="B472" s="31" t="s">
        <v>1134</v>
      </c>
      <c r="C472" s="44" t="s">
        <v>1135</v>
      </c>
      <c r="D472" s="600" t="s">
        <v>297</v>
      </c>
      <c r="E472" s="601" t="s">
        <v>297</v>
      </c>
      <c r="F472" s="602" t="s">
        <v>297</v>
      </c>
      <c r="G472" s="602" t="s">
        <v>297</v>
      </c>
      <c r="H472" s="602" t="s">
        <v>297</v>
      </c>
      <c r="I472" s="602" t="s">
        <v>297</v>
      </c>
      <c r="J472" s="603" t="s">
        <v>297</v>
      </c>
      <c r="K472" s="604" t="s">
        <v>297</v>
      </c>
      <c r="L472" s="33">
        <v>0</v>
      </c>
      <c r="M472" s="275">
        <v>0</v>
      </c>
      <c r="N472" s="1">
        <v>0</v>
      </c>
      <c r="O472" s="1">
        <v>0</v>
      </c>
      <c r="P472" s="1">
        <v>0</v>
      </c>
      <c r="Q472" s="1">
        <v>0</v>
      </c>
      <c r="R472" s="1">
        <v>0</v>
      </c>
      <c r="S472" s="1">
        <v>0</v>
      </c>
      <c r="T472" s="1">
        <v>0</v>
      </c>
      <c r="U472" s="1">
        <v>0</v>
      </c>
      <c r="V472" s="1">
        <v>0</v>
      </c>
      <c r="W472" s="1">
        <v>0</v>
      </c>
      <c r="X472" s="1">
        <v>0</v>
      </c>
      <c r="Y472" s="34">
        <v>0</v>
      </c>
    </row>
    <row r="473" spans="1:25" ht="51" outlineLevel="3" x14ac:dyDescent="0.2">
      <c r="A473" s="229" t="str">
        <f t="shared" si="35"/>
        <v>1.20.</v>
      </c>
      <c r="B473" s="50" t="s">
        <v>1136</v>
      </c>
      <c r="C473" s="51" t="s">
        <v>1137</v>
      </c>
      <c r="D473" s="605" t="s">
        <v>297</v>
      </c>
      <c r="E473" s="606" t="s">
        <v>297</v>
      </c>
      <c r="F473" s="607" t="s">
        <v>297</v>
      </c>
      <c r="G473" s="607" t="s">
        <v>297</v>
      </c>
      <c r="H473" s="607" t="s">
        <v>297</v>
      </c>
      <c r="I473" s="607" t="s">
        <v>297</v>
      </c>
      <c r="J473" s="608" t="s">
        <v>297</v>
      </c>
      <c r="K473" s="609" t="s">
        <v>297</v>
      </c>
      <c r="L473" s="157">
        <v>0</v>
      </c>
      <c r="M473" s="276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1">
        <v>0</v>
      </c>
      <c r="T473" s="1">
        <v>0</v>
      </c>
      <c r="U473" s="1">
        <v>0</v>
      </c>
      <c r="V473" s="1">
        <v>0</v>
      </c>
      <c r="W473" s="1">
        <v>0</v>
      </c>
      <c r="X473" s="1">
        <v>0</v>
      </c>
      <c r="Y473" s="158">
        <v>0</v>
      </c>
    </row>
    <row r="474" spans="1:25" outlineLevel="2" x14ac:dyDescent="0.2">
      <c r="A474" s="228"/>
      <c r="B474" s="37" t="s">
        <v>1138</v>
      </c>
      <c r="C474" s="97" t="s">
        <v>1139</v>
      </c>
      <c r="D474" s="38"/>
      <c r="E474" s="39"/>
      <c r="F474" s="40"/>
      <c r="G474" s="40"/>
      <c r="H474" s="40"/>
      <c r="I474" s="40"/>
      <c r="J474" s="40"/>
      <c r="K474" s="40"/>
      <c r="L474" s="41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3"/>
    </row>
    <row r="475" spans="1:25" outlineLevel="3" x14ac:dyDescent="0.2">
      <c r="A475" s="229" t="str">
        <f t="shared" ref="A475:A488" si="36">IF(COUNTA($D475:$K475)=0,"",LEFT(B475,FIND(".",B475,3)))</f>
        <v>1.20.</v>
      </c>
      <c r="B475" s="35" t="s">
        <v>1140</v>
      </c>
      <c r="C475" s="36" t="s">
        <v>1141</v>
      </c>
      <c r="D475" s="610" t="s">
        <v>297</v>
      </c>
      <c r="E475" s="611" t="s">
        <v>297</v>
      </c>
      <c r="F475" s="612" t="s">
        <v>297</v>
      </c>
      <c r="G475" s="612" t="s">
        <v>297</v>
      </c>
      <c r="H475" s="612" t="s">
        <v>297</v>
      </c>
      <c r="I475" s="612" t="s">
        <v>297</v>
      </c>
      <c r="J475" s="613" t="s">
        <v>297</v>
      </c>
      <c r="K475" s="614" t="s">
        <v>297</v>
      </c>
      <c r="L475" s="33">
        <v>0</v>
      </c>
      <c r="M475" s="275">
        <v>0</v>
      </c>
      <c r="N475" s="1">
        <v>0</v>
      </c>
      <c r="O475" s="1">
        <v>0</v>
      </c>
      <c r="P475" s="1">
        <v>0</v>
      </c>
      <c r="Q475" s="1">
        <v>0</v>
      </c>
      <c r="R475" s="1">
        <v>0</v>
      </c>
      <c r="S475" s="1">
        <v>0</v>
      </c>
      <c r="T475" s="1">
        <v>0</v>
      </c>
      <c r="U475" s="1">
        <v>0</v>
      </c>
      <c r="V475" s="1">
        <v>0</v>
      </c>
      <c r="W475" s="1">
        <v>0</v>
      </c>
      <c r="X475" s="1">
        <v>0</v>
      </c>
      <c r="Y475" s="34">
        <v>0</v>
      </c>
    </row>
    <row r="476" spans="1:25" ht="38.25" outlineLevel="3" x14ac:dyDescent="0.2">
      <c r="A476" s="229" t="str">
        <f t="shared" si="36"/>
        <v>1.20.</v>
      </c>
      <c r="B476" s="31" t="s">
        <v>1142</v>
      </c>
      <c r="C476" s="44" t="s">
        <v>1143</v>
      </c>
      <c r="D476" s="600" t="s">
        <v>297</v>
      </c>
      <c r="E476" s="601" t="s">
        <v>297</v>
      </c>
      <c r="F476" s="602" t="s">
        <v>297</v>
      </c>
      <c r="G476" s="602" t="s">
        <v>297</v>
      </c>
      <c r="H476" s="602" t="s">
        <v>297</v>
      </c>
      <c r="I476" s="602" t="s">
        <v>297</v>
      </c>
      <c r="J476" s="603" t="s">
        <v>297</v>
      </c>
      <c r="K476" s="604" t="s">
        <v>297</v>
      </c>
      <c r="L476" s="33">
        <v>0</v>
      </c>
      <c r="M476" s="275">
        <v>0</v>
      </c>
      <c r="N476" s="1">
        <v>0</v>
      </c>
      <c r="O476" s="1">
        <v>0</v>
      </c>
      <c r="P476" s="1">
        <v>0</v>
      </c>
      <c r="Q476" s="1">
        <v>0</v>
      </c>
      <c r="R476" s="1">
        <v>0</v>
      </c>
      <c r="S476" s="1">
        <v>0</v>
      </c>
      <c r="T476" s="1">
        <v>0</v>
      </c>
      <c r="U476" s="1">
        <v>0</v>
      </c>
      <c r="V476" s="1">
        <v>0</v>
      </c>
      <c r="W476" s="1">
        <v>0</v>
      </c>
      <c r="X476" s="1">
        <v>0</v>
      </c>
      <c r="Y476" s="34">
        <v>0</v>
      </c>
    </row>
    <row r="477" spans="1:25" ht="25.5" outlineLevel="3" x14ac:dyDescent="0.2">
      <c r="A477" s="229" t="str">
        <f t="shared" si="36"/>
        <v>1.20.</v>
      </c>
      <c r="B477" s="31" t="s">
        <v>1144</v>
      </c>
      <c r="C477" s="44" t="s">
        <v>1145</v>
      </c>
      <c r="D477" s="600" t="s">
        <v>297</v>
      </c>
      <c r="E477" s="601" t="s">
        <v>297</v>
      </c>
      <c r="F477" s="602" t="s">
        <v>297</v>
      </c>
      <c r="G477" s="602" t="s">
        <v>297</v>
      </c>
      <c r="H477" s="602" t="s">
        <v>297</v>
      </c>
      <c r="I477" s="602" t="s">
        <v>297</v>
      </c>
      <c r="J477" s="603" t="s">
        <v>297</v>
      </c>
      <c r="K477" s="604" t="s">
        <v>297</v>
      </c>
      <c r="L477" s="33">
        <v>0</v>
      </c>
      <c r="M477" s="275">
        <v>0</v>
      </c>
      <c r="N477" s="1">
        <v>0</v>
      </c>
      <c r="O477" s="1">
        <v>0</v>
      </c>
      <c r="P477" s="1">
        <v>0</v>
      </c>
      <c r="Q477" s="1">
        <v>0</v>
      </c>
      <c r="R477" s="1">
        <v>0</v>
      </c>
      <c r="S477" s="1">
        <v>0</v>
      </c>
      <c r="T477" s="1">
        <v>0</v>
      </c>
      <c r="U477" s="1">
        <v>0</v>
      </c>
      <c r="V477" s="1">
        <v>0</v>
      </c>
      <c r="W477" s="1">
        <v>0</v>
      </c>
      <c r="X477" s="1">
        <v>0</v>
      </c>
      <c r="Y477" s="34">
        <v>0</v>
      </c>
    </row>
    <row r="478" spans="1:25" ht="25.5" outlineLevel="3" x14ac:dyDescent="0.2">
      <c r="A478" s="229" t="str">
        <f t="shared" si="36"/>
        <v>1.20.</v>
      </c>
      <c r="B478" s="31" t="s">
        <v>1146</v>
      </c>
      <c r="C478" s="44" t="s">
        <v>1147</v>
      </c>
      <c r="D478" s="600" t="s">
        <v>297</v>
      </c>
      <c r="E478" s="601" t="s">
        <v>297</v>
      </c>
      <c r="F478" s="602" t="s">
        <v>297</v>
      </c>
      <c r="G478" s="602" t="s">
        <v>297</v>
      </c>
      <c r="H478" s="602" t="s">
        <v>297</v>
      </c>
      <c r="I478" s="602" t="s">
        <v>297</v>
      </c>
      <c r="J478" s="603" t="s">
        <v>297</v>
      </c>
      <c r="K478" s="604" t="s">
        <v>297</v>
      </c>
      <c r="L478" s="33">
        <v>0</v>
      </c>
      <c r="M478" s="275">
        <v>0</v>
      </c>
      <c r="N478" s="1">
        <v>0</v>
      </c>
      <c r="O478" s="1">
        <v>0</v>
      </c>
      <c r="P478" s="1">
        <v>0</v>
      </c>
      <c r="Q478" s="1">
        <v>0</v>
      </c>
      <c r="R478" s="1">
        <v>0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34">
        <v>0</v>
      </c>
    </row>
    <row r="479" spans="1:25" outlineLevel="3" x14ac:dyDescent="0.2">
      <c r="A479" s="229" t="str">
        <f t="shared" si="36"/>
        <v>1.20.</v>
      </c>
      <c r="B479" s="31" t="s">
        <v>1148</v>
      </c>
      <c r="C479" s="44" t="s">
        <v>1149</v>
      </c>
      <c r="D479" s="600" t="s">
        <v>297</v>
      </c>
      <c r="E479" s="601" t="s">
        <v>297</v>
      </c>
      <c r="F479" s="602" t="s">
        <v>297</v>
      </c>
      <c r="G479" s="602" t="s">
        <v>297</v>
      </c>
      <c r="H479" s="602" t="s">
        <v>297</v>
      </c>
      <c r="I479" s="602" t="s">
        <v>297</v>
      </c>
      <c r="J479" s="603" t="s">
        <v>297</v>
      </c>
      <c r="K479" s="604" t="s">
        <v>297</v>
      </c>
      <c r="L479" s="33">
        <v>0</v>
      </c>
      <c r="M479" s="275">
        <v>0</v>
      </c>
      <c r="N479" s="1">
        <v>0</v>
      </c>
      <c r="O479" s="1">
        <v>0</v>
      </c>
      <c r="P479" s="1">
        <v>0</v>
      </c>
      <c r="Q479" s="1">
        <v>0</v>
      </c>
      <c r="R479" s="1">
        <v>0</v>
      </c>
      <c r="S479" s="1">
        <v>0</v>
      </c>
      <c r="T479" s="1">
        <v>0</v>
      </c>
      <c r="U479" s="1">
        <v>0</v>
      </c>
      <c r="V479" s="1">
        <v>0</v>
      </c>
      <c r="W479" s="1">
        <v>0</v>
      </c>
      <c r="X479" s="1">
        <v>0</v>
      </c>
      <c r="Y479" s="34">
        <v>0</v>
      </c>
    </row>
    <row r="480" spans="1:25" outlineLevel="3" x14ac:dyDescent="0.2">
      <c r="A480" s="229" t="str">
        <f t="shared" si="36"/>
        <v>1.20.</v>
      </c>
      <c r="B480" s="31" t="s">
        <v>1150</v>
      </c>
      <c r="C480" s="44" t="s">
        <v>1151</v>
      </c>
      <c r="D480" s="600" t="s">
        <v>297</v>
      </c>
      <c r="E480" s="601" t="s">
        <v>297</v>
      </c>
      <c r="F480" s="602" t="s">
        <v>297</v>
      </c>
      <c r="G480" s="602" t="s">
        <v>297</v>
      </c>
      <c r="H480" s="602" t="s">
        <v>297</v>
      </c>
      <c r="I480" s="602" t="s">
        <v>297</v>
      </c>
      <c r="J480" s="603" t="s">
        <v>297</v>
      </c>
      <c r="K480" s="604" t="s">
        <v>297</v>
      </c>
      <c r="L480" s="33">
        <v>0</v>
      </c>
      <c r="M480" s="275">
        <v>0</v>
      </c>
      <c r="N480" s="1">
        <v>0</v>
      </c>
      <c r="O480" s="1">
        <v>0</v>
      </c>
      <c r="P480" s="1">
        <v>0</v>
      </c>
      <c r="Q480" s="1">
        <v>0</v>
      </c>
      <c r="R480" s="1">
        <v>0</v>
      </c>
      <c r="S480" s="1">
        <v>0</v>
      </c>
      <c r="T480" s="1">
        <v>0</v>
      </c>
      <c r="U480" s="1">
        <v>0</v>
      </c>
      <c r="V480" s="1">
        <v>0</v>
      </c>
      <c r="W480" s="1">
        <v>0</v>
      </c>
      <c r="X480" s="1">
        <v>0</v>
      </c>
      <c r="Y480" s="34">
        <v>0</v>
      </c>
    </row>
    <row r="481" spans="1:25" ht="25.5" outlineLevel="3" x14ac:dyDescent="0.2">
      <c r="A481" s="229" t="str">
        <f t="shared" si="36"/>
        <v>1.20.</v>
      </c>
      <c r="B481" s="31" t="s">
        <v>1152</v>
      </c>
      <c r="C481" s="44" t="s">
        <v>1153</v>
      </c>
      <c r="D481" s="600" t="s">
        <v>297</v>
      </c>
      <c r="E481" s="601" t="s">
        <v>297</v>
      </c>
      <c r="F481" s="602" t="s">
        <v>297</v>
      </c>
      <c r="G481" s="602" t="s">
        <v>297</v>
      </c>
      <c r="H481" s="602" t="s">
        <v>297</v>
      </c>
      <c r="I481" s="602" t="s">
        <v>297</v>
      </c>
      <c r="J481" s="603" t="s">
        <v>297</v>
      </c>
      <c r="K481" s="604" t="s">
        <v>297</v>
      </c>
      <c r="L481" s="33">
        <v>0</v>
      </c>
      <c r="M481" s="275">
        <v>0</v>
      </c>
      <c r="N481" s="1">
        <v>0</v>
      </c>
      <c r="O481" s="1">
        <v>0</v>
      </c>
      <c r="P481" s="1">
        <v>0</v>
      </c>
      <c r="Q481" s="1">
        <v>0</v>
      </c>
      <c r="R481" s="1">
        <v>0</v>
      </c>
      <c r="S481" s="1">
        <v>0</v>
      </c>
      <c r="T481" s="1">
        <v>0</v>
      </c>
      <c r="U481" s="1">
        <v>0</v>
      </c>
      <c r="V481" s="1">
        <v>0</v>
      </c>
      <c r="W481" s="1">
        <v>0</v>
      </c>
      <c r="X481" s="1">
        <v>0</v>
      </c>
      <c r="Y481" s="34">
        <v>0</v>
      </c>
    </row>
    <row r="482" spans="1:25" outlineLevel="3" x14ac:dyDescent="0.2">
      <c r="A482" s="229" t="str">
        <f t="shared" si="36"/>
        <v>1.20.</v>
      </c>
      <c r="B482" s="31" t="s">
        <v>1154</v>
      </c>
      <c r="C482" s="44" t="s">
        <v>1155</v>
      </c>
      <c r="D482" s="600" t="s">
        <v>297</v>
      </c>
      <c r="E482" s="601" t="s">
        <v>297</v>
      </c>
      <c r="F482" s="602" t="s">
        <v>297</v>
      </c>
      <c r="G482" s="602" t="s">
        <v>297</v>
      </c>
      <c r="H482" s="602" t="s">
        <v>297</v>
      </c>
      <c r="I482" s="602" t="s">
        <v>297</v>
      </c>
      <c r="J482" s="603" t="s">
        <v>297</v>
      </c>
      <c r="K482" s="604" t="s">
        <v>297</v>
      </c>
      <c r="L482" s="33">
        <v>0</v>
      </c>
      <c r="M482" s="275">
        <v>0</v>
      </c>
      <c r="N482" s="1">
        <v>0</v>
      </c>
      <c r="O482" s="1">
        <v>0</v>
      </c>
      <c r="P482" s="1">
        <v>0</v>
      </c>
      <c r="Q482" s="1">
        <v>0</v>
      </c>
      <c r="R482" s="1">
        <v>0</v>
      </c>
      <c r="S482" s="1">
        <v>0</v>
      </c>
      <c r="T482" s="1">
        <v>0</v>
      </c>
      <c r="U482" s="1">
        <v>0</v>
      </c>
      <c r="V482" s="1">
        <v>0</v>
      </c>
      <c r="W482" s="1">
        <v>0</v>
      </c>
      <c r="X482" s="1">
        <v>0</v>
      </c>
      <c r="Y482" s="34">
        <v>0</v>
      </c>
    </row>
    <row r="483" spans="1:25" outlineLevel="3" x14ac:dyDescent="0.2">
      <c r="A483" s="229" t="str">
        <f t="shared" si="36"/>
        <v>1.20.</v>
      </c>
      <c r="B483" s="31" t="s">
        <v>1156</v>
      </c>
      <c r="C483" s="44" t="s">
        <v>1157</v>
      </c>
      <c r="D483" s="600" t="s">
        <v>297</v>
      </c>
      <c r="E483" s="601" t="s">
        <v>297</v>
      </c>
      <c r="F483" s="602" t="s">
        <v>297</v>
      </c>
      <c r="G483" s="602" t="s">
        <v>297</v>
      </c>
      <c r="H483" s="602" t="s">
        <v>297</v>
      </c>
      <c r="I483" s="602" t="s">
        <v>297</v>
      </c>
      <c r="J483" s="603" t="s">
        <v>297</v>
      </c>
      <c r="K483" s="604" t="s">
        <v>297</v>
      </c>
      <c r="L483" s="33">
        <v>0</v>
      </c>
      <c r="M483" s="275">
        <v>0</v>
      </c>
      <c r="N483" s="1">
        <v>0</v>
      </c>
      <c r="O483" s="1">
        <v>0</v>
      </c>
      <c r="P483" s="1">
        <v>0</v>
      </c>
      <c r="Q483" s="1">
        <v>0</v>
      </c>
      <c r="R483" s="1">
        <v>0</v>
      </c>
      <c r="S483" s="1">
        <v>0</v>
      </c>
      <c r="T483" s="1">
        <v>0</v>
      </c>
      <c r="U483" s="1">
        <v>0</v>
      </c>
      <c r="V483" s="1">
        <v>0</v>
      </c>
      <c r="W483" s="1">
        <v>0</v>
      </c>
      <c r="X483" s="1">
        <v>0</v>
      </c>
      <c r="Y483" s="34">
        <v>0</v>
      </c>
    </row>
    <row r="484" spans="1:25" outlineLevel="3" x14ac:dyDescent="0.2">
      <c r="A484" s="229" t="str">
        <f t="shared" si="36"/>
        <v>1.20.</v>
      </c>
      <c r="B484" s="31" t="s">
        <v>1158</v>
      </c>
      <c r="C484" s="44" t="s">
        <v>1159</v>
      </c>
      <c r="D484" s="600" t="s">
        <v>297</v>
      </c>
      <c r="E484" s="601" t="s">
        <v>297</v>
      </c>
      <c r="F484" s="602" t="s">
        <v>297</v>
      </c>
      <c r="G484" s="602" t="s">
        <v>297</v>
      </c>
      <c r="H484" s="602" t="s">
        <v>297</v>
      </c>
      <c r="I484" s="602" t="s">
        <v>297</v>
      </c>
      <c r="J484" s="603" t="s">
        <v>297</v>
      </c>
      <c r="K484" s="604" t="s">
        <v>297</v>
      </c>
      <c r="L484" s="33">
        <v>0</v>
      </c>
      <c r="M484" s="275">
        <v>0</v>
      </c>
      <c r="N484" s="1">
        <v>0</v>
      </c>
      <c r="O484" s="1">
        <v>0</v>
      </c>
      <c r="P484" s="1">
        <v>0</v>
      </c>
      <c r="Q484" s="1">
        <v>0</v>
      </c>
      <c r="R484" s="1">
        <v>0</v>
      </c>
      <c r="S484" s="1">
        <v>0</v>
      </c>
      <c r="T484" s="1">
        <v>0</v>
      </c>
      <c r="U484" s="1">
        <v>0</v>
      </c>
      <c r="V484" s="1">
        <v>0</v>
      </c>
      <c r="W484" s="1">
        <v>0</v>
      </c>
      <c r="X484" s="1">
        <v>0</v>
      </c>
      <c r="Y484" s="34">
        <v>0</v>
      </c>
    </row>
    <row r="485" spans="1:25" ht="51" outlineLevel="3" x14ac:dyDescent="0.2">
      <c r="A485" s="229" t="str">
        <f t="shared" si="36"/>
        <v>1.20.</v>
      </c>
      <c r="B485" s="31" t="s">
        <v>1160</v>
      </c>
      <c r="C485" s="44" t="s">
        <v>1161</v>
      </c>
      <c r="D485" s="600" t="s">
        <v>297</v>
      </c>
      <c r="E485" s="601" t="s">
        <v>297</v>
      </c>
      <c r="F485" s="602" t="s">
        <v>297</v>
      </c>
      <c r="G485" s="602" t="s">
        <v>297</v>
      </c>
      <c r="H485" s="602" t="s">
        <v>297</v>
      </c>
      <c r="I485" s="602" t="s">
        <v>297</v>
      </c>
      <c r="J485" s="603" t="s">
        <v>297</v>
      </c>
      <c r="K485" s="604" t="s">
        <v>297</v>
      </c>
      <c r="L485" s="33">
        <v>0</v>
      </c>
      <c r="M485" s="275">
        <v>0</v>
      </c>
      <c r="N485" s="1">
        <v>0</v>
      </c>
      <c r="O485" s="1">
        <v>0</v>
      </c>
      <c r="P485" s="1">
        <v>0</v>
      </c>
      <c r="Q485" s="1">
        <v>0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34">
        <v>0</v>
      </c>
    </row>
    <row r="486" spans="1:25" ht="38.25" outlineLevel="3" x14ac:dyDescent="0.2">
      <c r="A486" s="229" t="str">
        <f t="shared" si="36"/>
        <v>1.20.</v>
      </c>
      <c r="B486" s="50" t="s">
        <v>1162</v>
      </c>
      <c r="C486" s="51" t="s">
        <v>1163</v>
      </c>
      <c r="D486" s="605" t="s">
        <v>297</v>
      </c>
      <c r="E486" s="606" t="s">
        <v>297</v>
      </c>
      <c r="F486" s="607" t="s">
        <v>297</v>
      </c>
      <c r="G486" s="607" t="s">
        <v>297</v>
      </c>
      <c r="H486" s="607" t="s">
        <v>297</v>
      </c>
      <c r="I486" s="607" t="s">
        <v>297</v>
      </c>
      <c r="J486" s="608" t="s">
        <v>297</v>
      </c>
      <c r="K486" s="609" t="s">
        <v>297</v>
      </c>
      <c r="L486" s="157">
        <v>0</v>
      </c>
      <c r="M486" s="276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0</v>
      </c>
      <c r="V486" s="2">
        <v>0</v>
      </c>
      <c r="W486" s="2">
        <v>0</v>
      </c>
      <c r="X486" s="2">
        <v>0</v>
      </c>
      <c r="Y486" s="158">
        <v>0</v>
      </c>
    </row>
    <row r="487" spans="1:25" ht="51" outlineLevel="3" x14ac:dyDescent="0.2">
      <c r="A487" s="229" t="str">
        <f t="shared" si="36"/>
        <v>1.20.</v>
      </c>
      <c r="B487" s="50" t="s">
        <v>4030</v>
      </c>
      <c r="C487" s="51" t="s">
        <v>4031</v>
      </c>
      <c r="D487" s="605" t="s">
        <v>297</v>
      </c>
      <c r="E487" s="606" t="s">
        <v>297</v>
      </c>
      <c r="F487" s="607" t="s">
        <v>297</v>
      </c>
      <c r="G487" s="607" t="s">
        <v>297</v>
      </c>
      <c r="H487" s="607" t="s">
        <v>297</v>
      </c>
      <c r="I487" s="607" t="s">
        <v>297</v>
      </c>
      <c r="J487" s="608" t="s">
        <v>297</v>
      </c>
      <c r="K487" s="609" t="s">
        <v>297</v>
      </c>
      <c r="L487" s="157">
        <v>0</v>
      </c>
      <c r="M487" s="276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0</v>
      </c>
      <c r="V487" s="2">
        <v>0</v>
      </c>
      <c r="W487" s="2">
        <v>0</v>
      </c>
      <c r="X487" s="2">
        <v>0</v>
      </c>
      <c r="Y487" s="158">
        <v>0</v>
      </c>
    </row>
    <row r="488" spans="1:25" outlineLevel="3" x14ac:dyDescent="0.2">
      <c r="A488" s="229" t="str">
        <f t="shared" si="36"/>
        <v>1.20.</v>
      </c>
      <c r="B488" s="50" t="s">
        <v>4032</v>
      </c>
      <c r="C488" s="156" t="s">
        <v>4033</v>
      </c>
      <c r="D488" s="605" t="s">
        <v>297</v>
      </c>
      <c r="E488" s="606" t="s">
        <v>297</v>
      </c>
      <c r="F488" s="607" t="s">
        <v>297</v>
      </c>
      <c r="G488" s="607" t="s">
        <v>297</v>
      </c>
      <c r="H488" s="607" t="s">
        <v>297</v>
      </c>
      <c r="I488" s="607" t="s">
        <v>297</v>
      </c>
      <c r="J488" s="608" t="s">
        <v>297</v>
      </c>
      <c r="K488" s="609" t="s">
        <v>297</v>
      </c>
      <c r="L488" s="157">
        <v>0</v>
      </c>
      <c r="M488" s="276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>
        <v>0</v>
      </c>
      <c r="V488" s="2">
        <v>0</v>
      </c>
      <c r="W488" s="2">
        <v>0</v>
      </c>
      <c r="X488" s="2">
        <v>0</v>
      </c>
      <c r="Y488" s="158">
        <v>0</v>
      </c>
    </row>
    <row r="489" spans="1:25" outlineLevel="2" x14ac:dyDescent="0.2">
      <c r="A489" s="228"/>
      <c r="B489" s="37" t="s">
        <v>1164</v>
      </c>
      <c r="C489" s="97" t="s">
        <v>1165</v>
      </c>
      <c r="D489" s="38"/>
      <c r="E489" s="39"/>
      <c r="F489" s="40"/>
      <c r="G489" s="40"/>
      <c r="H489" s="40"/>
      <c r="I489" s="40"/>
      <c r="J489" s="40"/>
      <c r="K489" s="40"/>
      <c r="L489" s="41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3"/>
    </row>
    <row r="490" spans="1:25" ht="25.5" outlineLevel="3" x14ac:dyDescent="0.2">
      <c r="A490" s="229" t="str">
        <f t="shared" ref="A490:A494" si="37">IF(COUNTA($D490:$K490)=0,"",LEFT(B490,FIND(".",B490,3)))</f>
        <v>1.20.</v>
      </c>
      <c r="B490" s="31" t="s">
        <v>1166</v>
      </c>
      <c r="C490" s="44" t="s">
        <v>1167</v>
      </c>
      <c r="D490" s="600" t="s">
        <v>297</v>
      </c>
      <c r="E490" s="601" t="s">
        <v>297</v>
      </c>
      <c r="F490" s="602" t="s">
        <v>297</v>
      </c>
      <c r="G490" s="602" t="s">
        <v>297</v>
      </c>
      <c r="H490" s="602" t="s">
        <v>297</v>
      </c>
      <c r="I490" s="602" t="s">
        <v>297</v>
      </c>
      <c r="J490" s="603" t="s">
        <v>297</v>
      </c>
      <c r="K490" s="604" t="s">
        <v>297</v>
      </c>
      <c r="L490" s="33">
        <v>0</v>
      </c>
      <c r="M490" s="275">
        <v>0</v>
      </c>
      <c r="N490" s="1">
        <v>0</v>
      </c>
      <c r="O490" s="1">
        <v>0</v>
      </c>
      <c r="P490" s="1">
        <v>0</v>
      </c>
      <c r="Q490" s="1">
        <v>0</v>
      </c>
      <c r="R490" s="1">
        <v>0</v>
      </c>
      <c r="S490" s="1">
        <v>0</v>
      </c>
      <c r="T490" s="1">
        <v>0</v>
      </c>
      <c r="U490" s="1">
        <v>0</v>
      </c>
      <c r="V490" s="1">
        <v>0</v>
      </c>
      <c r="W490" s="1">
        <v>0</v>
      </c>
      <c r="X490" s="1">
        <v>0</v>
      </c>
      <c r="Y490" s="34">
        <v>0</v>
      </c>
    </row>
    <row r="491" spans="1:25" outlineLevel="3" x14ac:dyDescent="0.2">
      <c r="A491" s="229" t="str">
        <f t="shared" si="37"/>
        <v>1.20.</v>
      </c>
      <c r="B491" s="31" t="s">
        <v>1168</v>
      </c>
      <c r="C491" s="718" t="s">
        <v>1169</v>
      </c>
      <c r="D491" s="600" t="s">
        <v>297</v>
      </c>
      <c r="E491" s="601" t="s">
        <v>297</v>
      </c>
      <c r="F491" s="602" t="s">
        <v>297</v>
      </c>
      <c r="G491" s="602" t="s">
        <v>297</v>
      </c>
      <c r="H491" s="602" t="s">
        <v>297</v>
      </c>
      <c r="I491" s="602" t="s">
        <v>297</v>
      </c>
      <c r="J491" s="603" t="s">
        <v>297</v>
      </c>
      <c r="K491" s="604" t="s">
        <v>297</v>
      </c>
      <c r="L491" s="33">
        <v>0</v>
      </c>
      <c r="M491" s="275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34">
        <v>0</v>
      </c>
    </row>
    <row r="492" spans="1:25" outlineLevel="3" x14ac:dyDescent="0.2">
      <c r="A492" s="229" t="str">
        <f t="shared" si="37"/>
        <v>1.20.</v>
      </c>
      <c r="B492" s="31" t="s">
        <v>1170</v>
      </c>
      <c r="C492" s="44" t="s">
        <v>1171</v>
      </c>
      <c r="D492" s="600" t="s">
        <v>297</v>
      </c>
      <c r="E492" s="601" t="s">
        <v>297</v>
      </c>
      <c r="F492" s="602" t="s">
        <v>297</v>
      </c>
      <c r="G492" s="602" t="s">
        <v>297</v>
      </c>
      <c r="H492" s="602" t="s">
        <v>297</v>
      </c>
      <c r="I492" s="602" t="s">
        <v>297</v>
      </c>
      <c r="J492" s="603" t="s">
        <v>297</v>
      </c>
      <c r="K492" s="604" t="s">
        <v>297</v>
      </c>
      <c r="L492" s="33">
        <v>0</v>
      </c>
      <c r="M492" s="275">
        <v>0</v>
      </c>
      <c r="N492" s="1">
        <v>0</v>
      </c>
      <c r="O492" s="1">
        <v>0</v>
      </c>
      <c r="P492" s="1">
        <v>0</v>
      </c>
      <c r="Q492" s="1">
        <v>0</v>
      </c>
      <c r="R492" s="1">
        <v>0</v>
      </c>
      <c r="S492" s="1">
        <v>0</v>
      </c>
      <c r="T492" s="1">
        <v>0</v>
      </c>
      <c r="U492" s="1">
        <v>0</v>
      </c>
      <c r="V492" s="1">
        <v>0</v>
      </c>
      <c r="W492" s="1">
        <v>0</v>
      </c>
      <c r="X492" s="1">
        <v>0</v>
      </c>
      <c r="Y492" s="34">
        <v>0</v>
      </c>
    </row>
    <row r="493" spans="1:25" outlineLevel="3" x14ac:dyDescent="0.2">
      <c r="A493" s="229" t="str">
        <f t="shared" si="37"/>
        <v>1.20.</v>
      </c>
      <c r="B493" s="31" t="s">
        <v>1172</v>
      </c>
      <c r="C493" s="44" t="s">
        <v>1173</v>
      </c>
      <c r="D493" s="600" t="s">
        <v>297</v>
      </c>
      <c r="E493" s="601" t="s">
        <v>297</v>
      </c>
      <c r="F493" s="602" t="s">
        <v>297</v>
      </c>
      <c r="G493" s="602" t="s">
        <v>297</v>
      </c>
      <c r="H493" s="602" t="s">
        <v>297</v>
      </c>
      <c r="I493" s="602" t="s">
        <v>297</v>
      </c>
      <c r="J493" s="603" t="s">
        <v>297</v>
      </c>
      <c r="K493" s="604" t="s">
        <v>297</v>
      </c>
      <c r="L493" s="33">
        <v>0</v>
      </c>
      <c r="M493" s="275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34">
        <v>0</v>
      </c>
    </row>
    <row r="494" spans="1:25" outlineLevel="3" x14ac:dyDescent="0.2">
      <c r="A494" s="229" t="str">
        <f t="shared" si="37"/>
        <v>1.20.</v>
      </c>
      <c r="B494" s="50" t="s">
        <v>1174</v>
      </c>
      <c r="C494" s="51" t="s">
        <v>1175</v>
      </c>
      <c r="D494" s="605" t="s">
        <v>297</v>
      </c>
      <c r="E494" s="606" t="s">
        <v>297</v>
      </c>
      <c r="F494" s="607" t="s">
        <v>297</v>
      </c>
      <c r="G494" s="607" t="s">
        <v>297</v>
      </c>
      <c r="H494" s="607" t="s">
        <v>297</v>
      </c>
      <c r="I494" s="607" t="s">
        <v>297</v>
      </c>
      <c r="J494" s="608" t="s">
        <v>297</v>
      </c>
      <c r="K494" s="609" t="s">
        <v>297</v>
      </c>
      <c r="L494" s="157">
        <v>0</v>
      </c>
      <c r="M494" s="276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>
        <v>0</v>
      </c>
      <c r="V494" s="2">
        <v>0</v>
      </c>
      <c r="W494" s="2">
        <v>0</v>
      </c>
      <c r="X494" s="2">
        <v>0</v>
      </c>
      <c r="Y494" s="158">
        <v>0</v>
      </c>
    </row>
    <row r="495" spans="1:25" outlineLevel="2" x14ac:dyDescent="0.2">
      <c r="A495" s="228"/>
      <c r="B495" s="37" t="s">
        <v>1176</v>
      </c>
      <c r="C495" s="97" t="s">
        <v>1177</v>
      </c>
      <c r="D495" s="38"/>
      <c r="E495" s="39"/>
      <c r="F495" s="40"/>
      <c r="G495" s="40"/>
      <c r="H495" s="40"/>
      <c r="I495" s="40"/>
      <c r="J495" s="40"/>
      <c r="K495" s="40"/>
      <c r="L495" s="41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3"/>
    </row>
    <row r="496" spans="1:25" ht="51" outlineLevel="3" x14ac:dyDescent="0.2">
      <c r="A496" s="229" t="str">
        <f t="shared" ref="A496:A501" si="38">IF(COUNTA($D496:$K496)=0,"",LEFT(B496,FIND(".",B496,3)))</f>
        <v>1.20.</v>
      </c>
      <c r="B496" s="31" t="s">
        <v>1178</v>
      </c>
      <c r="C496" s="44" t="s">
        <v>1179</v>
      </c>
      <c r="D496" s="600" t="s">
        <v>297</v>
      </c>
      <c r="E496" s="601" t="s">
        <v>297</v>
      </c>
      <c r="F496" s="602" t="s">
        <v>297</v>
      </c>
      <c r="G496" s="602" t="s">
        <v>297</v>
      </c>
      <c r="H496" s="602" t="s">
        <v>297</v>
      </c>
      <c r="I496" s="602" t="s">
        <v>297</v>
      </c>
      <c r="J496" s="603" t="s">
        <v>297</v>
      </c>
      <c r="K496" s="604" t="s">
        <v>297</v>
      </c>
      <c r="L496" s="33">
        <v>0</v>
      </c>
      <c r="M496" s="275">
        <v>0</v>
      </c>
      <c r="N496" s="1">
        <v>0</v>
      </c>
      <c r="O496" s="1">
        <v>0</v>
      </c>
      <c r="P496" s="1">
        <v>0</v>
      </c>
      <c r="Q496" s="1">
        <v>0</v>
      </c>
      <c r="R496" s="1">
        <v>0</v>
      </c>
      <c r="S496" s="1">
        <v>0</v>
      </c>
      <c r="T496" s="1">
        <v>0</v>
      </c>
      <c r="U496" s="1">
        <v>0</v>
      </c>
      <c r="V496" s="1">
        <v>0</v>
      </c>
      <c r="W496" s="1">
        <v>0</v>
      </c>
      <c r="X496" s="1">
        <v>0</v>
      </c>
      <c r="Y496" s="34">
        <v>0</v>
      </c>
    </row>
    <row r="497" spans="1:25" ht="38.25" outlineLevel="3" x14ac:dyDescent="0.2">
      <c r="A497" s="229" t="str">
        <f t="shared" si="38"/>
        <v>1.20.</v>
      </c>
      <c r="B497" s="31" t="s">
        <v>1180</v>
      </c>
      <c r="C497" s="44" t="s">
        <v>1181</v>
      </c>
      <c r="D497" s="600" t="s">
        <v>297</v>
      </c>
      <c r="E497" s="601" t="s">
        <v>297</v>
      </c>
      <c r="F497" s="602" t="s">
        <v>297</v>
      </c>
      <c r="G497" s="602" t="s">
        <v>297</v>
      </c>
      <c r="H497" s="602" t="s">
        <v>297</v>
      </c>
      <c r="I497" s="602" t="s">
        <v>297</v>
      </c>
      <c r="J497" s="603" t="s">
        <v>297</v>
      </c>
      <c r="K497" s="604" t="s">
        <v>297</v>
      </c>
      <c r="L497" s="33">
        <v>0</v>
      </c>
      <c r="M497" s="275">
        <v>0</v>
      </c>
      <c r="N497" s="1">
        <v>0</v>
      </c>
      <c r="O497" s="1">
        <v>0</v>
      </c>
      <c r="P497" s="1">
        <v>0</v>
      </c>
      <c r="Q497" s="1">
        <v>0</v>
      </c>
      <c r="R497" s="1">
        <v>0</v>
      </c>
      <c r="S497" s="1">
        <v>0</v>
      </c>
      <c r="T497" s="1">
        <v>0</v>
      </c>
      <c r="U497" s="1">
        <v>0</v>
      </c>
      <c r="V497" s="1">
        <v>0</v>
      </c>
      <c r="W497" s="1">
        <v>0</v>
      </c>
      <c r="X497" s="1">
        <v>0</v>
      </c>
      <c r="Y497" s="34">
        <v>0</v>
      </c>
    </row>
    <row r="498" spans="1:25" ht="51" outlineLevel="3" x14ac:dyDescent="0.2">
      <c r="A498" s="229" t="str">
        <f t="shared" si="38"/>
        <v>1.20.</v>
      </c>
      <c r="B498" s="31" t="s">
        <v>1182</v>
      </c>
      <c r="C498" s="44" t="s">
        <v>1183</v>
      </c>
      <c r="D498" s="600" t="s">
        <v>297</v>
      </c>
      <c r="E498" s="601" t="s">
        <v>297</v>
      </c>
      <c r="F498" s="602" t="s">
        <v>297</v>
      </c>
      <c r="G498" s="602" t="s">
        <v>297</v>
      </c>
      <c r="H498" s="602" t="s">
        <v>297</v>
      </c>
      <c r="I498" s="602" t="s">
        <v>297</v>
      </c>
      <c r="J498" s="603" t="s">
        <v>297</v>
      </c>
      <c r="K498" s="604" t="s">
        <v>297</v>
      </c>
      <c r="L498" s="33">
        <v>0</v>
      </c>
      <c r="M498" s="275">
        <v>0</v>
      </c>
      <c r="N498" s="1">
        <v>0</v>
      </c>
      <c r="O498" s="1">
        <v>0</v>
      </c>
      <c r="P498" s="1">
        <v>0</v>
      </c>
      <c r="Q498" s="1">
        <v>0</v>
      </c>
      <c r="R498" s="1">
        <v>0</v>
      </c>
      <c r="S498" s="1">
        <v>0</v>
      </c>
      <c r="T498" s="1">
        <v>0</v>
      </c>
      <c r="U498" s="1">
        <v>0</v>
      </c>
      <c r="V498" s="1">
        <v>0</v>
      </c>
      <c r="W498" s="1">
        <v>0</v>
      </c>
      <c r="X498" s="1">
        <v>0</v>
      </c>
      <c r="Y498" s="34">
        <v>0</v>
      </c>
    </row>
    <row r="499" spans="1:25" ht="38.25" outlineLevel="3" x14ac:dyDescent="0.2">
      <c r="A499" s="229" t="str">
        <f t="shared" si="38"/>
        <v>1.20.</v>
      </c>
      <c r="B499" s="31" t="s">
        <v>1184</v>
      </c>
      <c r="C499" s="44" t="s">
        <v>1185</v>
      </c>
      <c r="D499" s="600" t="s">
        <v>297</v>
      </c>
      <c r="E499" s="601" t="s">
        <v>297</v>
      </c>
      <c r="F499" s="602" t="s">
        <v>297</v>
      </c>
      <c r="G499" s="602" t="s">
        <v>297</v>
      </c>
      <c r="H499" s="602" t="s">
        <v>297</v>
      </c>
      <c r="I499" s="602" t="s">
        <v>297</v>
      </c>
      <c r="J499" s="603" t="s">
        <v>297</v>
      </c>
      <c r="K499" s="604" t="s">
        <v>297</v>
      </c>
      <c r="L499" s="33">
        <v>0</v>
      </c>
      <c r="M499" s="275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34">
        <v>0</v>
      </c>
    </row>
    <row r="500" spans="1:25" ht="25.5" outlineLevel="3" x14ac:dyDescent="0.2">
      <c r="A500" s="229" t="str">
        <f t="shared" si="38"/>
        <v>1.20.</v>
      </c>
      <c r="B500" s="31" t="s">
        <v>1186</v>
      </c>
      <c r="C500" s="32" t="s">
        <v>1187</v>
      </c>
      <c r="D500" s="600" t="s">
        <v>297</v>
      </c>
      <c r="E500" s="601" t="s">
        <v>297</v>
      </c>
      <c r="F500" s="602" t="s">
        <v>297</v>
      </c>
      <c r="G500" s="602" t="s">
        <v>297</v>
      </c>
      <c r="H500" s="602" t="s">
        <v>297</v>
      </c>
      <c r="I500" s="602" t="s">
        <v>297</v>
      </c>
      <c r="J500" s="603" t="s">
        <v>297</v>
      </c>
      <c r="K500" s="604" t="s">
        <v>297</v>
      </c>
      <c r="L500" s="33">
        <v>0</v>
      </c>
      <c r="M500" s="275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34">
        <v>0</v>
      </c>
    </row>
    <row r="501" spans="1:25" ht="25.5" outlineLevel="3" x14ac:dyDescent="0.2">
      <c r="A501" s="229" t="str">
        <f t="shared" si="38"/>
        <v>1.20.</v>
      </c>
      <c r="B501" s="50" t="s">
        <v>1188</v>
      </c>
      <c r="C501" s="156" t="s">
        <v>1189</v>
      </c>
      <c r="D501" s="605" t="s">
        <v>297</v>
      </c>
      <c r="E501" s="606" t="s">
        <v>297</v>
      </c>
      <c r="F501" s="607" t="s">
        <v>297</v>
      </c>
      <c r="G501" s="607" t="s">
        <v>297</v>
      </c>
      <c r="H501" s="607" t="s">
        <v>297</v>
      </c>
      <c r="I501" s="607" t="s">
        <v>297</v>
      </c>
      <c r="J501" s="608" t="s">
        <v>297</v>
      </c>
      <c r="K501" s="609" t="s">
        <v>297</v>
      </c>
      <c r="L501" s="157">
        <v>0</v>
      </c>
      <c r="M501" s="276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1">
        <v>0</v>
      </c>
      <c r="T501" s="1">
        <v>0</v>
      </c>
      <c r="U501" s="2">
        <v>0</v>
      </c>
      <c r="V501" s="2">
        <v>0</v>
      </c>
      <c r="W501" s="2">
        <v>0</v>
      </c>
      <c r="X501" s="2">
        <v>0</v>
      </c>
      <c r="Y501" s="158">
        <v>0</v>
      </c>
    </row>
    <row r="502" spans="1:25" outlineLevel="2" x14ac:dyDescent="0.2">
      <c r="A502" s="228"/>
      <c r="B502" s="37" t="s">
        <v>1190</v>
      </c>
      <c r="C502" s="160" t="s">
        <v>1191</v>
      </c>
      <c r="D502" s="38"/>
      <c r="E502" s="39"/>
      <c r="F502" s="40"/>
      <c r="G502" s="40"/>
      <c r="H502" s="40"/>
      <c r="I502" s="40"/>
      <c r="J502" s="40"/>
      <c r="K502" s="40"/>
      <c r="L502" s="41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3"/>
    </row>
    <row r="503" spans="1:25" ht="25.5" outlineLevel="3" x14ac:dyDescent="0.2">
      <c r="A503" s="229" t="str">
        <f t="shared" ref="A503:A508" si="39">IF(COUNTA($D503:$K503)=0,"",LEFT(B503,FIND(".",B503,3)))</f>
        <v>1.20.</v>
      </c>
      <c r="B503" s="35" t="s">
        <v>1192</v>
      </c>
      <c r="C503" s="36" t="s">
        <v>1193</v>
      </c>
      <c r="D503" s="610" t="s">
        <v>297</v>
      </c>
      <c r="E503" s="611" t="s">
        <v>297</v>
      </c>
      <c r="F503" s="612" t="s">
        <v>297</v>
      </c>
      <c r="G503" s="612" t="s">
        <v>297</v>
      </c>
      <c r="H503" s="612" t="s">
        <v>297</v>
      </c>
      <c r="I503" s="612" t="s">
        <v>297</v>
      </c>
      <c r="J503" s="613" t="s">
        <v>297</v>
      </c>
      <c r="K503" s="614" t="s">
        <v>297</v>
      </c>
      <c r="L503" s="33">
        <v>0</v>
      </c>
      <c r="M503" s="275">
        <v>0</v>
      </c>
      <c r="N503" s="1">
        <v>0</v>
      </c>
      <c r="O503" s="1">
        <v>0</v>
      </c>
      <c r="P503" s="1">
        <v>0</v>
      </c>
      <c r="Q503" s="1">
        <v>0</v>
      </c>
      <c r="R503" s="1">
        <v>0</v>
      </c>
      <c r="S503" s="1">
        <v>0</v>
      </c>
      <c r="T503" s="1">
        <v>0</v>
      </c>
      <c r="U503" s="1">
        <v>0</v>
      </c>
      <c r="V503" s="1">
        <v>0</v>
      </c>
      <c r="W503" s="1">
        <v>0</v>
      </c>
      <c r="X503" s="1">
        <v>0</v>
      </c>
      <c r="Y503" s="34">
        <v>0</v>
      </c>
    </row>
    <row r="504" spans="1:25" ht="25.5" outlineLevel="3" x14ac:dyDescent="0.2">
      <c r="A504" s="229" t="str">
        <f t="shared" si="39"/>
        <v>1.20.</v>
      </c>
      <c r="B504" s="31" t="s">
        <v>1194</v>
      </c>
      <c r="C504" s="44" t="s">
        <v>1195</v>
      </c>
      <c r="D504" s="600" t="s">
        <v>297</v>
      </c>
      <c r="E504" s="601" t="s">
        <v>297</v>
      </c>
      <c r="F504" s="602" t="s">
        <v>297</v>
      </c>
      <c r="G504" s="602" t="s">
        <v>297</v>
      </c>
      <c r="H504" s="602" t="s">
        <v>297</v>
      </c>
      <c r="I504" s="602" t="s">
        <v>297</v>
      </c>
      <c r="J504" s="603" t="s">
        <v>297</v>
      </c>
      <c r="K504" s="604" t="s">
        <v>297</v>
      </c>
      <c r="L504" s="33">
        <v>0</v>
      </c>
      <c r="M504" s="275">
        <v>0</v>
      </c>
      <c r="N504" s="1">
        <v>0</v>
      </c>
      <c r="O504" s="1">
        <v>0</v>
      </c>
      <c r="P504" s="1">
        <v>0</v>
      </c>
      <c r="Q504" s="1">
        <v>0</v>
      </c>
      <c r="R504" s="1">
        <v>0</v>
      </c>
      <c r="S504" s="1">
        <v>0</v>
      </c>
      <c r="T504" s="1">
        <v>0</v>
      </c>
      <c r="U504" s="1">
        <v>0</v>
      </c>
      <c r="V504" s="1">
        <v>0</v>
      </c>
      <c r="W504" s="1">
        <v>0</v>
      </c>
      <c r="X504" s="1">
        <v>0</v>
      </c>
      <c r="Y504" s="34">
        <v>0</v>
      </c>
    </row>
    <row r="505" spans="1:25" ht="25.5" outlineLevel="3" x14ac:dyDescent="0.2">
      <c r="A505" s="229" t="str">
        <f t="shared" si="39"/>
        <v>1.20.</v>
      </c>
      <c r="B505" s="31" t="s">
        <v>1196</v>
      </c>
      <c r="C505" s="44" t="s">
        <v>1197</v>
      </c>
      <c r="D505" s="600" t="s">
        <v>297</v>
      </c>
      <c r="E505" s="601" t="s">
        <v>297</v>
      </c>
      <c r="F505" s="602" t="s">
        <v>297</v>
      </c>
      <c r="G505" s="602" t="s">
        <v>297</v>
      </c>
      <c r="H505" s="602" t="s">
        <v>297</v>
      </c>
      <c r="I505" s="602" t="s">
        <v>297</v>
      </c>
      <c r="J505" s="603" t="s">
        <v>297</v>
      </c>
      <c r="K505" s="604" t="s">
        <v>297</v>
      </c>
      <c r="L505" s="33">
        <v>0</v>
      </c>
      <c r="M505" s="275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34">
        <v>0</v>
      </c>
    </row>
    <row r="506" spans="1:25" ht="38.25" outlineLevel="3" x14ac:dyDescent="0.2">
      <c r="A506" s="229" t="str">
        <f t="shared" si="39"/>
        <v>1.20.</v>
      </c>
      <c r="B506" s="31" t="s">
        <v>1198</v>
      </c>
      <c r="C506" s="44" t="s">
        <v>1199</v>
      </c>
      <c r="D506" s="600" t="s">
        <v>297</v>
      </c>
      <c r="E506" s="601" t="s">
        <v>297</v>
      </c>
      <c r="F506" s="602" t="s">
        <v>297</v>
      </c>
      <c r="G506" s="602" t="s">
        <v>297</v>
      </c>
      <c r="H506" s="602" t="s">
        <v>297</v>
      </c>
      <c r="I506" s="602" t="s">
        <v>297</v>
      </c>
      <c r="J506" s="603" t="s">
        <v>297</v>
      </c>
      <c r="K506" s="604" t="s">
        <v>297</v>
      </c>
      <c r="L506" s="33">
        <v>0</v>
      </c>
      <c r="M506" s="275">
        <v>0</v>
      </c>
      <c r="N506" s="1">
        <v>0</v>
      </c>
      <c r="O506" s="1">
        <v>0</v>
      </c>
      <c r="P506" s="1">
        <v>0</v>
      </c>
      <c r="Q506" s="1">
        <v>0</v>
      </c>
      <c r="R506" s="1">
        <v>0</v>
      </c>
      <c r="S506" s="1">
        <v>0</v>
      </c>
      <c r="T506" s="1">
        <v>0</v>
      </c>
      <c r="U506" s="1">
        <v>0</v>
      </c>
      <c r="V506" s="1">
        <v>0</v>
      </c>
      <c r="W506" s="1">
        <v>0</v>
      </c>
      <c r="X506" s="1">
        <v>0</v>
      </c>
      <c r="Y506" s="34">
        <v>0</v>
      </c>
    </row>
    <row r="507" spans="1:25" ht="38.25" outlineLevel="3" x14ac:dyDescent="0.2">
      <c r="A507" s="229" t="str">
        <f t="shared" si="39"/>
        <v>1.20.</v>
      </c>
      <c r="B507" s="31" t="s">
        <v>1200</v>
      </c>
      <c r="C507" s="44" t="s">
        <v>1201</v>
      </c>
      <c r="D507" s="600" t="s">
        <v>297</v>
      </c>
      <c r="E507" s="601" t="s">
        <v>297</v>
      </c>
      <c r="F507" s="602" t="s">
        <v>297</v>
      </c>
      <c r="G507" s="602" t="s">
        <v>297</v>
      </c>
      <c r="H507" s="602" t="s">
        <v>297</v>
      </c>
      <c r="I507" s="602" t="s">
        <v>297</v>
      </c>
      <c r="J507" s="603" t="s">
        <v>297</v>
      </c>
      <c r="K507" s="604" t="s">
        <v>297</v>
      </c>
      <c r="L507" s="33">
        <v>0</v>
      </c>
      <c r="M507" s="275">
        <v>0</v>
      </c>
      <c r="N507" s="1">
        <v>0</v>
      </c>
      <c r="O507" s="1">
        <v>0</v>
      </c>
      <c r="P507" s="1">
        <v>0</v>
      </c>
      <c r="Q507" s="1">
        <v>0</v>
      </c>
      <c r="R507" s="1">
        <v>0</v>
      </c>
      <c r="S507" s="1">
        <v>0</v>
      </c>
      <c r="T507" s="1">
        <v>0</v>
      </c>
      <c r="U507" s="1">
        <v>0</v>
      </c>
      <c r="V507" s="1">
        <v>0</v>
      </c>
      <c r="W507" s="1">
        <v>0</v>
      </c>
      <c r="X507" s="1">
        <v>0</v>
      </c>
      <c r="Y507" s="34">
        <v>0</v>
      </c>
    </row>
    <row r="508" spans="1:25" ht="38.25" outlineLevel="3" x14ac:dyDescent="0.2">
      <c r="A508" s="229" t="str">
        <f t="shared" si="39"/>
        <v>1.20.</v>
      </c>
      <c r="B508" s="50" t="s">
        <v>1202</v>
      </c>
      <c r="C508" s="51" t="s">
        <v>1203</v>
      </c>
      <c r="D508" s="605" t="s">
        <v>297</v>
      </c>
      <c r="E508" s="606" t="s">
        <v>297</v>
      </c>
      <c r="F508" s="607" t="s">
        <v>297</v>
      </c>
      <c r="G508" s="607" t="s">
        <v>297</v>
      </c>
      <c r="H508" s="607" t="s">
        <v>297</v>
      </c>
      <c r="I508" s="607" t="s">
        <v>297</v>
      </c>
      <c r="J508" s="608" t="s">
        <v>297</v>
      </c>
      <c r="K508" s="609" t="s">
        <v>297</v>
      </c>
      <c r="L508" s="157">
        <v>0</v>
      </c>
      <c r="M508" s="276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1">
        <v>0</v>
      </c>
      <c r="T508" s="1">
        <v>0</v>
      </c>
      <c r="U508" s="1">
        <v>0</v>
      </c>
      <c r="V508" s="1">
        <v>0</v>
      </c>
      <c r="W508" s="1">
        <v>0</v>
      </c>
      <c r="X508" s="1">
        <v>0</v>
      </c>
      <c r="Y508" s="158">
        <v>0</v>
      </c>
    </row>
    <row r="509" spans="1:25" outlineLevel="2" x14ac:dyDescent="0.2">
      <c r="A509" s="228"/>
      <c r="B509" s="37" t="s">
        <v>1204</v>
      </c>
      <c r="C509" s="97" t="s">
        <v>1205</v>
      </c>
      <c r="D509" s="38"/>
      <c r="E509" s="39"/>
      <c r="F509" s="40"/>
      <c r="G509" s="40"/>
      <c r="H509" s="40"/>
      <c r="I509" s="40"/>
      <c r="J509" s="40"/>
      <c r="K509" s="40"/>
      <c r="L509" s="41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3"/>
    </row>
    <row r="510" spans="1:25" outlineLevel="3" x14ac:dyDescent="0.2">
      <c r="A510" s="229" t="str">
        <f t="shared" ref="A510:A512" si="40">IF(COUNTA($D510:$K510)=0,"",LEFT(B510,FIND(".",B510,3)))</f>
        <v>1.20.</v>
      </c>
      <c r="B510" s="35" t="s">
        <v>1206</v>
      </c>
      <c r="C510" s="36" t="s">
        <v>1207</v>
      </c>
      <c r="D510" s="610" t="s">
        <v>297</v>
      </c>
      <c r="E510" s="611" t="s">
        <v>297</v>
      </c>
      <c r="F510" s="612" t="s">
        <v>297</v>
      </c>
      <c r="G510" s="612" t="s">
        <v>297</v>
      </c>
      <c r="H510" s="612" t="s">
        <v>297</v>
      </c>
      <c r="I510" s="612" t="s">
        <v>297</v>
      </c>
      <c r="J510" s="613" t="s">
        <v>297</v>
      </c>
      <c r="K510" s="614" t="s">
        <v>297</v>
      </c>
      <c r="L510" s="33">
        <v>0</v>
      </c>
      <c r="M510" s="275">
        <v>0</v>
      </c>
      <c r="N510" s="1">
        <v>0</v>
      </c>
      <c r="O510" s="1">
        <v>0</v>
      </c>
      <c r="P510" s="1">
        <v>0</v>
      </c>
      <c r="Q510" s="1">
        <v>0</v>
      </c>
      <c r="R510" s="1">
        <v>0</v>
      </c>
      <c r="S510" s="1">
        <v>0</v>
      </c>
      <c r="T510" s="1">
        <v>0</v>
      </c>
      <c r="U510" s="1">
        <v>0</v>
      </c>
      <c r="V510" s="1">
        <v>0</v>
      </c>
      <c r="W510" s="1">
        <v>0</v>
      </c>
      <c r="X510" s="1">
        <v>0</v>
      </c>
      <c r="Y510" s="34">
        <v>0</v>
      </c>
    </row>
    <row r="511" spans="1:25" outlineLevel="3" x14ac:dyDescent="0.2">
      <c r="A511" s="229" t="str">
        <f t="shared" si="40"/>
        <v>1.20.</v>
      </c>
      <c r="B511" s="31" t="s">
        <v>1208</v>
      </c>
      <c r="C511" s="44" t="s">
        <v>1209</v>
      </c>
      <c r="D511" s="600" t="s">
        <v>297</v>
      </c>
      <c r="E511" s="601" t="s">
        <v>297</v>
      </c>
      <c r="F511" s="602" t="s">
        <v>297</v>
      </c>
      <c r="G511" s="602" t="s">
        <v>297</v>
      </c>
      <c r="H511" s="602" t="s">
        <v>297</v>
      </c>
      <c r="I511" s="602" t="s">
        <v>297</v>
      </c>
      <c r="J511" s="603" t="s">
        <v>297</v>
      </c>
      <c r="K511" s="604" t="s">
        <v>297</v>
      </c>
      <c r="L511" s="33">
        <v>0</v>
      </c>
      <c r="M511" s="275">
        <v>0</v>
      </c>
      <c r="N511" s="1">
        <v>0</v>
      </c>
      <c r="O511" s="1">
        <v>0</v>
      </c>
      <c r="P511" s="1">
        <v>0</v>
      </c>
      <c r="Q511" s="1">
        <v>0</v>
      </c>
      <c r="R511" s="1">
        <v>0</v>
      </c>
      <c r="S511" s="1">
        <v>0</v>
      </c>
      <c r="T511" s="1">
        <v>0</v>
      </c>
      <c r="U511" s="1">
        <v>0</v>
      </c>
      <c r="V511" s="1">
        <v>0</v>
      </c>
      <c r="W511" s="1">
        <v>0</v>
      </c>
      <c r="X511" s="1">
        <v>0</v>
      </c>
      <c r="Y511" s="34">
        <v>0</v>
      </c>
    </row>
    <row r="512" spans="1:25" ht="25.5" outlineLevel="3" x14ac:dyDescent="0.2">
      <c r="A512" s="229" t="str">
        <f t="shared" si="40"/>
        <v>1.20.</v>
      </c>
      <c r="B512" s="50" t="s">
        <v>1210</v>
      </c>
      <c r="C512" s="51" t="s">
        <v>1211</v>
      </c>
      <c r="D512" s="605" t="s">
        <v>297</v>
      </c>
      <c r="E512" s="606" t="s">
        <v>297</v>
      </c>
      <c r="F512" s="607" t="s">
        <v>297</v>
      </c>
      <c r="G512" s="607" t="s">
        <v>297</v>
      </c>
      <c r="H512" s="607" t="s">
        <v>297</v>
      </c>
      <c r="I512" s="607" t="s">
        <v>297</v>
      </c>
      <c r="J512" s="608" t="s">
        <v>297</v>
      </c>
      <c r="K512" s="609" t="s">
        <v>297</v>
      </c>
      <c r="L512" s="157">
        <v>0</v>
      </c>
      <c r="M512" s="276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1">
        <v>0</v>
      </c>
      <c r="T512" s="1">
        <v>0</v>
      </c>
      <c r="U512" s="1">
        <v>0</v>
      </c>
      <c r="V512" s="1">
        <v>0</v>
      </c>
      <c r="W512" s="1">
        <v>0</v>
      </c>
      <c r="X512" s="1">
        <v>0</v>
      </c>
      <c r="Y512" s="158">
        <v>0</v>
      </c>
    </row>
    <row r="513" spans="1:25" outlineLevel="2" x14ac:dyDescent="0.2">
      <c r="A513" s="228"/>
      <c r="B513" s="37" t="s">
        <v>1212</v>
      </c>
      <c r="C513" s="214" t="s">
        <v>1213</v>
      </c>
      <c r="D513" s="38"/>
      <c r="E513" s="39"/>
      <c r="F513" s="40"/>
      <c r="G513" s="40"/>
      <c r="H513" s="40"/>
      <c r="I513" s="40"/>
      <c r="J513" s="40"/>
      <c r="K513" s="40"/>
      <c r="L513" s="41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3"/>
    </row>
    <row r="514" spans="1:25" outlineLevel="3" x14ac:dyDescent="0.2">
      <c r="A514" s="229" t="str">
        <f t="shared" ref="A514:A526" si="41">IF(COUNTA($D514:$K514)=0,"",LEFT(B514,FIND(".",B514,3)))</f>
        <v>1.20.</v>
      </c>
      <c r="B514" s="35" t="s">
        <v>1214</v>
      </c>
      <c r="C514" s="36" t="s">
        <v>1215</v>
      </c>
      <c r="D514" s="610" t="s">
        <v>297</v>
      </c>
      <c r="E514" s="611" t="s">
        <v>297</v>
      </c>
      <c r="F514" s="612" t="s">
        <v>297</v>
      </c>
      <c r="G514" s="612" t="s">
        <v>297</v>
      </c>
      <c r="H514" s="612" t="s">
        <v>297</v>
      </c>
      <c r="I514" s="612" t="s">
        <v>297</v>
      </c>
      <c r="J514" s="613" t="s">
        <v>297</v>
      </c>
      <c r="K514" s="614" t="s">
        <v>297</v>
      </c>
      <c r="L514" s="33">
        <v>0</v>
      </c>
      <c r="M514" s="275">
        <v>0</v>
      </c>
      <c r="N514" s="1">
        <v>0</v>
      </c>
      <c r="O514" s="1">
        <v>0</v>
      </c>
      <c r="P514" s="1">
        <v>0</v>
      </c>
      <c r="Q514" s="1">
        <v>0</v>
      </c>
      <c r="R514" s="1">
        <v>0</v>
      </c>
      <c r="S514" s="1">
        <v>0</v>
      </c>
      <c r="T514" s="1">
        <v>0</v>
      </c>
      <c r="U514" s="1">
        <v>0</v>
      </c>
      <c r="V514" s="1">
        <v>0</v>
      </c>
      <c r="W514" s="1">
        <v>0</v>
      </c>
      <c r="X514" s="1">
        <v>0</v>
      </c>
      <c r="Y514" s="34">
        <v>0</v>
      </c>
    </row>
    <row r="515" spans="1:25" outlineLevel="3" x14ac:dyDescent="0.2">
      <c r="A515" s="229" t="str">
        <f t="shared" si="41"/>
        <v>1.20.</v>
      </c>
      <c r="B515" s="31" t="s">
        <v>1216</v>
      </c>
      <c r="C515" s="44" t="s">
        <v>1217</v>
      </c>
      <c r="D515" s="600" t="s">
        <v>297</v>
      </c>
      <c r="E515" s="601" t="s">
        <v>297</v>
      </c>
      <c r="F515" s="602" t="s">
        <v>297</v>
      </c>
      <c r="G515" s="602" t="s">
        <v>297</v>
      </c>
      <c r="H515" s="602" t="s">
        <v>297</v>
      </c>
      <c r="I515" s="602" t="s">
        <v>297</v>
      </c>
      <c r="J515" s="603" t="s">
        <v>297</v>
      </c>
      <c r="K515" s="604" t="s">
        <v>297</v>
      </c>
      <c r="L515" s="33">
        <v>0</v>
      </c>
      <c r="M515" s="275">
        <v>0</v>
      </c>
      <c r="N515" s="1">
        <v>0</v>
      </c>
      <c r="O515" s="1">
        <v>0</v>
      </c>
      <c r="P515" s="1">
        <v>0</v>
      </c>
      <c r="Q515" s="1">
        <v>0</v>
      </c>
      <c r="R515" s="1">
        <v>0</v>
      </c>
      <c r="S515" s="1">
        <v>0</v>
      </c>
      <c r="T515" s="1">
        <v>0</v>
      </c>
      <c r="U515" s="1">
        <v>0</v>
      </c>
      <c r="V515" s="1">
        <v>0</v>
      </c>
      <c r="W515" s="1">
        <v>0</v>
      </c>
      <c r="X515" s="1">
        <v>0</v>
      </c>
      <c r="Y515" s="34">
        <v>0</v>
      </c>
    </row>
    <row r="516" spans="1:25" outlineLevel="3" x14ac:dyDescent="0.2">
      <c r="A516" s="229" t="str">
        <f t="shared" si="41"/>
        <v>1.20.</v>
      </c>
      <c r="B516" s="31" t="s">
        <v>1218</v>
      </c>
      <c r="C516" s="44" t="s">
        <v>1219</v>
      </c>
      <c r="D516" s="600" t="s">
        <v>297</v>
      </c>
      <c r="E516" s="601" t="s">
        <v>297</v>
      </c>
      <c r="F516" s="602" t="s">
        <v>297</v>
      </c>
      <c r="G516" s="602" t="s">
        <v>297</v>
      </c>
      <c r="H516" s="602" t="s">
        <v>297</v>
      </c>
      <c r="I516" s="602" t="s">
        <v>297</v>
      </c>
      <c r="J516" s="603" t="s">
        <v>297</v>
      </c>
      <c r="K516" s="604" t="s">
        <v>297</v>
      </c>
      <c r="L516" s="33">
        <v>0</v>
      </c>
      <c r="M516" s="275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34">
        <v>0</v>
      </c>
    </row>
    <row r="517" spans="1:25" outlineLevel="3" x14ac:dyDescent="0.2">
      <c r="A517" s="229" t="str">
        <f t="shared" si="41"/>
        <v>1.20.</v>
      </c>
      <c r="B517" s="31" t="s">
        <v>1220</v>
      </c>
      <c r="C517" s="44" t="s">
        <v>1221</v>
      </c>
      <c r="D517" s="600" t="s">
        <v>297</v>
      </c>
      <c r="E517" s="601" t="s">
        <v>297</v>
      </c>
      <c r="F517" s="602" t="s">
        <v>297</v>
      </c>
      <c r="G517" s="602" t="s">
        <v>297</v>
      </c>
      <c r="H517" s="602" t="s">
        <v>297</v>
      </c>
      <c r="I517" s="602" t="s">
        <v>297</v>
      </c>
      <c r="J517" s="603" t="s">
        <v>297</v>
      </c>
      <c r="K517" s="604" t="s">
        <v>297</v>
      </c>
      <c r="L517" s="33">
        <v>0</v>
      </c>
      <c r="M517" s="275">
        <v>0</v>
      </c>
      <c r="N517" s="1">
        <v>0</v>
      </c>
      <c r="O517" s="1">
        <v>0</v>
      </c>
      <c r="P517" s="1">
        <v>0</v>
      </c>
      <c r="Q517" s="1">
        <v>0</v>
      </c>
      <c r="R517" s="1">
        <v>0</v>
      </c>
      <c r="S517" s="1">
        <v>0</v>
      </c>
      <c r="T517" s="1">
        <v>0</v>
      </c>
      <c r="U517" s="1">
        <v>0</v>
      </c>
      <c r="V517" s="1">
        <v>0</v>
      </c>
      <c r="W517" s="1">
        <v>0</v>
      </c>
      <c r="X517" s="1">
        <v>0</v>
      </c>
      <c r="Y517" s="34">
        <v>0</v>
      </c>
    </row>
    <row r="518" spans="1:25" outlineLevel="3" x14ac:dyDescent="0.2">
      <c r="A518" s="229" t="str">
        <f t="shared" si="41"/>
        <v>1.20.</v>
      </c>
      <c r="B518" s="31" t="s">
        <v>1222</v>
      </c>
      <c r="C518" s="44" t="s">
        <v>1223</v>
      </c>
      <c r="D518" s="600" t="s">
        <v>297</v>
      </c>
      <c r="E518" s="601" t="s">
        <v>297</v>
      </c>
      <c r="F518" s="602" t="s">
        <v>297</v>
      </c>
      <c r="G518" s="602" t="s">
        <v>297</v>
      </c>
      <c r="H518" s="602" t="s">
        <v>297</v>
      </c>
      <c r="I518" s="602" t="s">
        <v>297</v>
      </c>
      <c r="J518" s="603" t="s">
        <v>297</v>
      </c>
      <c r="K518" s="604" t="s">
        <v>297</v>
      </c>
      <c r="L518" s="33">
        <v>0</v>
      </c>
      <c r="M518" s="275">
        <v>0</v>
      </c>
      <c r="N518" s="1">
        <v>0</v>
      </c>
      <c r="O518" s="1">
        <v>0</v>
      </c>
      <c r="P518" s="1">
        <v>0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0</v>
      </c>
      <c r="W518" s="1">
        <v>0</v>
      </c>
      <c r="X518" s="1">
        <v>0</v>
      </c>
      <c r="Y518" s="34">
        <v>0</v>
      </c>
    </row>
    <row r="519" spans="1:25" outlineLevel="3" x14ac:dyDescent="0.2">
      <c r="A519" s="229" t="str">
        <f t="shared" si="41"/>
        <v>1.20.</v>
      </c>
      <c r="B519" s="31" t="s">
        <v>1224</v>
      </c>
      <c r="C519" s="44" t="s">
        <v>1225</v>
      </c>
      <c r="D519" s="600" t="s">
        <v>297</v>
      </c>
      <c r="E519" s="601" t="s">
        <v>297</v>
      </c>
      <c r="F519" s="602" t="s">
        <v>297</v>
      </c>
      <c r="G519" s="602" t="s">
        <v>297</v>
      </c>
      <c r="H519" s="602" t="s">
        <v>297</v>
      </c>
      <c r="I519" s="602" t="s">
        <v>297</v>
      </c>
      <c r="J519" s="603" t="s">
        <v>297</v>
      </c>
      <c r="K519" s="604" t="s">
        <v>297</v>
      </c>
      <c r="L519" s="33">
        <v>0</v>
      </c>
      <c r="M519" s="275">
        <v>0</v>
      </c>
      <c r="N519" s="1">
        <v>0</v>
      </c>
      <c r="O519" s="1">
        <v>0</v>
      </c>
      <c r="P519" s="1">
        <v>0</v>
      </c>
      <c r="Q519" s="1">
        <v>0</v>
      </c>
      <c r="R519" s="1">
        <v>0</v>
      </c>
      <c r="S519" s="1">
        <v>0</v>
      </c>
      <c r="T519" s="1">
        <v>0</v>
      </c>
      <c r="U519" s="1">
        <v>0</v>
      </c>
      <c r="V519" s="1">
        <v>0</v>
      </c>
      <c r="W519" s="1">
        <v>0</v>
      </c>
      <c r="X519" s="1">
        <v>0</v>
      </c>
      <c r="Y519" s="34">
        <v>0</v>
      </c>
    </row>
    <row r="520" spans="1:25" outlineLevel="3" x14ac:dyDescent="0.2">
      <c r="A520" s="229" t="str">
        <f t="shared" si="41"/>
        <v>1.20.</v>
      </c>
      <c r="B520" s="31" t="s">
        <v>1226</v>
      </c>
      <c r="C520" s="44" t="s">
        <v>1227</v>
      </c>
      <c r="D520" s="600" t="s">
        <v>297</v>
      </c>
      <c r="E520" s="601" t="s">
        <v>297</v>
      </c>
      <c r="F520" s="602" t="s">
        <v>297</v>
      </c>
      <c r="G520" s="602" t="s">
        <v>297</v>
      </c>
      <c r="H520" s="602" t="s">
        <v>297</v>
      </c>
      <c r="I520" s="602" t="s">
        <v>297</v>
      </c>
      <c r="J520" s="603" t="s">
        <v>297</v>
      </c>
      <c r="K520" s="604" t="s">
        <v>297</v>
      </c>
      <c r="L520" s="33">
        <v>0</v>
      </c>
      <c r="M520" s="275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34">
        <v>0</v>
      </c>
    </row>
    <row r="521" spans="1:25" outlineLevel="3" x14ac:dyDescent="0.2">
      <c r="A521" s="229" t="str">
        <f t="shared" si="41"/>
        <v>1.20.</v>
      </c>
      <c r="B521" s="31" t="s">
        <v>1228</v>
      </c>
      <c r="C521" s="44" t="s">
        <v>1229</v>
      </c>
      <c r="D521" s="600" t="s">
        <v>297</v>
      </c>
      <c r="E521" s="601" t="s">
        <v>297</v>
      </c>
      <c r="F521" s="602" t="s">
        <v>297</v>
      </c>
      <c r="G521" s="602" t="s">
        <v>297</v>
      </c>
      <c r="H521" s="602" t="s">
        <v>297</v>
      </c>
      <c r="I521" s="602" t="s">
        <v>297</v>
      </c>
      <c r="J521" s="603" t="s">
        <v>297</v>
      </c>
      <c r="K521" s="604" t="s">
        <v>297</v>
      </c>
      <c r="L521" s="33">
        <v>0</v>
      </c>
      <c r="M521" s="275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34">
        <v>0</v>
      </c>
    </row>
    <row r="522" spans="1:25" outlineLevel="3" x14ac:dyDescent="0.2">
      <c r="A522" s="229" t="str">
        <f t="shared" si="41"/>
        <v>1.20.</v>
      </c>
      <c r="B522" s="31" t="s">
        <v>1230</v>
      </c>
      <c r="C522" s="44" t="s">
        <v>1231</v>
      </c>
      <c r="D522" s="600" t="s">
        <v>297</v>
      </c>
      <c r="E522" s="601" t="s">
        <v>297</v>
      </c>
      <c r="F522" s="602" t="s">
        <v>297</v>
      </c>
      <c r="G522" s="602" t="s">
        <v>297</v>
      </c>
      <c r="H522" s="602" t="s">
        <v>297</v>
      </c>
      <c r="I522" s="602" t="s">
        <v>297</v>
      </c>
      <c r="J522" s="603" t="s">
        <v>297</v>
      </c>
      <c r="K522" s="604" t="s">
        <v>297</v>
      </c>
      <c r="L522" s="33">
        <v>0</v>
      </c>
      <c r="M522" s="275">
        <v>0</v>
      </c>
      <c r="N522" s="1">
        <v>0</v>
      </c>
      <c r="O522" s="1">
        <v>0</v>
      </c>
      <c r="P522" s="1">
        <v>0</v>
      </c>
      <c r="Q522" s="1">
        <v>0</v>
      </c>
      <c r="R522" s="1">
        <v>0</v>
      </c>
      <c r="S522" s="1">
        <v>0</v>
      </c>
      <c r="T522" s="1">
        <v>0</v>
      </c>
      <c r="U522" s="1">
        <v>0</v>
      </c>
      <c r="V522" s="1">
        <v>0</v>
      </c>
      <c r="W522" s="1">
        <v>0</v>
      </c>
      <c r="X522" s="1">
        <v>0</v>
      </c>
      <c r="Y522" s="34">
        <v>0</v>
      </c>
    </row>
    <row r="523" spans="1:25" outlineLevel="3" x14ac:dyDescent="0.2">
      <c r="A523" s="229" t="str">
        <f t="shared" si="41"/>
        <v>1.20.</v>
      </c>
      <c r="B523" s="31" t="s">
        <v>1232</v>
      </c>
      <c r="C523" s="216" t="s">
        <v>1233</v>
      </c>
      <c r="D523" s="600" t="s">
        <v>297</v>
      </c>
      <c r="E523" s="601" t="s">
        <v>297</v>
      </c>
      <c r="F523" s="602" t="s">
        <v>297</v>
      </c>
      <c r="G523" s="602" t="s">
        <v>297</v>
      </c>
      <c r="H523" s="602" t="s">
        <v>297</v>
      </c>
      <c r="I523" s="602" t="s">
        <v>297</v>
      </c>
      <c r="J523" s="603" t="s">
        <v>297</v>
      </c>
      <c r="K523" s="604" t="s">
        <v>297</v>
      </c>
      <c r="L523" s="33">
        <v>0</v>
      </c>
      <c r="M523" s="275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34">
        <v>0</v>
      </c>
    </row>
    <row r="524" spans="1:25" outlineLevel="3" x14ac:dyDescent="0.2">
      <c r="A524" s="229" t="str">
        <f t="shared" si="41"/>
        <v>1.20.</v>
      </c>
      <c r="B524" s="31" t="s">
        <v>1234</v>
      </c>
      <c r="C524" s="44" t="s">
        <v>1235</v>
      </c>
      <c r="D524" s="600" t="s">
        <v>297</v>
      </c>
      <c r="E524" s="601" t="s">
        <v>297</v>
      </c>
      <c r="F524" s="602" t="s">
        <v>297</v>
      </c>
      <c r="G524" s="602" t="s">
        <v>297</v>
      </c>
      <c r="H524" s="602" t="s">
        <v>297</v>
      </c>
      <c r="I524" s="602" t="s">
        <v>297</v>
      </c>
      <c r="J524" s="603" t="s">
        <v>297</v>
      </c>
      <c r="K524" s="604" t="s">
        <v>297</v>
      </c>
      <c r="L524" s="33">
        <v>0</v>
      </c>
      <c r="M524" s="275">
        <v>0</v>
      </c>
      <c r="N524" s="1">
        <v>0</v>
      </c>
      <c r="O524" s="1">
        <v>0</v>
      </c>
      <c r="P524" s="1">
        <v>0</v>
      </c>
      <c r="Q524" s="1">
        <v>0</v>
      </c>
      <c r="R524" s="1">
        <v>0</v>
      </c>
      <c r="S524" s="1">
        <v>0</v>
      </c>
      <c r="T524" s="1">
        <v>0</v>
      </c>
      <c r="U524" s="1">
        <v>0</v>
      </c>
      <c r="V524" s="1">
        <v>0</v>
      </c>
      <c r="W524" s="1">
        <v>0</v>
      </c>
      <c r="X524" s="1">
        <v>0</v>
      </c>
      <c r="Y524" s="34">
        <v>0</v>
      </c>
    </row>
    <row r="525" spans="1:25" outlineLevel="3" x14ac:dyDescent="0.2">
      <c r="A525" s="229" t="str">
        <f t="shared" si="41"/>
        <v>1.20.</v>
      </c>
      <c r="B525" s="31" t="s">
        <v>1236</v>
      </c>
      <c r="C525" s="44" t="s">
        <v>1237</v>
      </c>
      <c r="D525" s="600" t="s">
        <v>297</v>
      </c>
      <c r="E525" s="601" t="s">
        <v>297</v>
      </c>
      <c r="F525" s="602" t="s">
        <v>297</v>
      </c>
      <c r="G525" s="602" t="s">
        <v>297</v>
      </c>
      <c r="H525" s="602" t="s">
        <v>297</v>
      </c>
      <c r="I525" s="602" t="s">
        <v>297</v>
      </c>
      <c r="J525" s="603" t="s">
        <v>297</v>
      </c>
      <c r="K525" s="604" t="s">
        <v>297</v>
      </c>
      <c r="L525" s="33">
        <v>0</v>
      </c>
      <c r="M525" s="275">
        <v>0</v>
      </c>
      <c r="N525" s="1">
        <v>0</v>
      </c>
      <c r="O525" s="1">
        <v>0</v>
      </c>
      <c r="P525" s="1">
        <v>0</v>
      </c>
      <c r="Q525" s="1">
        <v>0</v>
      </c>
      <c r="R525" s="1">
        <v>0</v>
      </c>
      <c r="S525" s="1">
        <v>0</v>
      </c>
      <c r="T525" s="1">
        <v>0</v>
      </c>
      <c r="U525" s="1">
        <v>0</v>
      </c>
      <c r="V525" s="1">
        <v>0</v>
      </c>
      <c r="W525" s="1">
        <v>0</v>
      </c>
      <c r="X525" s="1">
        <v>0</v>
      </c>
      <c r="Y525" s="34">
        <v>0</v>
      </c>
    </row>
    <row r="526" spans="1:25" outlineLevel="3" x14ac:dyDescent="0.2">
      <c r="A526" s="229" t="str">
        <f t="shared" si="41"/>
        <v>1.20.</v>
      </c>
      <c r="B526" s="50" t="s">
        <v>1238</v>
      </c>
      <c r="C526" s="51" t="s">
        <v>1239</v>
      </c>
      <c r="D526" s="605" t="s">
        <v>297</v>
      </c>
      <c r="E526" s="606" t="s">
        <v>297</v>
      </c>
      <c r="F526" s="607" t="s">
        <v>297</v>
      </c>
      <c r="G526" s="607" t="s">
        <v>297</v>
      </c>
      <c r="H526" s="607" t="s">
        <v>297</v>
      </c>
      <c r="I526" s="607" t="s">
        <v>297</v>
      </c>
      <c r="J526" s="608" t="s">
        <v>297</v>
      </c>
      <c r="K526" s="609" t="s">
        <v>297</v>
      </c>
      <c r="L526" s="157">
        <v>0</v>
      </c>
      <c r="M526" s="276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0</v>
      </c>
      <c r="V526" s="2">
        <v>0</v>
      </c>
      <c r="W526" s="2">
        <v>0</v>
      </c>
      <c r="X526" s="2">
        <v>0</v>
      </c>
      <c r="Y526" s="158">
        <v>0</v>
      </c>
    </row>
    <row r="527" spans="1:25" s="17" customFormat="1" ht="15.75" x14ac:dyDescent="0.2">
      <c r="A527" s="232"/>
      <c r="B527" s="203" t="s">
        <v>32</v>
      </c>
      <c r="C527" s="211" t="s">
        <v>1240</v>
      </c>
      <c r="D527" s="204"/>
      <c r="E527" s="205"/>
      <c r="F527" s="206"/>
      <c r="G527" s="206"/>
      <c r="H527" s="206"/>
      <c r="I527" s="206"/>
      <c r="J527" s="206"/>
      <c r="K527" s="206"/>
      <c r="L527" s="207"/>
      <c r="M527" s="208"/>
      <c r="N527" s="208"/>
      <c r="O527" s="208"/>
      <c r="P527" s="208"/>
      <c r="Q527" s="208"/>
      <c r="R527" s="208"/>
      <c r="S527" s="208"/>
      <c r="T527" s="208"/>
      <c r="U527" s="208"/>
      <c r="V527" s="208"/>
      <c r="W527" s="208"/>
      <c r="X527" s="208"/>
      <c r="Y527" s="209"/>
    </row>
    <row r="528" spans="1:25" outlineLevel="1" x14ac:dyDescent="0.2">
      <c r="A528" s="223"/>
      <c r="B528" s="23" t="s">
        <v>84</v>
      </c>
      <c r="C528" s="213" t="s">
        <v>85</v>
      </c>
      <c r="D528" s="24"/>
      <c r="E528" s="25"/>
      <c r="F528" s="26"/>
      <c r="G528" s="26"/>
      <c r="H528" s="26"/>
      <c r="I528" s="26"/>
      <c r="J528" s="26"/>
      <c r="K528" s="26"/>
      <c r="L528" s="27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9"/>
    </row>
    <row r="529" spans="1:25" outlineLevel="2" x14ac:dyDescent="0.2">
      <c r="A529" s="231"/>
      <c r="B529" s="37" t="s">
        <v>1241</v>
      </c>
      <c r="C529" s="97" t="s">
        <v>1242</v>
      </c>
      <c r="D529" s="38"/>
      <c r="E529" s="39"/>
      <c r="F529" s="40"/>
      <c r="G529" s="40"/>
      <c r="H529" s="40"/>
      <c r="I529" s="40"/>
      <c r="J529" s="40"/>
      <c r="K529" s="40"/>
      <c r="L529" s="41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3"/>
    </row>
    <row r="530" spans="1:25" outlineLevel="3" x14ac:dyDescent="0.2">
      <c r="A530" s="229" t="str">
        <f t="shared" ref="A530:A548" si="42">IF(COUNTA($D530:$K530)=0,"",LEFT(B530,FIND(".",B530,3)))</f>
        <v>1.21.</v>
      </c>
      <c r="B530" s="35" t="s">
        <v>1243</v>
      </c>
      <c r="C530" s="36" t="s">
        <v>1244</v>
      </c>
      <c r="D530" s="619" t="s">
        <v>297</v>
      </c>
      <c r="E530" s="620" t="s">
        <v>297</v>
      </c>
      <c r="F530" s="620" t="s">
        <v>297</v>
      </c>
      <c r="G530" s="620" t="s">
        <v>297</v>
      </c>
      <c r="H530" s="620" t="s">
        <v>297</v>
      </c>
      <c r="I530" s="620" t="s">
        <v>297</v>
      </c>
      <c r="J530" s="621" t="s">
        <v>297</v>
      </c>
      <c r="K530" s="622" t="s">
        <v>297</v>
      </c>
      <c r="L530" s="33">
        <v>0</v>
      </c>
      <c r="M530" s="275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34">
        <v>0</v>
      </c>
    </row>
    <row r="531" spans="1:25" outlineLevel="3" x14ac:dyDescent="0.2">
      <c r="A531" s="229" t="str">
        <f t="shared" si="42"/>
        <v>1.21.</v>
      </c>
      <c r="B531" s="31" t="s">
        <v>1245</v>
      </c>
      <c r="C531" s="44" t="s">
        <v>1246</v>
      </c>
      <c r="D531" s="623" t="s">
        <v>297</v>
      </c>
      <c r="E531" s="624" t="s">
        <v>297</v>
      </c>
      <c r="F531" s="624" t="s">
        <v>297</v>
      </c>
      <c r="G531" s="624" t="s">
        <v>297</v>
      </c>
      <c r="H531" s="624" t="s">
        <v>297</v>
      </c>
      <c r="I531" s="624" t="s">
        <v>297</v>
      </c>
      <c r="J531" s="625" t="s">
        <v>297</v>
      </c>
      <c r="K531" s="626" t="s">
        <v>297</v>
      </c>
      <c r="L531" s="33">
        <v>0</v>
      </c>
      <c r="M531" s="275">
        <v>0</v>
      </c>
      <c r="N531" s="1">
        <v>0</v>
      </c>
      <c r="O531" s="1">
        <v>0</v>
      </c>
      <c r="P531" s="1">
        <v>0</v>
      </c>
      <c r="Q531" s="1">
        <v>0</v>
      </c>
      <c r="R531" s="1">
        <v>0</v>
      </c>
      <c r="S531" s="1">
        <v>0</v>
      </c>
      <c r="T531" s="1">
        <v>0</v>
      </c>
      <c r="U531" s="1">
        <v>0</v>
      </c>
      <c r="V531" s="1">
        <v>0</v>
      </c>
      <c r="W531" s="1">
        <v>0</v>
      </c>
      <c r="X531" s="1">
        <v>0</v>
      </c>
      <c r="Y531" s="34">
        <v>0</v>
      </c>
    </row>
    <row r="532" spans="1:25" outlineLevel="3" x14ac:dyDescent="0.2">
      <c r="A532" s="229" t="str">
        <f t="shared" si="42"/>
        <v>1.21.</v>
      </c>
      <c r="B532" s="31" t="s">
        <v>1247</v>
      </c>
      <c r="C532" s="44" t="s">
        <v>1248</v>
      </c>
      <c r="D532" s="623" t="s">
        <v>297</v>
      </c>
      <c r="E532" s="624" t="s">
        <v>297</v>
      </c>
      <c r="F532" s="624" t="s">
        <v>297</v>
      </c>
      <c r="G532" s="624" t="s">
        <v>297</v>
      </c>
      <c r="H532" s="624" t="s">
        <v>297</v>
      </c>
      <c r="I532" s="624" t="s">
        <v>297</v>
      </c>
      <c r="J532" s="625" t="s">
        <v>297</v>
      </c>
      <c r="K532" s="626" t="s">
        <v>297</v>
      </c>
      <c r="L532" s="33">
        <v>0</v>
      </c>
      <c r="M532" s="275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34">
        <v>0</v>
      </c>
    </row>
    <row r="533" spans="1:25" outlineLevel="3" x14ac:dyDescent="0.2">
      <c r="A533" s="229" t="str">
        <f t="shared" si="42"/>
        <v>1.21.</v>
      </c>
      <c r="B533" s="31" t="s">
        <v>1249</v>
      </c>
      <c r="C533" s="44" t="s">
        <v>1250</v>
      </c>
      <c r="D533" s="623" t="s">
        <v>297</v>
      </c>
      <c r="E533" s="624" t="s">
        <v>297</v>
      </c>
      <c r="F533" s="624" t="s">
        <v>297</v>
      </c>
      <c r="G533" s="624" t="s">
        <v>297</v>
      </c>
      <c r="H533" s="624" t="s">
        <v>297</v>
      </c>
      <c r="I533" s="624" t="s">
        <v>297</v>
      </c>
      <c r="J533" s="625" t="s">
        <v>297</v>
      </c>
      <c r="K533" s="626" t="s">
        <v>297</v>
      </c>
      <c r="L533" s="33">
        <v>0</v>
      </c>
      <c r="M533" s="275">
        <v>0</v>
      </c>
      <c r="N533" s="1">
        <v>0</v>
      </c>
      <c r="O533" s="1">
        <v>0</v>
      </c>
      <c r="P533" s="1">
        <v>0</v>
      </c>
      <c r="Q533" s="1">
        <v>0</v>
      </c>
      <c r="R533" s="1">
        <v>0</v>
      </c>
      <c r="S533" s="1">
        <v>0</v>
      </c>
      <c r="T533" s="1">
        <v>0</v>
      </c>
      <c r="U533" s="1">
        <v>0</v>
      </c>
      <c r="V533" s="1">
        <v>0</v>
      </c>
      <c r="W533" s="1">
        <v>0</v>
      </c>
      <c r="X533" s="1">
        <v>0</v>
      </c>
      <c r="Y533" s="34">
        <v>0</v>
      </c>
    </row>
    <row r="534" spans="1:25" outlineLevel="3" x14ac:dyDescent="0.2">
      <c r="A534" s="229" t="str">
        <f t="shared" si="42"/>
        <v>1.21.</v>
      </c>
      <c r="B534" s="31" t="s">
        <v>1251</v>
      </c>
      <c r="C534" s="44" t="s">
        <v>1252</v>
      </c>
      <c r="D534" s="623" t="s">
        <v>297</v>
      </c>
      <c r="E534" s="624" t="s">
        <v>297</v>
      </c>
      <c r="F534" s="624" t="s">
        <v>297</v>
      </c>
      <c r="G534" s="624" t="s">
        <v>297</v>
      </c>
      <c r="H534" s="624" t="s">
        <v>297</v>
      </c>
      <c r="I534" s="624" t="s">
        <v>297</v>
      </c>
      <c r="J534" s="625" t="s">
        <v>297</v>
      </c>
      <c r="K534" s="626" t="s">
        <v>297</v>
      </c>
      <c r="L534" s="33">
        <v>0</v>
      </c>
      <c r="M534" s="275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34">
        <v>0</v>
      </c>
    </row>
    <row r="535" spans="1:25" outlineLevel="3" x14ac:dyDescent="0.2">
      <c r="A535" s="229" t="str">
        <f t="shared" si="42"/>
        <v>1.21.</v>
      </c>
      <c r="B535" s="31" t="s">
        <v>1253</v>
      </c>
      <c r="C535" s="44" t="s">
        <v>1254</v>
      </c>
      <c r="D535" s="623" t="s">
        <v>297</v>
      </c>
      <c r="E535" s="624" t="s">
        <v>297</v>
      </c>
      <c r="F535" s="624" t="s">
        <v>297</v>
      </c>
      <c r="G535" s="624" t="s">
        <v>297</v>
      </c>
      <c r="H535" s="624" t="s">
        <v>297</v>
      </c>
      <c r="I535" s="624" t="s">
        <v>297</v>
      </c>
      <c r="J535" s="625" t="s">
        <v>297</v>
      </c>
      <c r="K535" s="626" t="s">
        <v>297</v>
      </c>
      <c r="L535" s="33">
        <v>0</v>
      </c>
      <c r="M535" s="275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</v>
      </c>
      <c r="S535" s="1">
        <v>0</v>
      </c>
      <c r="T535" s="1">
        <v>0</v>
      </c>
      <c r="U535" s="1">
        <v>0</v>
      </c>
      <c r="V535" s="1">
        <v>0</v>
      </c>
      <c r="W535" s="1">
        <v>0</v>
      </c>
      <c r="X535" s="1">
        <v>0</v>
      </c>
      <c r="Y535" s="34">
        <v>0</v>
      </c>
    </row>
    <row r="536" spans="1:25" outlineLevel="3" x14ac:dyDescent="0.2">
      <c r="A536" s="229" t="str">
        <f t="shared" si="42"/>
        <v>1.21.</v>
      </c>
      <c r="B536" s="31" t="s">
        <v>1255</v>
      </c>
      <c r="C536" s="44" t="s">
        <v>1256</v>
      </c>
      <c r="D536" s="623" t="s">
        <v>297</v>
      </c>
      <c r="E536" s="624" t="s">
        <v>297</v>
      </c>
      <c r="F536" s="624" t="s">
        <v>297</v>
      </c>
      <c r="G536" s="624" t="s">
        <v>297</v>
      </c>
      <c r="H536" s="624" t="s">
        <v>297</v>
      </c>
      <c r="I536" s="624" t="s">
        <v>297</v>
      </c>
      <c r="J536" s="625" t="s">
        <v>297</v>
      </c>
      <c r="K536" s="626" t="s">
        <v>297</v>
      </c>
      <c r="L536" s="33">
        <v>0</v>
      </c>
      <c r="M536" s="275">
        <v>0</v>
      </c>
      <c r="N536" s="1">
        <v>0</v>
      </c>
      <c r="O536" s="1">
        <v>0</v>
      </c>
      <c r="P536" s="1">
        <v>0</v>
      </c>
      <c r="Q536" s="1">
        <v>0</v>
      </c>
      <c r="R536" s="1">
        <v>0</v>
      </c>
      <c r="S536" s="1">
        <v>0</v>
      </c>
      <c r="T536" s="1">
        <v>0</v>
      </c>
      <c r="U536" s="1">
        <v>0</v>
      </c>
      <c r="V536" s="1">
        <v>0</v>
      </c>
      <c r="W536" s="1">
        <v>0</v>
      </c>
      <c r="X536" s="1">
        <v>0</v>
      </c>
      <c r="Y536" s="34">
        <v>0</v>
      </c>
    </row>
    <row r="537" spans="1:25" outlineLevel="3" x14ac:dyDescent="0.2">
      <c r="A537" s="229" t="str">
        <f t="shared" si="42"/>
        <v>1.21.</v>
      </c>
      <c r="B537" s="31" t="s">
        <v>1257</v>
      </c>
      <c r="C537" s="44" t="s">
        <v>1258</v>
      </c>
      <c r="D537" s="623" t="s">
        <v>297</v>
      </c>
      <c r="E537" s="624" t="s">
        <v>297</v>
      </c>
      <c r="F537" s="624" t="s">
        <v>297</v>
      </c>
      <c r="G537" s="624" t="s">
        <v>297</v>
      </c>
      <c r="H537" s="624" t="s">
        <v>297</v>
      </c>
      <c r="I537" s="624" t="s">
        <v>297</v>
      </c>
      <c r="J537" s="625" t="s">
        <v>297</v>
      </c>
      <c r="K537" s="626" t="s">
        <v>297</v>
      </c>
      <c r="L537" s="33">
        <v>0</v>
      </c>
      <c r="M537" s="275">
        <v>0</v>
      </c>
      <c r="N537" s="1">
        <v>0</v>
      </c>
      <c r="O537" s="1">
        <v>0</v>
      </c>
      <c r="P537" s="1">
        <v>0</v>
      </c>
      <c r="Q537" s="1">
        <v>0</v>
      </c>
      <c r="R537" s="1">
        <v>0</v>
      </c>
      <c r="S537" s="1">
        <v>0</v>
      </c>
      <c r="T537" s="1">
        <v>0</v>
      </c>
      <c r="U537" s="1">
        <v>0</v>
      </c>
      <c r="V537" s="1">
        <v>0</v>
      </c>
      <c r="W537" s="1">
        <v>0</v>
      </c>
      <c r="X537" s="1">
        <v>0</v>
      </c>
      <c r="Y537" s="34">
        <v>0</v>
      </c>
    </row>
    <row r="538" spans="1:25" outlineLevel="3" x14ac:dyDescent="0.2">
      <c r="A538" s="229" t="str">
        <f t="shared" si="42"/>
        <v>1.21.</v>
      </c>
      <c r="B538" s="31" t="s">
        <v>1259</v>
      </c>
      <c r="C538" s="44" t="s">
        <v>1260</v>
      </c>
      <c r="D538" s="623" t="s">
        <v>297</v>
      </c>
      <c r="E538" s="624" t="s">
        <v>297</v>
      </c>
      <c r="F538" s="624" t="s">
        <v>297</v>
      </c>
      <c r="G538" s="624" t="s">
        <v>297</v>
      </c>
      <c r="H538" s="624" t="s">
        <v>297</v>
      </c>
      <c r="I538" s="624" t="s">
        <v>297</v>
      </c>
      <c r="J538" s="625" t="s">
        <v>297</v>
      </c>
      <c r="K538" s="626" t="s">
        <v>297</v>
      </c>
      <c r="L538" s="33">
        <v>0</v>
      </c>
      <c r="M538" s="275">
        <v>0</v>
      </c>
      <c r="N538" s="1">
        <v>0</v>
      </c>
      <c r="O538" s="1">
        <v>0</v>
      </c>
      <c r="P538" s="1">
        <v>0</v>
      </c>
      <c r="Q538" s="1">
        <v>0</v>
      </c>
      <c r="R538" s="1">
        <v>0</v>
      </c>
      <c r="S538" s="1">
        <v>0</v>
      </c>
      <c r="T538" s="1">
        <v>0</v>
      </c>
      <c r="U538" s="1">
        <v>0</v>
      </c>
      <c r="V538" s="1">
        <v>0</v>
      </c>
      <c r="W538" s="1">
        <v>0</v>
      </c>
      <c r="X538" s="1">
        <v>0</v>
      </c>
      <c r="Y538" s="34">
        <v>0</v>
      </c>
    </row>
    <row r="539" spans="1:25" outlineLevel="3" x14ac:dyDescent="0.2">
      <c r="A539" s="229" t="str">
        <f t="shared" si="42"/>
        <v>1.21.</v>
      </c>
      <c r="B539" s="31" t="s">
        <v>1261</v>
      </c>
      <c r="C539" s="44" t="s">
        <v>1262</v>
      </c>
      <c r="D539" s="623" t="s">
        <v>297</v>
      </c>
      <c r="E539" s="624" t="s">
        <v>297</v>
      </c>
      <c r="F539" s="624" t="s">
        <v>297</v>
      </c>
      <c r="G539" s="624" t="s">
        <v>297</v>
      </c>
      <c r="H539" s="624" t="s">
        <v>297</v>
      </c>
      <c r="I539" s="624" t="s">
        <v>297</v>
      </c>
      <c r="J539" s="625" t="s">
        <v>297</v>
      </c>
      <c r="K539" s="626" t="s">
        <v>297</v>
      </c>
      <c r="L539" s="33">
        <v>0</v>
      </c>
      <c r="M539" s="275">
        <v>0</v>
      </c>
      <c r="N539" s="1">
        <v>0</v>
      </c>
      <c r="O539" s="1">
        <v>0</v>
      </c>
      <c r="P539" s="1">
        <v>0</v>
      </c>
      <c r="Q539" s="1">
        <v>0</v>
      </c>
      <c r="R539" s="1">
        <v>0</v>
      </c>
      <c r="S539" s="1">
        <v>0</v>
      </c>
      <c r="T539" s="1">
        <v>0</v>
      </c>
      <c r="U539" s="1">
        <v>0</v>
      </c>
      <c r="V539" s="1">
        <v>0</v>
      </c>
      <c r="W539" s="1">
        <v>0</v>
      </c>
      <c r="X539" s="1">
        <v>0</v>
      </c>
      <c r="Y539" s="34">
        <v>0</v>
      </c>
    </row>
    <row r="540" spans="1:25" outlineLevel="3" x14ac:dyDescent="0.2">
      <c r="A540" s="229" t="str">
        <f t="shared" si="42"/>
        <v>1.21.</v>
      </c>
      <c r="B540" s="31" t="s">
        <v>1263</v>
      </c>
      <c r="C540" s="44" t="s">
        <v>1264</v>
      </c>
      <c r="D540" s="623" t="s">
        <v>297</v>
      </c>
      <c r="E540" s="624" t="s">
        <v>297</v>
      </c>
      <c r="F540" s="624" t="s">
        <v>297</v>
      </c>
      <c r="G540" s="624" t="s">
        <v>297</v>
      </c>
      <c r="H540" s="624" t="s">
        <v>297</v>
      </c>
      <c r="I540" s="624" t="s">
        <v>297</v>
      </c>
      <c r="J540" s="625" t="s">
        <v>297</v>
      </c>
      <c r="K540" s="626" t="s">
        <v>297</v>
      </c>
      <c r="L540" s="33">
        <v>0</v>
      </c>
      <c r="M540" s="275">
        <v>0</v>
      </c>
      <c r="N540" s="1">
        <v>0</v>
      </c>
      <c r="O540" s="1">
        <v>0</v>
      </c>
      <c r="P540" s="1">
        <v>0</v>
      </c>
      <c r="Q540" s="1">
        <v>0</v>
      </c>
      <c r="R540" s="1">
        <v>0</v>
      </c>
      <c r="S540" s="1">
        <v>0</v>
      </c>
      <c r="T540" s="1">
        <v>0</v>
      </c>
      <c r="U540" s="1">
        <v>0</v>
      </c>
      <c r="V540" s="1">
        <v>0</v>
      </c>
      <c r="W540" s="1">
        <v>0</v>
      </c>
      <c r="X540" s="1">
        <v>0</v>
      </c>
      <c r="Y540" s="34">
        <v>0</v>
      </c>
    </row>
    <row r="541" spans="1:25" outlineLevel="3" x14ac:dyDescent="0.2">
      <c r="A541" s="229" t="str">
        <f t="shared" si="42"/>
        <v>1.21.</v>
      </c>
      <c r="B541" s="31" t="s">
        <v>1265</v>
      </c>
      <c r="C541" s="44" t="s">
        <v>1266</v>
      </c>
      <c r="D541" s="623" t="s">
        <v>297</v>
      </c>
      <c r="E541" s="624" t="s">
        <v>297</v>
      </c>
      <c r="F541" s="624" t="s">
        <v>297</v>
      </c>
      <c r="G541" s="624" t="s">
        <v>297</v>
      </c>
      <c r="H541" s="624" t="s">
        <v>297</v>
      </c>
      <c r="I541" s="624" t="s">
        <v>297</v>
      </c>
      <c r="J541" s="625" t="s">
        <v>297</v>
      </c>
      <c r="K541" s="626" t="s">
        <v>297</v>
      </c>
      <c r="L541" s="33">
        <v>0</v>
      </c>
      <c r="M541" s="275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34">
        <v>0</v>
      </c>
    </row>
    <row r="542" spans="1:25" outlineLevel="3" x14ac:dyDescent="0.2">
      <c r="A542" s="229" t="str">
        <f t="shared" si="42"/>
        <v>1.21.</v>
      </c>
      <c r="B542" s="31" t="s">
        <v>1267</v>
      </c>
      <c r="C542" s="44" t="s">
        <v>1268</v>
      </c>
      <c r="D542" s="623" t="s">
        <v>297</v>
      </c>
      <c r="E542" s="624" t="s">
        <v>297</v>
      </c>
      <c r="F542" s="624" t="s">
        <v>297</v>
      </c>
      <c r="G542" s="624" t="s">
        <v>297</v>
      </c>
      <c r="H542" s="624" t="s">
        <v>297</v>
      </c>
      <c r="I542" s="624" t="s">
        <v>297</v>
      </c>
      <c r="J542" s="625" t="s">
        <v>297</v>
      </c>
      <c r="K542" s="626" t="s">
        <v>297</v>
      </c>
      <c r="L542" s="33">
        <v>0</v>
      </c>
      <c r="M542" s="275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34">
        <v>0</v>
      </c>
    </row>
    <row r="543" spans="1:25" outlineLevel="3" x14ac:dyDescent="0.2">
      <c r="A543" s="229" t="str">
        <f t="shared" si="42"/>
        <v>1.21.</v>
      </c>
      <c r="B543" s="31" t="s">
        <v>1269</v>
      </c>
      <c r="C543" s="44" t="s">
        <v>1270</v>
      </c>
      <c r="D543" s="623" t="s">
        <v>297</v>
      </c>
      <c r="E543" s="624" t="s">
        <v>297</v>
      </c>
      <c r="F543" s="624" t="s">
        <v>297</v>
      </c>
      <c r="G543" s="624" t="s">
        <v>297</v>
      </c>
      <c r="H543" s="624" t="s">
        <v>297</v>
      </c>
      <c r="I543" s="624" t="s">
        <v>297</v>
      </c>
      <c r="J543" s="625" t="s">
        <v>297</v>
      </c>
      <c r="K543" s="626" t="s">
        <v>297</v>
      </c>
      <c r="L543" s="33">
        <v>0</v>
      </c>
      <c r="M543" s="275">
        <v>0</v>
      </c>
      <c r="N543" s="1">
        <v>0</v>
      </c>
      <c r="O543" s="1">
        <v>0</v>
      </c>
      <c r="P543" s="1">
        <v>0</v>
      </c>
      <c r="Q543" s="1">
        <v>0</v>
      </c>
      <c r="R543" s="1">
        <v>0</v>
      </c>
      <c r="S543" s="1">
        <v>0</v>
      </c>
      <c r="T543" s="1">
        <v>0</v>
      </c>
      <c r="U543" s="1">
        <v>0</v>
      </c>
      <c r="V543" s="1">
        <v>0</v>
      </c>
      <c r="W543" s="1">
        <v>0</v>
      </c>
      <c r="X543" s="1">
        <v>0</v>
      </c>
      <c r="Y543" s="34">
        <v>0</v>
      </c>
    </row>
    <row r="544" spans="1:25" outlineLevel="3" x14ac:dyDescent="0.2">
      <c r="A544" s="229" t="str">
        <f t="shared" si="42"/>
        <v>1.21.</v>
      </c>
      <c r="B544" s="31" t="s">
        <v>1271</v>
      </c>
      <c r="C544" s="44" t="s">
        <v>1272</v>
      </c>
      <c r="D544" s="623" t="s">
        <v>297</v>
      </c>
      <c r="E544" s="624" t="s">
        <v>297</v>
      </c>
      <c r="F544" s="624" t="s">
        <v>297</v>
      </c>
      <c r="G544" s="624" t="s">
        <v>297</v>
      </c>
      <c r="H544" s="624" t="s">
        <v>297</v>
      </c>
      <c r="I544" s="624" t="s">
        <v>297</v>
      </c>
      <c r="J544" s="625" t="s">
        <v>297</v>
      </c>
      <c r="K544" s="626" t="s">
        <v>297</v>
      </c>
      <c r="L544" s="33">
        <v>0</v>
      </c>
      <c r="M544" s="275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34">
        <v>0</v>
      </c>
    </row>
    <row r="545" spans="1:25" outlineLevel="3" x14ac:dyDescent="0.2">
      <c r="A545" s="229" t="str">
        <f t="shared" si="42"/>
        <v>1.21.</v>
      </c>
      <c r="B545" s="31" t="s">
        <v>1273</v>
      </c>
      <c r="C545" s="44" t="s">
        <v>1274</v>
      </c>
      <c r="D545" s="623" t="s">
        <v>297</v>
      </c>
      <c r="E545" s="624" t="s">
        <v>297</v>
      </c>
      <c r="F545" s="624" t="s">
        <v>297</v>
      </c>
      <c r="G545" s="624" t="s">
        <v>297</v>
      </c>
      <c r="H545" s="624" t="s">
        <v>297</v>
      </c>
      <c r="I545" s="624" t="s">
        <v>297</v>
      </c>
      <c r="J545" s="625" t="s">
        <v>297</v>
      </c>
      <c r="K545" s="626" t="s">
        <v>297</v>
      </c>
      <c r="L545" s="33">
        <v>0</v>
      </c>
      <c r="M545" s="275">
        <v>0</v>
      </c>
      <c r="N545" s="1">
        <v>0</v>
      </c>
      <c r="O545" s="1">
        <v>0</v>
      </c>
      <c r="P545" s="1">
        <v>0</v>
      </c>
      <c r="Q545" s="1">
        <v>0</v>
      </c>
      <c r="R545" s="1">
        <v>0</v>
      </c>
      <c r="S545" s="1">
        <v>0</v>
      </c>
      <c r="T545" s="1">
        <v>0</v>
      </c>
      <c r="U545" s="1">
        <v>0</v>
      </c>
      <c r="V545" s="1">
        <v>0</v>
      </c>
      <c r="W545" s="1">
        <v>0</v>
      </c>
      <c r="X545" s="1">
        <v>0</v>
      </c>
      <c r="Y545" s="34">
        <v>0</v>
      </c>
    </row>
    <row r="546" spans="1:25" outlineLevel="3" x14ac:dyDescent="0.2">
      <c r="A546" s="229" t="str">
        <f t="shared" si="42"/>
        <v>1.21.</v>
      </c>
      <c r="B546" s="31" t="s">
        <v>1275</v>
      </c>
      <c r="C546" s="44" t="s">
        <v>1276</v>
      </c>
      <c r="D546" s="600" t="s">
        <v>297</v>
      </c>
      <c r="E546" s="601" t="s">
        <v>297</v>
      </c>
      <c r="F546" s="602" t="s">
        <v>297</v>
      </c>
      <c r="G546" s="602" t="s">
        <v>297</v>
      </c>
      <c r="H546" s="602" t="s">
        <v>297</v>
      </c>
      <c r="I546" s="602" t="s">
        <v>297</v>
      </c>
      <c r="J546" s="603" t="s">
        <v>297</v>
      </c>
      <c r="K546" s="604" t="s">
        <v>297</v>
      </c>
      <c r="L546" s="33">
        <v>0</v>
      </c>
      <c r="M546" s="275">
        <v>0</v>
      </c>
      <c r="N546" s="1">
        <v>0</v>
      </c>
      <c r="O546" s="1">
        <v>0</v>
      </c>
      <c r="P546" s="1">
        <v>0</v>
      </c>
      <c r="Q546" s="1">
        <v>0</v>
      </c>
      <c r="R546" s="1">
        <v>0</v>
      </c>
      <c r="S546" s="1">
        <v>0</v>
      </c>
      <c r="T546" s="1">
        <v>0</v>
      </c>
      <c r="U546" s="1">
        <v>0</v>
      </c>
      <c r="V546" s="1">
        <v>0</v>
      </c>
      <c r="W546" s="1">
        <v>0</v>
      </c>
      <c r="X546" s="1">
        <v>0</v>
      </c>
      <c r="Y546" s="34">
        <v>0</v>
      </c>
    </row>
    <row r="547" spans="1:25" outlineLevel="3" x14ac:dyDescent="0.2">
      <c r="A547" s="229" t="str">
        <f t="shared" si="42"/>
        <v>1.21.</v>
      </c>
      <c r="B547" s="50" t="s">
        <v>1277</v>
      </c>
      <c r="C547" s="51" t="s">
        <v>1278</v>
      </c>
      <c r="D547" s="605" t="s">
        <v>297</v>
      </c>
      <c r="E547" s="606" t="s">
        <v>297</v>
      </c>
      <c r="F547" s="607" t="s">
        <v>297</v>
      </c>
      <c r="G547" s="607" t="s">
        <v>297</v>
      </c>
      <c r="H547" s="607" t="s">
        <v>297</v>
      </c>
      <c r="I547" s="607" t="s">
        <v>297</v>
      </c>
      <c r="J547" s="608" t="s">
        <v>297</v>
      </c>
      <c r="K547" s="609" t="s">
        <v>297</v>
      </c>
      <c r="L547" s="157">
        <v>0</v>
      </c>
      <c r="M547" s="276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>
        <v>0</v>
      </c>
      <c r="V547" s="2">
        <v>0</v>
      </c>
      <c r="W547" s="2">
        <v>0</v>
      </c>
      <c r="X547" s="2">
        <v>0</v>
      </c>
      <c r="Y547" s="158">
        <v>0</v>
      </c>
    </row>
    <row r="548" spans="1:25" outlineLevel="3" x14ac:dyDescent="0.2">
      <c r="A548" s="229" t="str">
        <f t="shared" si="42"/>
        <v>1.21.</v>
      </c>
      <c r="B548" s="50" t="s">
        <v>4034</v>
      </c>
      <c r="C548" s="51" t="s">
        <v>4036</v>
      </c>
      <c r="D548" s="605" t="s">
        <v>297</v>
      </c>
      <c r="E548" s="606" t="s">
        <v>297</v>
      </c>
      <c r="F548" s="607" t="s">
        <v>297</v>
      </c>
      <c r="G548" s="607" t="s">
        <v>297</v>
      </c>
      <c r="H548" s="607" t="s">
        <v>297</v>
      </c>
      <c r="I548" s="607" t="s">
        <v>297</v>
      </c>
      <c r="J548" s="608" t="s">
        <v>297</v>
      </c>
      <c r="K548" s="609" t="s">
        <v>297</v>
      </c>
      <c r="L548" s="157">
        <v>0</v>
      </c>
      <c r="M548" s="276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>
        <v>0</v>
      </c>
      <c r="V548" s="2">
        <v>0</v>
      </c>
      <c r="W548" s="2">
        <v>0</v>
      </c>
      <c r="X548" s="2">
        <v>0</v>
      </c>
      <c r="Y548" s="158">
        <v>0</v>
      </c>
    </row>
    <row r="549" spans="1:25" outlineLevel="2" x14ac:dyDescent="0.2">
      <c r="A549" s="228"/>
      <c r="B549" s="37" t="s">
        <v>1279</v>
      </c>
      <c r="C549" s="97" t="s">
        <v>1280</v>
      </c>
      <c r="D549" s="38"/>
      <c r="E549" s="39"/>
      <c r="F549" s="40"/>
      <c r="G549" s="40"/>
      <c r="H549" s="40"/>
      <c r="I549" s="40"/>
      <c r="J549" s="40"/>
      <c r="K549" s="40"/>
      <c r="L549" s="41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3"/>
    </row>
    <row r="550" spans="1:25" outlineLevel="3" x14ac:dyDescent="0.2">
      <c r="A550" s="229" t="str">
        <f t="shared" ref="A550:A557" si="43">IF(COUNTA($D550:$K550)=0,"",LEFT(B550,FIND(".",B550,3)))</f>
        <v>1.21.</v>
      </c>
      <c r="B550" s="31" t="s">
        <v>1281</v>
      </c>
      <c r="C550" s="36" t="s">
        <v>1244</v>
      </c>
      <c r="D550" s="623" t="s">
        <v>297</v>
      </c>
      <c r="E550" s="624" t="s">
        <v>297</v>
      </c>
      <c r="F550" s="624" t="s">
        <v>297</v>
      </c>
      <c r="G550" s="624" t="s">
        <v>297</v>
      </c>
      <c r="H550" s="624" t="s">
        <v>297</v>
      </c>
      <c r="I550" s="624" t="s">
        <v>297</v>
      </c>
      <c r="J550" s="625" t="s">
        <v>297</v>
      </c>
      <c r="K550" s="626" t="s">
        <v>297</v>
      </c>
      <c r="L550" s="33">
        <v>0</v>
      </c>
      <c r="M550" s="275">
        <v>0</v>
      </c>
      <c r="N550" s="1">
        <v>0</v>
      </c>
      <c r="O550" s="1">
        <v>0</v>
      </c>
      <c r="P550" s="1">
        <v>0</v>
      </c>
      <c r="Q550" s="1">
        <v>0</v>
      </c>
      <c r="R550" s="1">
        <v>0</v>
      </c>
      <c r="S550" s="1">
        <v>0</v>
      </c>
      <c r="T550" s="1">
        <v>0</v>
      </c>
      <c r="U550" s="1">
        <v>0</v>
      </c>
      <c r="V550" s="1">
        <v>0</v>
      </c>
      <c r="W550" s="1">
        <v>0</v>
      </c>
      <c r="X550" s="1">
        <v>0</v>
      </c>
      <c r="Y550" s="34">
        <v>0</v>
      </c>
    </row>
    <row r="551" spans="1:25" outlineLevel="3" x14ac:dyDescent="0.2">
      <c r="A551" s="229" t="str">
        <f t="shared" si="43"/>
        <v>1.21.</v>
      </c>
      <c r="B551" s="31" t="s">
        <v>1282</v>
      </c>
      <c r="C551" s="44" t="s">
        <v>1246</v>
      </c>
      <c r="D551" s="623" t="s">
        <v>297</v>
      </c>
      <c r="E551" s="624" t="s">
        <v>297</v>
      </c>
      <c r="F551" s="624" t="s">
        <v>297</v>
      </c>
      <c r="G551" s="624" t="s">
        <v>297</v>
      </c>
      <c r="H551" s="624" t="s">
        <v>297</v>
      </c>
      <c r="I551" s="624" t="s">
        <v>297</v>
      </c>
      <c r="J551" s="625" t="s">
        <v>297</v>
      </c>
      <c r="K551" s="626" t="s">
        <v>297</v>
      </c>
      <c r="L551" s="33">
        <v>0</v>
      </c>
      <c r="M551" s="275">
        <v>0</v>
      </c>
      <c r="N551" s="1">
        <v>0</v>
      </c>
      <c r="O551" s="1">
        <v>0</v>
      </c>
      <c r="P551" s="1">
        <v>0</v>
      </c>
      <c r="Q551" s="1">
        <v>0</v>
      </c>
      <c r="R551" s="1">
        <v>0</v>
      </c>
      <c r="S551" s="1">
        <v>0</v>
      </c>
      <c r="T551" s="1">
        <v>0</v>
      </c>
      <c r="U551" s="1">
        <v>0</v>
      </c>
      <c r="V551" s="1">
        <v>0</v>
      </c>
      <c r="W551" s="1">
        <v>0</v>
      </c>
      <c r="X551" s="1">
        <v>0</v>
      </c>
      <c r="Y551" s="34">
        <v>0</v>
      </c>
    </row>
    <row r="552" spans="1:25" outlineLevel="3" x14ac:dyDescent="0.2">
      <c r="A552" s="229" t="str">
        <f t="shared" si="43"/>
        <v>1.21.</v>
      </c>
      <c r="B552" s="31" t="s">
        <v>1283</v>
      </c>
      <c r="C552" s="44" t="s">
        <v>1248</v>
      </c>
      <c r="D552" s="623" t="s">
        <v>297</v>
      </c>
      <c r="E552" s="624" t="s">
        <v>297</v>
      </c>
      <c r="F552" s="624" t="s">
        <v>297</v>
      </c>
      <c r="G552" s="624" t="s">
        <v>297</v>
      </c>
      <c r="H552" s="624" t="s">
        <v>297</v>
      </c>
      <c r="I552" s="624" t="s">
        <v>297</v>
      </c>
      <c r="J552" s="625" t="s">
        <v>297</v>
      </c>
      <c r="K552" s="626" t="s">
        <v>297</v>
      </c>
      <c r="L552" s="33">
        <v>0</v>
      </c>
      <c r="M552" s="275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  <c r="Y552" s="34">
        <v>0</v>
      </c>
    </row>
    <row r="553" spans="1:25" outlineLevel="3" x14ac:dyDescent="0.2">
      <c r="A553" s="229" t="str">
        <f t="shared" si="43"/>
        <v>1.21.</v>
      </c>
      <c r="B553" s="31" t="s">
        <v>1284</v>
      </c>
      <c r="C553" s="44" t="s">
        <v>1285</v>
      </c>
      <c r="D553" s="623" t="s">
        <v>297</v>
      </c>
      <c r="E553" s="624" t="s">
        <v>297</v>
      </c>
      <c r="F553" s="624" t="s">
        <v>297</v>
      </c>
      <c r="G553" s="624" t="s">
        <v>297</v>
      </c>
      <c r="H553" s="624" t="s">
        <v>297</v>
      </c>
      <c r="I553" s="624" t="s">
        <v>297</v>
      </c>
      <c r="J553" s="625" t="s">
        <v>297</v>
      </c>
      <c r="K553" s="626" t="s">
        <v>297</v>
      </c>
      <c r="L553" s="33">
        <v>0</v>
      </c>
      <c r="M553" s="275">
        <v>0</v>
      </c>
      <c r="N553" s="1">
        <v>0</v>
      </c>
      <c r="O553" s="1">
        <v>0</v>
      </c>
      <c r="P553" s="1">
        <v>0</v>
      </c>
      <c r="Q553" s="1">
        <v>0</v>
      </c>
      <c r="R553" s="1">
        <v>0</v>
      </c>
      <c r="S553" s="1">
        <v>0</v>
      </c>
      <c r="T553" s="1">
        <v>0</v>
      </c>
      <c r="U553" s="1">
        <v>0</v>
      </c>
      <c r="V553" s="1">
        <v>0</v>
      </c>
      <c r="W553" s="1">
        <v>0</v>
      </c>
      <c r="X553" s="1">
        <v>0</v>
      </c>
      <c r="Y553" s="34">
        <v>0</v>
      </c>
    </row>
    <row r="554" spans="1:25" outlineLevel="3" x14ac:dyDescent="0.2">
      <c r="A554" s="229" t="str">
        <f t="shared" si="43"/>
        <v>1.21.</v>
      </c>
      <c r="B554" s="31" t="s">
        <v>1286</v>
      </c>
      <c r="C554" s="44" t="s">
        <v>1262</v>
      </c>
      <c r="D554" s="623" t="s">
        <v>297</v>
      </c>
      <c r="E554" s="624" t="s">
        <v>297</v>
      </c>
      <c r="F554" s="624" t="s">
        <v>297</v>
      </c>
      <c r="G554" s="624" t="s">
        <v>297</v>
      </c>
      <c r="H554" s="624" t="s">
        <v>297</v>
      </c>
      <c r="I554" s="624" t="s">
        <v>297</v>
      </c>
      <c r="J554" s="625" t="s">
        <v>297</v>
      </c>
      <c r="K554" s="626" t="s">
        <v>297</v>
      </c>
      <c r="L554" s="33">
        <v>0</v>
      </c>
      <c r="M554" s="275">
        <v>0</v>
      </c>
      <c r="N554" s="1">
        <v>0</v>
      </c>
      <c r="O554" s="1">
        <v>0</v>
      </c>
      <c r="P554" s="1">
        <v>0</v>
      </c>
      <c r="Q554" s="1">
        <v>0</v>
      </c>
      <c r="R554" s="1">
        <v>0</v>
      </c>
      <c r="S554" s="1">
        <v>0</v>
      </c>
      <c r="T554" s="1">
        <v>0</v>
      </c>
      <c r="U554" s="1">
        <v>0</v>
      </c>
      <c r="V554" s="1">
        <v>0</v>
      </c>
      <c r="W554" s="1">
        <v>0</v>
      </c>
      <c r="X554" s="1">
        <v>0</v>
      </c>
      <c r="Y554" s="34">
        <v>0</v>
      </c>
    </row>
    <row r="555" spans="1:25" outlineLevel="3" x14ac:dyDescent="0.2">
      <c r="A555" s="229" t="str">
        <f t="shared" si="43"/>
        <v>1.21.</v>
      </c>
      <c r="B555" s="31" t="s">
        <v>1287</v>
      </c>
      <c r="C555" s="44" t="s">
        <v>1288</v>
      </c>
      <c r="D555" s="623" t="s">
        <v>297</v>
      </c>
      <c r="E555" s="624" t="s">
        <v>297</v>
      </c>
      <c r="F555" s="624" t="s">
        <v>297</v>
      </c>
      <c r="G555" s="628" t="s">
        <v>297</v>
      </c>
      <c r="H555" s="624" t="s">
        <v>297</v>
      </c>
      <c r="I555" s="624" t="s">
        <v>297</v>
      </c>
      <c r="J555" s="625" t="s">
        <v>297</v>
      </c>
      <c r="K555" s="626" t="s">
        <v>297</v>
      </c>
      <c r="L555" s="33">
        <v>0</v>
      </c>
      <c r="M555" s="275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34">
        <v>0</v>
      </c>
    </row>
    <row r="556" spans="1:25" outlineLevel="3" x14ac:dyDescent="0.2">
      <c r="A556" s="229" t="str">
        <f t="shared" si="43"/>
        <v>1.21.</v>
      </c>
      <c r="B556" s="50" t="s">
        <v>1289</v>
      </c>
      <c r="C556" s="51" t="s">
        <v>1278</v>
      </c>
      <c r="D556" s="627" t="s">
        <v>297</v>
      </c>
      <c r="E556" s="628" t="s">
        <v>297</v>
      </c>
      <c r="F556" s="628" t="s">
        <v>297</v>
      </c>
      <c r="G556" s="628" t="s">
        <v>297</v>
      </c>
      <c r="H556" s="628" t="s">
        <v>297</v>
      </c>
      <c r="I556" s="628" t="s">
        <v>297</v>
      </c>
      <c r="J556" s="629" t="s">
        <v>297</v>
      </c>
      <c r="K556" s="630" t="s">
        <v>297</v>
      </c>
      <c r="L556" s="157">
        <v>0</v>
      </c>
      <c r="M556" s="276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>
        <v>0</v>
      </c>
      <c r="V556" s="2">
        <v>0</v>
      </c>
      <c r="W556" s="2">
        <v>0</v>
      </c>
      <c r="X556" s="2">
        <v>0</v>
      </c>
      <c r="Y556" s="158">
        <v>0</v>
      </c>
    </row>
    <row r="557" spans="1:25" outlineLevel="3" x14ac:dyDescent="0.2">
      <c r="A557" s="229" t="str">
        <f t="shared" si="43"/>
        <v>1.21.</v>
      </c>
      <c r="B557" s="50" t="s">
        <v>4037</v>
      </c>
      <c r="C557" s="51" t="s">
        <v>4038</v>
      </c>
      <c r="D557" s="627" t="s">
        <v>297</v>
      </c>
      <c r="E557" s="628" t="s">
        <v>297</v>
      </c>
      <c r="F557" s="628" t="s">
        <v>297</v>
      </c>
      <c r="G557" s="628" t="s">
        <v>297</v>
      </c>
      <c r="H557" s="628" t="s">
        <v>297</v>
      </c>
      <c r="I557" s="628" t="s">
        <v>297</v>
      </c>
      <c r="J557" s="629" t="s">
        <v>297</v>
      </c>
      <c r="K557" s="630" t="s">
        <v>297</v>
      </c>
      <c r="L557" s="157">
        <v>0</v>
      </c>
      <c r="M557" s="276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>
        <v>0</v>
      </c>
      <c r="V557" s="2">
        <v>0</v>
      </c>
      <c r="W557" s="2">
        <v>0</v>
      </c>
      <c r="X557" s="2">
        <v>0</v>
      </c>
      <c r="Y557" s="158">
        <v>0</v>
      </c>
    </row>
    <row r="558" spans="1:25" outlineLevel="2" x14ac:dyDescent="0.2">
      <c r="A558" s="228"/>
      <c r="B558" s="37" t="s">
        <v>1290</v>
      </c>
      <c r="C558" s="97" t="s">
        <v>1291</v>
      </c>
      <c r="D558" s="38"/>
      <c r="E558" s="39"/>
      <c r="F558" s="40"/>
      <c r="G558" s="40"/>
      <c r="H558" s="40"/>
      <c r="I558" s="40"/>
      <c r="J558" s="40"/>
      <c r="K558" s="40"/>
      <c r="L558" s="41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3"/>
    </row>
    <row r="559" spans="1:25" outlineLevel="3" x14ac:dyDescent="0.2">
      <c r="A559" s="229" t="str">
        <f t="shared" ref="A559:A565" si="44">IF(COUNTA($D559:$K559)=0,"",LEFT(B559,FIND(".",B559,3)))</f>
        <v>1.21.</v>
      </c>
      <c r="B559" s="31" t="s">
        <v>1292</v>
      </c>
      <c r="C559" s="44" t="s">
        <v>1278</v>
      </c>
      <c r="D559" s="623" t="s">
        <v>297</v>
      </c>
      <c r="E559" s="624" t="s">
        <v>297</v>
      </c>
      <c r="F559" s="624" t="s">
        <v>297</v>
      </c>
      <c r="G559" s="624" t="s">
        <v>297</v>
      </c>
      <c r="H559" s="624" t="s">
        <v>297</v>
      </c>
      <c r="I559" s="624" t="s">
        <v>297</v>
      </c>
      <c r="J559" s="625" t="s">
        <v>297</v>
      </c>
      <c r="K559" s="626" t="s">
        <v>297</v>
      </c>
      <c r="L559" s="33">
        <v>0</v>
      </c>
      <c r="M559" s="275">
        <v>0</v>
      </c>
      <c r="N559" s="1">
        <v>0</v>
      </c>
      <c r="O559" s="1">
        <v>0</v>
      </c>
      <c r="P559" s="1">
        <v>0</v>
      </c>
      <c r="Q559" s="1">
        <v>0</v>
      </c>
      <c r="R559" s="1">
        <v>0</v>
      </c>
      <c r="S559" s="1">
        <v>0</v>
      </c>
      <c r="T559" s="1">
        <v>0</v>
      </c>
      <c r="U559" s="1">
        <v>0</v>
      </c>
      <c r="V559" s="1">
        <v>0</v>
      </c>
      <c r="W559" s="1">
        <v>0</v>
      </c>
      <c r="X559" s="1">
        <v>0</v>
      </c>
      <c r="Y559" s="34">
        <v>0</v>
      </c>
    </row>
    <row r="560" spans="1:25" outlineLevel="3" x14ac:dyDescent="0.2">
      <c r="A560" s="229" t="str">
        <f t="shared" si="44"/>
        <v>1.21.</v>
      </c>
      <c r="B560" s="31" t="s">
        <v>1293</v>
      </c>
      <c r="C560" s="44" t="s">
        <v>1244</v>
      </c>
      <c r="D560" s="623" t="s">
        <v>297</v>
      </c>
      <c r="E560" s="624" t="s">
        <v>297</v>
      </c>
      <c r="F560" s="624" t="s">
        <v>297</v>
      </c>
      <c r="G560" s="624" t="s">
        <v>297</v>
      </c>
      <c r="H560" s="624" t="s">
        <v>297</v>
      </c>
      <c r="I560" s="624" t="s">
        <v>297</v>
      </c>
      <c r="J560" s="625" t="s">
        <v>297</v>
      </c>
      <c r="K560" s="626" t="s">
        <v>297</v>
      </c>
      <c r="L560" s="33">
        <v>0</v>
      </c>
      <c r="M560" s="275">
        <v>0</v>
      </c>
      <c r="N560" s="1">
        <v>0</v>
      </c>
      <c r="O560" s="1">
        <v>0</v>
      </c>
      <c r="P560" s="1">
        <v>0</v>
      </c>
      <c r="Q560" s="1">
        <v>0</v>
      </c>
      <c r="R560" s="1">
        <v>0</v>
      </c>
      <c r="S560" s="1">
        <v>0</v>
      </c>
      <c r="T560" s="1">
        <v>0</v>
      </c>
      <c r="U560" s="1">
        <v>0</v>
      </c>
      <c r="V560" s="1">
        <v>0</v>
      </c>
      <c r="W560" s="1">
        <v>0</v>
      </c>
      <c r="X560" s="1">
        <v>0</v>
      </c>
      <c r="Y560" s="34">
        <v>0</v>
      </c>
    </row>
    <row r="561" spans="1:25" outlineLevel="3" x14ac:dyDescent="0.2">
      <c r="A561" s="229" t="str">
        <f t="shared" si="44"/>
        <v>1.21.</v>
      </c>
      <c r="B561" s="31" t="s">
        <v>1294</v>
      </c>
      <c r="C561" s="44" t="s">
        <v>1246</v>
      </c>
      <c r="D561" s="623" t="s">
        <v>297</v>
      </c>
      <c r="E561" s="624" t="s">
        <v>297</v>
      </c>
      <c r="F561" s="624" t="s">
        <v>297</v>
      </c>
      <c r="G561" s="624" t="s">
        <v>297</v>
      </c>
      <c r="H561" s="624" t="s">
        <v>297</v>
      </c>
      <c r="I561" s="624" t="s">
        <v>297</v>
      </c>
      <c r="J561" s="625" t="s">
        <v>297</v>
      </c>
      <c r="K561" s="626" t="s">
        <v>297</v>
      </c>
      <c r="L561" s="33">
        <v>0</v>
      </c>
      <c r="M561" s="275">
        <v>0</v>
      </c>
      <c r="N561" s="1">
        <v>0</v>
      </c>
      <c r="O561" s="1">
        <v>0</v>
      </c>
      <c r="P561" s="1">
        <v>0</v>
      </c>
      <c r="Q561" s="1">
        <v>0</v>
      </c>
      <c r="R561" s="1">
        <v>0</v>
      </c>
      <c r="S561" s="1">
        <v>0</v>
      </c>
      <c r="T561" s="1">
        <v>0</v>
      </c>
      <c r="U561" s="1">
        <v>0</v>
      </c>
      <c r="V561" s="1">
        <v>0</v>
      </c>
      <c r="W561" s="1">
        <v>0</v>
      </c>
      <c r="X561" s="1">
        <v>0</v>
      </c>
      <c r="Y561" s="34">
        <v>0</v>
      </c>
    </row>
    <row r="562" spans="1:25" outlineLevel="3" x14ac:dyDescent="0.2">
      <c r="A562" s="229" t="str">
        <f t="shared" si="44"/>
        <v>1.21.</v>
      </c>
      <c r="B562" s="31" t="s">
        <v>1295</v>
      </c>
      <c r="C562" s="44" t="s">
        <v>1248</v>
      </c>
      <c r="D562" s="623" t="s">
        <v>297</v>
      </c>
      <c r="E562" s="624" t="s">
        <v>297</v>
      </c>
      <c r="F562" s="624" t="s">
        <v>297</v>
      </c>
      <c r="G562" s="624" t="s">
        <v>297</v>
      </c>
      <c r="H562" s="624" t="s">
        <v>297</v>
      </c>
      <c r="I562" s="624" t="s">
        <v>297</v>
      </c>
      <c r="J562" s="625" t="s">
        <v>297</v>
      </c>
      <c r="K562" s="626" t="s">
        <v>297</v>
      </c>
      <c r="L562" s="33">
        <v>0</v>
      </c>
      <c r="M562" s="275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34">
        <v>0</v>
      </c>
    </row>
    <row r="563" spans="1:25" outlineLevel="3" x14ac:dyDescent="0.2">
      <c r="A563" s="229" t="str">
        <f t="shared" si="44"/>
        <v>1.21.</v>
      </c>
      <c r="B563" s="31" t="s">
        <v>1296</v>
      </c>
      <c r="C563" s="44" t="s">
        <v>1297</v>
      </c>
      <c r="D563" s="623" t="s">
        <v>297</v>
      </c>
      <c r="E563" s="624" t="s">
        <v>297</v>
      </c>
      <c r="F563" s="624" t="s">
        <v>297</v>
      </c>
      <c r="G563" s="624" t="s">
        <v>297</v>
      </c>
      <c r="H563" s="624" t="s">
        <v>297</v>
      </c>
      <c r="I563" s="624" t="s">
        <v>297</v>
      </c>
      <c r="J563" s="625" t="s">
        <v>297</v>
      </c>
      <c r="K563" s="626" t="s">
        <v>297</v>
      </c>
      <c r="L563" s="33">
        <v>0</v>
      </c>
      <c r="M563" s="275">
        <v>0</v>
      </c>
      <c r="N563" s="1">
        <v>0</v>
      </c>
      <c r="O563" s="1">
        <v>0</v>
      </c>
      <c r="P563" s="1">
        <v>0</v>
      </c>
      <c r="Q563" s="1">
        <v>0</v>
      </c>
      <c r="R563" s="1">
        <v>0</v>
      </c>
      <c r="S563" s="1">
        <v>0</v>
      </c>
      <c r="T563" s="1">
        <v>0</v>
      </c>
      <c r="U563" s="1">
        <v>0</v>
      </c>
      <c r="V563" s="1">
        <v>0</v>
      </c>
      <c r="W563" s="1">
        <v>0</v>
      </c>
      <c r="X563" s="1">
        <v>0</v>
      </c>
      <c r="Y563" s="34">
        <v>0</v>
      </c>
    </row>
    <row r="564" spans="1:25" outlineLevel="3" x14ac:dyDescent="0.2">
      <c r="A564" s="229" t="str">
        <f t="shared" si="44"/>
        <v>1.21.</v>
      </c>
      <c r="B564" s="50" t="s">
        <v>1298</v>
      </c>
      <c r="C564" s="51" t="s">
        <v>1262</v>
      </c>
      <c r="D564" s="627" t="s">
        <v>297</v>
      </c>
      <c r="E564" s="628" t="s">
        <v>297</v>
      </c>
      <c r="F564" s="628" t="s">
        <v>297</v>
      </c>
      <c r="G564" s="628" t="s">
        <v>297</v>
      </c>
      <c r="H564" s="628" t="s">
        <v>297</v>
      </c>
      <c r="I564" s="628" t="s">
        <v>297</v>
      </c>
      <c r="J564" s="629" t="s">
        <v>297</v>
      </c>
      <c r="K564" s="630" t="s">
        <v>297</v>
      </c>
      <c r="L564" s="157">
        <v>0</v>
      </c>
      <c r="M564" s="276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>
        <v>0</v>
      </c>
      <c r="V564" s="2">
        <v>0</v>
      </c>
      <c r="W564" s="2">
        <v>0</v>
      </c>
      <c r="X564" s="2">
        <v>0</v>
      </c>
      <c r="Y564" s="158">
        <v>0</v>
      </c>
    </row>
    <row r="565" spans="1:25" outlineLevel="3" x14ac:dyDescent="0.2">
      <c r="A565" s="229" t="str">
        <f t="shared" si="44"/>
        <v>1.21.</v>
      </c>
      <c r="B565" s="50" t="s">
        <v>4039</v>
      </c>
      <c r="C565" s="51" t="s">
        <v>4040</v>
      </c>
      <c r="D565" s="627" t="s">
        <v>297</v>
      </c>
      <c r="E565" s="628" t="s">
        <v>297</v>
      </c>
      <c r="F565" s="628" t="s">
        <v>297</v>
      </c>
      <c r="G565" s="628" t="s">
        <v>297</v>
      </c>
      <c r="H565" s="628" t="s">
        <v>297</v>
      </c>
      <c r="I565" s="628" t="s">
        <v>297</v>
      </c>
      <c r="J565" s="629" t="s">
        <v>297</v>
      </c>
      <c r="K565" s="630" t="s">
        <v>297</v>
      </c>
      <c r="L565" s="157">
        <v>0</v>
      </c>
      <c r="M565" s="276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>
        <v>0</v>
      </c>
      <c r="V565" s="2">
        <v>0</v>
      </c>
      <c r="W565" s="2">
        <v>0</v>
      </c>
      <c r="X565" s="2">
        <v>0</v>
      </c>
      <c r="Y565" s="158">
        <v>0</v>
      </c>
    </row>
    <row r="566" spans="1:25" outlineLevel="2" x14ac:dyDescent="0.2">
      <c r="A566" s="228"/>
      <c r="B566" s="37" t="s">
        <v>1299</v>
      </c>
      <c r="C566" s="97" t="s">
        <v>1300</v>
      </c>
      <c r="D566" s="38"/>
      <c r="E566" s="39"/>
      <c r="F566" s="40"/>
      <c r="G566" s="40"/>
      <c r="H566" s="40"/>
      <c r="I566" s="40"/>
      <c r="J566" s="40"/>
      <c r="K566" s="40"/>
      <c r="L566" s="41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3"/>
    </row>
    <row r="567" spans="1:25" outlineLevel="3" x14ac:dyDescent="0.2">
      <c r="A567" s="229" t="str">
        <f t="shared" ref="A567:A573" si="45">IF(COUNTA($D567:$K567)=0,"",LEFT(B567,FIND(".",B567,3)))</f>
        <v>1.21.</v>
      </c>
      <c r="B567" s="31" t="s">
        <v>1301</v>
      </c>
      <c r="C567" s="44" t="s">
        <v>1278</v>
      </c>
      <c r="D567" s="623" t="s">
        <v>297</v>
      </c>
      <c r="E567" s="624" t="s">
        <v>297</v>
      </c>
      <c r="F567" s="624" t="s">
        <v>297</v>
      </c>
      <c r="G567" s="624" t="s">
        <v>297</v>
      </c>
      <c r="H567" s="624" t="s">
        <v>297</v>
      </c>
      <c r="I567" s="624" t="s">
        <v>297</v>
      </c>
      <c r="J567" s="625" t="s">
        <v>297</v>
      </c>
      <c r="K567" s="626" t="s">
        <v>297</v>
      </c>
      <c r="L567" s="33">
        <v>0</v>
      </c>
      <c r="M567" s="275">
        <v>0</v>
      </c>
      <c r="N567" s="1">
        <v>0</v>
      </c>
      <c r="O567" s="1">
        <v>0</v>
      </c>
      <c r="P567" s="1">
        <v>0</v>
      </c>
      <c r="Q567" s="1">
        <v>0</v>
      </c>
      <c r="R567" s="1">
        <v>0</v>
      </c>
      <c r="S567" s="1">
        <v>0</v>
      </c>
      <c r="T567" s="1">
        <v>0</v>
      </c>
      <c r="U567" s="1">
        <v>0</v>
      </c>
      <c r="V567" s="1">
        <v>0</v>
      </c>
      <c r="W567" s="1">
        <v>0</v>
      </c>
      <c r="X567" s="1">
        <v>0</v>
      </c>
      <c r="Y567" s="34">
        <v>0</v>
      </c>
    </row>
    <row r="568" spans="1:25" outlineLevel="3" x14ac:dyDescent="0.2">
      <c r="A568" s="229" t="str">
        <f t="shared" si="45"/>
        <v>1.21.</v>
      </c>
      <c r="B568" s="31" t="s">
        <v>1302</v>
      </c>
      <c r="C568" s="44" t="s">
        <v>1244</v>
      </c>
      <c r="D568" s="623" t="s">
        <v>297</v>
      </c>
      <c r="E568" s="624" t="s">
        <v>297</v>
      </c>
      <c r="F568" s="624" t="s">
        <v>297</v>
      </c>
      <c r="G568" s="624" t="s">
        <v>297</v>
      </c>
      <c r="H568" s="624" t="s">
        <v>297</v>
      </c>
      <c r="I568" s="624" t="s">
        <v>297</v>
      </c>
      <c r="J568" s="625" t="s">
        <v>297</v>
      </c>
      <c r="K568" s="626" t="s">
        <v>297</v>
      </c>
      <c r="L568" s="33">
        <v>0</v>
      </c>
      <c r="M568" s="275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34">
        <v>0</v>
      </c>
    </row>
    <row r="569" spans="1:25" outlineLevel="3" x14ac:dyDescent="0.2">
      <c r="A569" s="229" t="str">
        <f t="shared" si="45"/>
        <v>1.21.</v>
      </c>
      <c r="B569" s="31" t="s">
        <v>1303</v>
      </c>
      <c r="C569" s="44" t="s">
        <v>1246</v>
      </c>
      <c r="D569" s="623" t="s">
        <v>297</v>
      </c>
      <c r="E569" s="624" t="s">
        <v>297</v>
      </c>
      <c r="F569" s="624" t="s">
        <v>297</v>
      </c>
      <c r="G569" s="624" t="s">
        <v>297</v>
      </c>
      <c r="H569" s="624" t="s">
        <v>297</v>
      </c>
      <c r="I569" s="624" t="s">
        <v>297</v>
      </c>
      <c r="J569" s="625" t="s">
        <v>297</v>
      </c>
      <c r="K569" s="626" t="s">
        <v>297</v>
      </c>
      <c r="L569" s="33">
        <v>0</v>
      </c>
      <c r="M569" s="275">
        <v>0</v>
      </c>
      <c r="N569" s="1">
        <v>0</v>
      </c>
      <c r="O569" s="1">
        <v>0</v>
      </c>
      <c r="P569" s="1">
        <v>0</v>
      </c>
      <c r="Q569" s="1">
        <v>0</v>
      </c>
      <c r="R569" s="1">
        <v>0</v>
      </c>
      <c r="S569" s="1">
        <v>0</v>
      </c>
      <c r="T569" s="1">
        <v>0</v>
      </c>
      <c r="U569" s="1">
        <v>0</v>
      </c>
      <c r="V569" s="1">
        <v>0</v>
      </c>
      <c r="W569" s="1">
        <v>0</v>
      </c>
      <c r="X569" s="1">
        <v>0</v>
      </c>
      <c r="Y569" s="34">
        <v>0</v>
      </c>
    </row>
    <row r="570" spans="1:25" outlineLevel="3" x14ac:dyDescent="0.2">
      <c r="A570" s="229" t="str">
        <f t="shared" si="45"/>
        <v>1.21.</v>
      </c>
      <c r="B570" s="31" t="s">
        <v>1304</v>
      </c>
      <c r="C570" s="44" t="s">
        <v>1248</v>
      </c>
      <c r="D570" s="623" t="s">
        <v>297</v>
      </c>
      <c r="E570" s="624" t="s">
        <v>297</v>
      </c>
      <c r="F570" s="624" t="s">
        <v>297</v>
      </c>
      <c r="G570" s="624" t="s">
        <v>297</v>
      </c>
      <c r="H570" s="624" t="s">
        <v>297</v>
      </c>
      <c r="I570" s="624" t="s">
        <v>297</v>
      </c>
      <c r="J570" s="625" t="s">
        <v>297</v>
      </c>
      <c r="K570" s="626" t="s">
        <v>297</v>
      </c>
      <c r="L570" s="33">
        <v>0</v>
      </c>
      <c r="M570" s="275">
        <v>0</v>
      </c>
      <c r="N570" s="1">
        <v>0</v>
      </c>
      <c r="O570" s="1">
        <v>0</v>
      </c>
      <c r="P570" s="1">
        <v>0</v>
      </c>
      <c r="Q570" s="1">
        <v>0</v>
      </c>
      <c r="R570" s="1">
        <v>0</v>
      </c>
      <c r="S570" s="1">
        <v>0</v>
      </c>
      <c r="T570" s="1">
        <v>0</v>
      </c>
      <c r="U570" s="1">
        <v>0</v>
      </c>
      <c r="V570" s="1">
        <v>0</v>
      </c>
      <c r="W570" s="1">
        <v>0</v>
      </c>
      <c r="X570" s="1">
        <v>0</v>
      </c>
      <c r="Y570" s="34">
        <v>0</v>
      </c>
    </row>
    <row r="571" spans="1:25" outlineLevel="3" x14ac:dyDescent="0.2">
      <c r="A571" s="229" t="str">
        <f t="shared" si="45"/>
        <v>1.21.</v>
      </c>
      <c r="B571" s="31" t="s">
        <v>1305</v>
      </c>
      <c r="C571" s="44" t="s">
        <v>1306</v>
      </c>
      <c r="D571" s="623" t="s">
        <v>297</v>
      </c>
      <c r="E571" s="624" t="s">
        <v>297</v>
      </c>
      <c r="F571" s="624" t="s">
        <v>297</v>
      </c>
      <c r="G571" s="624" t="s">
        <v>297</v>
      </c>
      <c r="H571" s="624" t="s">
        <v>297</v>
      </c>
      <c r="I571" s="624" t="s">
        <v>297</v>
      </c>
      <c r="J571" s="625" t="s">
        <v>297</v>
      </c>
      <c r="K571" s="626" t="s">
        <v>297</v>
      </c>
      <c r="L571" s="33">
        <v>0</v>
      </c>
      <c r="M571" s="275">
        <v>0</v>
      </c>
      <c r="N571" s="1">
        <v>0</v>
      </c>
      <c r="O571" s="1">
        <v>0</v>
      </c>
      <c r="P571" s="1">
        <v>0</v>
      </c>
      <c r="Q571" s="1">
        <v>0</v>
      </c>
      <c r="R571" s="1">
        <v>0</v>
      </c>
      <c r="S571" s="1">
        <v>0</v>
      </c>
      <c r="T571" s="1">
        <v>0</v>
      </c>
      <c r="U571" s="1">
        <v>0</v>
      </c>
      <c r="V571" s="1">
        <v>0</v>
      </c>
      <c r="W571" s="1">
        <v>0</v>
      </c>
      <c r="X571" s="1">
        <v>0</v>
      </c>
      <c r="Y571" s="34">
        <v>0</v>
      </c>
    </row>
    <row r="572" spans="1:25" outlineLevel="3" x14ac:dyDescent="0.2">
      <c r="A572" s="229" t="str">
        <f t="shared" si="45"/>
        <v>1.21.</v>
      </c>
      <c r="B572" s="50" t="s">
        <v>1307</v>
      </c>
      <c r="C572" s="51" t="s">
        <v>1262</v>
      </c>
      <c r="D572" s="627" t="s">
        <v>297</v>
      </c>
      <c r="E572" s="628" t="s">
        <v>297</v>
      </c>
      <c r="F572" s="628" t="s">
        <v>297</v>
      </c>
      <c r="G572" s="628" t="s">
        <v>297</v>
      </c>
      <c r="H572" s="628" t="s">
        <v>297</v>
      </c>
      <c r="I572" s="628" t="s">
        <v>297</v>
      </c>
      <c r="J572" s="629" t="s">
        <v>297</v>
      </c>
      <c r="K572" s="630" t="s">
        <v>297</v>
      </c>
      <c r="L572" s="157">
        <v>0</v>
      </c>
      <c r="M572" s="276">
        <v>0</v>
      </c>
      <c r="N572" s="2">
        <v>0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>
        <v>0</v>
      </c>
      <c r="V572" s="2">
        <v>0</v>
      </c>
      <c r="W572" s="2">
        <v>0</v>
      </c>
      <c r="X572" s="2">
        <v>0</v>
      </c>
      <c r="Y572" s="158">
        <v>0</v>
      </c>
    </row>
    <row r="573" spans="1:25" outlineLevel="3" x14ac:dyDescent="0.2">
      <c r="A573" s="229" t="str">
        <f t="shared" si="45"/>
        <v>1.21.</v>
      </c>
      <c r="B573" s="50" t="s">
        <v>4041</v>
      </c>
      <c r="C573" s="51" t="s">
        <v>4040</v>
      </c>
      <c r="D573" s="627" t="s">
        <v>297</v>
      </c>
      <c r="E573" s="628" t="s">
        <v>297</v>
      </c>
      <c r="F573" s="628" t="s">
        <v>297</v>
      </c>
      <c r="G573" s="628" t="s">
        <v>297</v>
      </c>
      <c r="H573" s="628" t="s">
        <v>297</v>
      </c>
      <c r="I573" s="628" t="s">
        <v>297</v>
      </c>
      <c r="J573" s="629" t="s">
        <v>297</v>
      </c>
      <c r="K573" s="630" t="s">
        <v>297</v>
      </c>
      <c r="L573" s="157">
        <v>0</v>
      </c>
      <c r="M573" s="276">
        <v>0</v>
      </c>
      <c r="N573" s="2">
        <v>0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>
        <v>0</v>
      </c>
      <c r="V573" s="2">
        <v>0</v>
      </c>
      <c r="W573" s="2">
        <v>0</v>
      </c>
      <c r="X573" s="2">
        <v>0</v>
      </c>
      <c r="Y573" s="158">
        <v>0</v>
      </c>
    </row>
    <row r="574" spans="1:25" outlineLevel="1" x14ac:dyDescent="0.2">
      <c r="A574" s="228"/>
      <c r="B574" s="23" t="s">
        <v>86</v>
      </c>
      <c r="C574" s="90" t="s">
        <v>87</v>
      </c>
      <c r="D574" s="24"/>
      <c r="E574" s="25"/>
      <c r="F574" s="26"/>
      <c r="G574" s="26"/>
      <c r="H574" s="26"/>
      <c r="I574" s="26"/>
      <c r="J574" s="26"/>
      <c r="K574" s="26"/>
      <c r="L574" s="27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9"/>
    </row>
    <row r="575" spans="1:25" ht="25.5" outlineLevel="3" x14ac:dyDescent="0.2">
      <c r="A575" s="229" t="str">
        <f t="shared" ref="A575:A588" si="46">IF(COUNTA($D575:$K575)=0,"",LEFT(B575,FIND(".",B575,3)))</f>
        <v>1.22.</v>
      </c>
      <c r="B575" s="35" t="s">
        <v>1308</v>
      </c>
      <c r="C575" s="36" t="s">
        <v>1309</v>
      </c>
      <c r="D575" s="610" t="s">
        <v>297</v>
      </c>
      <c r="E575" s="611" t="s">
        <v>297</v>
      </c>
      <c r="F575" s="612" t="s">
        <v>297</v>
      </c>
      <c r="G575" s="612" t="s">
        <v>297</v>
      </c>
      <c r="H575" s="612" t="s">
        <v>297</v>
      </c>
      <c r="I575" s="612" t="s">
        <v>297</v>
      </c>
      <c r="J575" s="613" t="s">
        <v>297</v>
      </c>
      <c r="K575" s="614" t="s">
        <v>297</v>
      </c>
      <c r="L575" s="33">
        <v>0</v>
      </c>
      <c r="M575" s="275">
        <v>0</v>
      </c>
      <c r="N575" s="1">
        <v>0</v>
      </c>
      <c r="O575" s="1">
        <v>0</v>
      </c>
      <c r="P575" s="1">
        <v>0</v>
      </c>
      <c r="Q575" s="1">
        <v>0</v>
      </c>
      <c r="R575" s="1">
        <v>0</v>
      </c>
      <c r="S575" s="1">
        <v>0</v>
      </c>
      <c r="T575" s="1">
        <v>0</v>
      </c>
      <c r="U575" s="1">
        <v>0</v>
      </c>
      <c r="V575" s="1">
        <v>0</v>
      </c>
      <c r="W575" s="1">
        <v>0</v>
      </c>
      <c r="X575" s="1">
        <v>0</v>
      </c>
      <c r="Y575" s="34">
        <v>0</v>
      </c>
    </row>
    <row r="576" spans="1:25" outlineLevel="3" x14ac:dyDescent="0.2">
      <c r="A576" s="229" t="str">
        <f t="shared" si="46"/>
        <v>1.22.</v>
      </c>
      <c r="B576" s="31" t="s">
        <v>1310</v>
      </c>
      <c r="C576" s="44" t="s">
        <v>1239</v>
      </c>
      <c r="D576" s="600" t="s">
        <v>297</v>
      </c>
      <c r="E576" s="601" t="s">
        <v>297</v>
      </c>
      <c r="F576" s="602" t="s">
        <v>297</v>
      </c>
      <c r="G576" s="602" t="s">
        <v>297</v>
      </c>
      <c r="H576" s="602" t="s">
        <v>297</v>
      </c>
      <c r="I576" s="602" t="s">
        <v>297</v>
      </c>
      <c r="J576" s="603" t="s">
        <v>297</v>
      </c>
      <c r="K576" s="604" t="s">
        <v>297</v>
      </c>
      <c r="L576" s="33">
        <v>0</v>
      </c>
      <c r="M576" s="275">
        <v>0</v>
      </c>
      <c r="N576" s="1">
        <v>0</v>
      </c>
      <c r="O576" s="1">
        <v>0</v>
      </c>
      <c r="P576" s="1">
        <v>0</v>
      </c>
      <c r="Q576" s="1">
        <v>0</v>
      </c>
      <c r="R576" s="1">
        <v>0</v>
      </c>
      <c r="S576" s="1">
        <v>0</v>
      </c>
      <c r="T576" s="1">
        <v>0</v>
      </c>
      <c r="U576" s="1">
        <v>0</v>
      </c>
      <c r="V576" s="1">
        <v>0</v>
      </c>
      <c r="W576" s="1">
        <v>0</v>
      </c>
      <c r="X576" s="1">
        <v>0</v>
      </c>
      <c r="Y576" s="34">
        <v>0</v>
      </c>
    </row>
    <row r="577" spans="1:25" outlineLevel="3" x14ac:dyDescent="0.2">
      <c r="A577" s="229" t="str">
        <f t="shared" si="46"/>
        <v>1.22.</v>
      </c>
      <c r="B577" s="31" t="s">
        <v>1311</v>
      </c>
      <c r="C577" s="44" t="s">
        <v>1237</v>
      </c>
      <c r="D577" s="600" t="s">
        <v>297</v>
      </c>
      <c r="E577" s="601" t="s">
        <v>297</v>
      </c>
      <c r="F577" s="602" t="s">
        <v>297</v>
      </c>
      <c r="G577" s="602" t="s">
        <v>297</v>
      </c>
      <c r="H577" s="602" t="s">
        <v>297</v>
      </c>
      <c r="I577" s="602" t="s">
        <v>297</v>
      </c>
      <c r="J577" s="603" t="s">
        <v>297</v>
      </c>
      <c r="K577" s="604" t="s">
        <v>297</v>
      </c>
      <c r="L577" s="33">
        <v>0</v>
      </c>
      <c r="M577" s="275">
        <v>0</v>
      </c>
      <c r="N577" s="1">
        <v>0</v>
      </c>
      <c r="O577" s="1">
        <v>0</v>
      </c>
      <c r="P577" s="1">
        <v>0</v>
      </c>
      <c r="Q577" s="1">
        <v>0</v>
      </c>
      <c r="R577" s="1">
        <v>0</v>
      </c>
      <c r="S577" s="1">
        <v>0</v>
      </c>
      <c r="T577" s="1">
        <v>0</v>
      </c>
      <c r="U577" s="1">
        <v>0</v>
      </c>
      <c r="V577" s="1">
        <v>0</v>
      </c>
      <c r="W577" s="1">
        <v>0</v>
      </c>
      <c r="X577" s="1">
        <v>0</v>
      </c>
      <c r="Y577" s="34">
        <v>0</v>
      </c>
    </row>
    <row r="578" spans="1:25" ht="25.5" outlineLevel="3" x14ac:dyDescent="0.2">
      <c r="A578" s="229" t="str">
        <f t="shared" si="46"/>
        <v>1.22.</v>
      </c>
      <c r="B578" s="31" t="s">
        <v>1312</v>
      </c>
      <c r="C578" s="44" t="s">
        <v>1313</v>
      </c>
      <c r="D578" s="600" t="s">
        <v>297</v>
      </c>
      <c r="E578" s="601" t="s">
        <v>297</v>
      </c>
      <c r="F578" s="602" t="s">
        <v>297</v>
      </c>
      <c r="G578" s="602" t="s">
        <v>297</v>
      </c>
      <c r="H578" s="602" t="s">
        <v>297</v>
      </c>
      <c r="I578" s="602" t="s">
        <v>297</v>
      </c>
      <c r="J578" s="603" t="s">
        <v>297</v>
      </c>
      <c r="K578" s="604" t="s">
        <v>297</v>
      </c>
      <c r="L578" s="33">
        <v>0</v>
      </c>
      <c r="M578" s="275">
        <v>0</v>
      </c>
      <c r="N578" s="1">
        <v>0</v>
      </c>
      <c r="O578" s="1">
        <v>0</v>
      </c>
      <c r="P578" s="1">
        <v>0</v>
      </c>
      <c r="Q578" s="1">
        <v>0</v>
      </c>
      <c r="R578" s="1">
        <v>0</v>
      </c>
      <c r="S578" s="1">
        <v>0</v>
      </c>
      <c r="T578" s="1">
        <v>0</v>
      </c>
      <c r="U578" s="1">
        <v>0</v>
      </c>
      <c r="V578" s="1">
        <v>0</v>
      </c>
      <c r="W578" s="1">
        <v>0</v>
      </c>
      <c r="X578" s="1">
        <v>0</v>
      </c>
      <c r="Y578" s="34">
        <v>0</v>
      </c>
    </row>
    <row r="579" spans="1:25" outlineLevel="3" x14ac:dyDescent="0.2">
      <c r="A579" s="229" t="str">
        <f t="shared" si="46"/>
        <v>1.22.</v>
      </c>
      <c r="B579" s="31" t="s">
        <v>1314</v>
      </c>
      <c r="C579" s="216" t="s">
        <v>1233</v>
      </c>
      <c r="D579" s="600" t="s">
        <v>297</v>
      </c>
      <c r="E579" s="601" t="s">
        <v>297</v>
      </c>
      <c r="F579" s="602" t="s">
        <v>297</v>
      </c>
      <c r="G579" s="602" t="s">
        <v>297</v>
      </c>
      <c r="H579" s="602" t="s">
        <v>297</v>
      </c>
      <c r="I579" s="602" t="s">
        <v>297</v>
      </c>
      <c r="J579" s="603" t="s">
        <v>297</v>
      </c>
      <c r="K579" s="604" t="s">
        <v>297</v>
      </c>
      <c r="L579" s="33">
        <v>0</v>
      </c>
      <c r="M579" s="275">
        <v>0</v>
      </c>
      <c r="N579" s="1">
        <v>0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1">
        <v>0</v>
      </c>
      <c r="V579" s="1">
        <v>0</v>
      </c>
      <c r="W579" s="1">
        <v>0</v>
      </c>
      <c r="X579" s="1">
        <v>0</v>
      </c>
      <c r="Y579" s="34">
        <v>0</v>
      </c>
    </row>
    <row r="580" spans="1:25" outlineLevel="3" x14ac:dyDescent="0.2">
      <c r="A580" s="229" t="str">
        <f t="shared" si="46"/>
        <v>1.22.</v>
      </c>
      <c r="B580" s="31" t="s">
        <v>1315</v>
      </c>
      <c r="C580" s="44" t="s">
        <v>1316</v>
      </c>
      <c r="D580" s="600" t="s">
        <v>297</v>
      </c>
      <c r="E580" s="601" t="s">
        <v>297</v>
      </c>
      <c r="F580" s="602" t="s">
        <v>297</v>
      </c>
      <c r="G580" s="602" t="s">
        <v>297</v>
      </c>
      <c r="H580" s="602" t="s">
        <v>297</v>
      </c>
      <c r="I580" s="602" t="s">
        <v>297</v>
      </c>
      <c r="J580" s="603" t="s">
        <v>297</v>
      </c>
      <c r="K580" s="604" t="s">
        <v>297</v>
      </c>
      <c r="L580" s="33">
        <v>0</v>
      </c>
      <c r="M580" s="275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34">
        <v>0</v>
      </c>
    </row>
    <row r="581" spans="1:25" outlineLevel="3" x14ac:dyDescent="0.2">
      <c r="A581" s="229" t="str">
        <f t="shared" si="46"/>
        <v>1.22.</v>
      </c>
      <c r="B581" s="31" t="s">
        <v>1317</v>
      </c>
      <c r="C581" s="44" t="s">
        <v>1318</v>
      </c>
      <c r="D581" s="600" t="s">
        <v>297</v>
      </c>
      <c r="E581" s="601" t="s">
        <v>297</v>
      </c>
      <c r="F581" s="602" t="s">
        <v>297</v>
      </c>
      <c r="G581" s="602" t="s">
        <v>297</v>
      </c>
      <c r="H581" s="602" t="s">
        <v>297</v>
      </c>
      <c r="I581" s="602" t="s">
        <v>297</v>
      </c>
      <c r="J581" s="603" t="s">
        <v>297</v>
      </c>
      <c r="K581" s="604" t="s">
        <v>297</v>
      </c>
      <c r="L581" s="33">
        <v>0</v>
      </c>
      <c r="M581" s="275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0</v>
      </c>
      <c r="W581" s="1">
        <v>0</v>
      </c>
      <c r="X581" s="1">
        <v>0</v>
      </c>
      <c r="Y581" s="34">
        <v>0</v>
      </c>
    </row>
    <row r="582" spans="1:25" outlineLevel="3" x14ac:dyDescent="0.2">
      <c r="A582" s="229" t="str">
        <f t="shared" si="46"/>
        <v>1.22.</v>
      </c>
      <c r="B582" s="31" t="s">
        <v>1319</v>
      </c>
      <c r="C582" s="44" t="s">
        <v>1320</v>
      </c>
      <c r="D582" s="600" t="s">
        <v>297</v>
      </c>
      <c r="E582" s="601" t="s">
        <v>297</v>
      </c>
      <c r="F582" s="602" t="s">
        <v>297</v>
      </c>
      <c r="G582" s="602" t="s">
        <v>297</v>
      </c>
      <c r="H582" s="602" t="s">
        <v>297</v>
      </c>
      <c r="I582" s="602" t="s">
        <v>297</v>
      </c>
      <c r="J582" s="603" t="s">
        <v>297</v>
      </c>
      <c r="K582" s="604" t="s">
        <v>297</v>
      </c>
      <c r="L582" s="33">
        <v>0</v>
      </c>
      <c r="M582" s="275">
        <v>0</v>
      </c>
      <c r="N582" s="1">
        <v>0</v>
      </c>
      <c r="O582" s="1">
        <v>0</v>
      </c>
      <c r="P582" s="1">
        <v>0</v>
      </c>
      <c r="Q582" s="1">
        <v>0</v>
      </c>
      <c r="R582" s="1">
        <v>0</v>
      </c>
      <c r="S582" s="1">
        <v>0</v>
      </c>
      <c r="T582" s="1">
        <v>0</v>
      </c>
      <c r="U582" s="1">
        <v>0</v>
      </c>
      <c r="V582" s="1">
        <v>0</v>
      </c>
      <c r="W582" s="1">
        <v>0</v>
      </c>
      <c r="X582" s="1">
        <v>0</v>
      </c>
      <c r="Y582" s="34">
        <v>0</v>
      </c>
    </row>
    <row r="583" spans="1:25" outlineLevel="3" x14ac:dyDescent="0.2">
      <c r="A583" s="229" t="str">
        <f t="shared" si="46"/>
        <v>1.22.</v>
      </c>
      <c r="B583" s="31" t="s">
        <v>1321</v>
      </c>
      <c r="C583" s="44" t="s">
        <v>1322</v>
      </c>
      <c r="D583" s="600" t="s">
        <v>297</v>
      </c>
      <c r="E583" s="601" t="s">
        <v>297</v>
      </c>
      <c r="F583" s="602" t="s">
        <v>297</v>
      </c>
      <c r="G583" s="602" t="s">
        <v>297</v>
      </c>
      <c r="H583" s="602" t="s">
        <v>297</v>
      </c>
      <c r="I583" s="602" t="s">
        <v>297</v>
      </c>
      <c r="J583" s="603" t="s">
        <v>297</v>
      </c>
      <c r="K583" s="604" t="s">
        <v>297</v>
      </c>
      <c r="L583" s="33">
        <v>0</v>
      </c>
      <c r="M583" s="275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34">
        <v>0</v>
      </c>
    </row>
    <row r="584" spans="1:25" outlineLevel="3" x14ac:dyDescent="0.2">
      <c r="A584" s="229" t="str">
        <f t="shared" si="46"/>
        <v>1.22.</v>
      </c>
      <c r="B584" s="31" t="s">
        <v>1323</v>
      </c>
      <c r="C584" s="44" t="s">
        <v>1324</v>
      </c>
      <c r="D584" s="600" t="s">
        <v>297</v>
      </c>
      <c r="E584" s="601" t="s">
        <v>297</v>
      </c>
      <c r="F584" s="602" t="s">
        <v>297</v>
      </c>
      <c r="G584" s="602" t="s">
        <v>297</v>
      </c>
      <c r="H584" s="602" t="s">
        <v>297</v>
      </c>
      <c r="I584" s="602" t="s">
        <v>297</v>
      </c>
      <c r="J584" s="603" t="s">
        <v>297</v>
      </c>
      <c r="K584" s="604" t="s">
        <v>297</v>
      </c>
      <c r="L584" s="33">
        <v>0</v>
      </c>
      <c r="M584" s="275">
        <v>0</v>
      </c>
      <c r="N584" s="1">
        <v>0</v>
      </c>
      <c r="O584" s="1">
        <v>0</v>
      </c>
      <c r="P584" s="1">
        <v>0</v>
      </c>
      <c r="Q584" s="1">
        <v>0</v>
      </c>
      <c r="R584" s="1">
        <v>0</v>
      </c>
      <c r="S584" s="1">
        <v>0</v>
      </c>
      <c r="T584" s="1">
        <v>0</v>
      </c>
      <c r="U584" s="1">
        <v>0</v>
      </c>
      <c r="V584" s="1">
        <v>0</v>
      </c>
      <c r="W584" s="1">
        <v>0</v>
      </c>
      <c r="X584" s="1">
        <v>0</v>
      </c>
      <c r="Y584" s="34">
        <v>0</v>
      </c>
    </row>
    <row r="585" spans="1:25" outlineLevel="3" x14ac:dyDescent="0.2">
      <c r="A585" s="229" t="str">
        <f t="shared" si="46"/>
        <v>1.22.</v>
      </c>
      <c r="B585" s="31" t="s">
        <v>1325</v>
      </c>
      <c r="C585" s="44" t="s">
        <v>1326</v>
      </c>
      <c r="D585" s="600" t="s">
        <v>297</v>
      </c>
      <c r="E585" s="601" t="s">
        <v>297</v>
      </c>
      <c r="F585" s="602" t="s">
        <v>297</v>
      </c>
      <c r="G585" s="602" t="s">
        <v>297</v>
      </c>
      <c r="H585" s="602" t="s">
        <v>297</v>
      </c>
      <c r="I585" s="602" t="s">
        <v>297</v>
      </c>
      <c r="J585" s="603" t="s">
        <v>297</v>
      </c>
      <c r="K585" s="604" t="s">
        <v>297</v>
      </c>
      <c r="L585" s="33">
        <v>0</v>
      </c>
      <c r="M585" s="275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0</v>
      </c>
      <c r="W585" s="1">
        <v>0</v>
      </c>
      <c r="X585" s="1">
        <v>0</v>
      </c>
      <c r="Y585" s="34">
        <v>0</v>
      </c>
    </row>
    <row r="586" spans="1:25" outlineLevel="3" x14ac:dyDescent="0.2">
      <c r="A586" s="229" t="str">
        <f t="shared" si="46"/>
        <v>1.22.</v>
      </c>
      <c r="B586" s="31" t="s">
        <v>1327</v>
      </c>
      <c r="C586" s="44" t="s">
        <v>1328</v>
      </c>
      <c r="D586" s="600" t="s">
        <v>297</v>
      </c>
      <c r="E586" s="601" t="s">
        <v>297</v>
      </c>
      <c r="F586" s="602" t="s">
        <v>297</v>
      </c>
      <c r="G586" s="602" t="s">
        <v>297</v>
      </c>
      <c r="H586" s="602" t="s">
        <v>297</v>
      </c>
      <c r="I586" s="602" t="s">
        <v>297</v>
      </c>
      <c r="J586" s="603" t="s">
        <v>297</v>
      </c>
      <c r="K586" s="604" t="s">
        <v>297</v>
      </c>
      <c r="L586" s="33">
        <v>0</v>
      </c>
      <c r="M586" s="275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34">
        <v>0</v>
      </c>
    </row>
    <row r="587" spans="1:25" outlineLevel="3" x14ac:dyDescent="0.2">
      <c r="A587" s="798" t="str">
        <f t="shared" si="46"/>
        <v>1.22.</v>
      </c>
      <c r="B587" s="50" t="s">
        <v>1329</v>
      </c>
      <c r="C587" s="51" t="s">
        <v>1330</v>
      </c>
      <c r="D587" s="605" t="s">
        <v>297</v>
      </c>
      <c r="E587" s="606" t="s">
        <v>297</v>
      </c>
      <c r="F587" s="607" t="s">
        <v>297</v>
      </c>
      <c r="G587" s="607" t="s">
        <v>297</v>
      </c>
      <c r="H587" s="607" t="s">
        <v>297</v>
      </c>
      <c r="I587" s="607" t="s">
        <v>297</v>
      </c>
      <c r="J587" s="608" t="s">
        <v>297</v>
      </c>
      <c r="K587" s="609" t="s">
        <v>297</v>
      </c>
      <c r="L587" s="157">
        <v>0</v>
      </c>
      <c r="M587" s="276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0</v>
      </c>
      <c r="V587" s="2">
        <v>0</v>
      </c>
      <c r="W587" s="2">
        <v>0</v>
      </c>
      <c r="X587" s="2">
        <v>0</v>
      </c>
      <c r="Y587" s="158">
        <v>0</v>
      </c>
    </row>
    <row r="588" spans="1:25" ht="15.75" outlineLevel="3" thickBot="1" x14ac:dyDescent="0.25">
      <c r="A588" s="235" t="str">
        <f t="shared" si="46"/>
        <v>1.22.</v>
      </c>
      <c r="B588" s="52" t="s">
        <v>4042</v>
      </c>
      <c r="C588" s="53" t="s">
        <v>4043</v>
      </c>
      <c r="D588" s="639" t="s">
        <v>297</v>
      </c>
      <c r="E588" s="640" t="s">
        <v>297</v>
      </c>
      <c r="F588" s="641" t="s">
        <v>297</v>
      </c>
      <c r="G588" s="641" t="s">
        <v>297</v>
      </c>
      <c r="H588" s="641" t="s">
        <v>297</v>
      </c>
      <c r="I588" s="641" t="s">
        <v>297</v>
      </c>
      <c r="J588" s="642" t="s">
        <v>297</v>
      </c>
      <c r="K588" s="643" t="s">
        <v>297</v>
      </c>
      <c r="L588" s="54">
        <v>0</v>
      </c>
      <c r="M588" s="277">
        <v>0</v>
      </c>
      <c r="N588" s="55">
        <v>0</v>
      </c>
      <c r="O588" s="55">
        <v>0</v>
      </c>
      <c r="P588" s="55">
        <v>0</v>
      </c>
      <c r="Q588" s="55">
        <v>0</v>
      </c>
      <c r="R588" s="55">
        <v>0</v>
      </c>
      <c r="S588" s="55">
        <v>0</v>
      </c>
      <c r="T588" s="55">
        <v>0</v>
      </c>
      <c r="U588" s="55">
        <v>0</v>
      </c>
      <c r="V588" s="55">
        <v>0</v>
      </c>
      <c r="W588" s="55">
        <v>0</v>
      </c>
      <c r="X588" s="55">
        <v>0</v>
      </c>
      <c r="Y588" s="56">
        <v>0</v>
      </c>
    </row>
  </sheetData>
  <phoneticPr fontId="36" type="noConversion"/>
  <conditionalFormatting sqref="B4:C588">
    <cfRule type="expression" dxfId="39" priority="2">
      <formula>$K4="X"</formula>
    </cfRule>
  </conditionalFormatting>
  <conditionalFormatting sqref="D4:K588">
    <cfRule type="cellIs" dxfId="38" priority="7" operator="equal">
      <formula>"X"</formula>
    </cfRule>
  </conditionalFormatting>
  <conditionalFormatting sqref="L4:Y588">
    <cfRule type="cellIs" dxfId="37" priority="6" operator="greaterThan">
      <formula>0</formula>
    </cfRule>
  </conditionalFormatting>
  <dataValidations disablePrompts="1" count="1">
    <dataValidation type="list" allowBlank="1" showInputMessage="1" showErrorMessage="1" sqref="D68:K73 D28:K35 D96:K103 D530:K548 D205:K216 D315:K318 D89:K94 D219:K243 D158:K170 D48:K66 D466:K473 D575:K588 D510:K512 D246:K251 D320:K329 D38:K46 D292:K299 D331:K374 D253:K263 D490:K494 D135:K140 D173:K183 D406:K436 D567:K573 D559:K565 D76:K82 D84:K87 D192:K196 D185:K190 D153:K156 D142:K151 D24:K26 D18:K22 D13:K16 D8:K11 D302:K313 D514:K526 D106:K133 D198:K203 D503:K508 D377:K403 D438:K446 D448:K464 D496:K501 D475:K488 D550:K557 D265:K290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&amp;C&amp;G</oddHeader>
    <oddFooter>&amp;RPágina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outlinePr summaryBelow="0"/>
    <pageSetUpPr fitToPage="1"/>
  </sheetPr>
  <dimension ref="A1:M96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outlineLevelRow="3" outlineLevelCol="1" x14ac:dyDescent="0.2"/>
  <cols>
    <col min="1" max="1" width="16.7109375" style="30" hidden="1" customWidth="1"/>
    <col min="2" max="2" width="9.7109375" style="30" customWidth="1"/>
    <col min="3" max="3" width="120.7109375" style="30" customWidth="1"/>
    <col min="4" max="11" width="12.7109375" style="30" customWidth="1" outlineLevel="1"/>
    <col min="12" max="12" width="12.7109375" style="30" customWidth="1"/>
    <col min="13" max="13" width="14.7109375" style="30" customWidth="1"/>
    <col min="14" max="16384" width="14.42578125" style="30"/>
  </cols>
  <sheetData>
    <row r="1" spans="1:13" s="13" customFormat="1" ht="20.100000000000001" customHeight="1" thickBot="1" x14ac:dyDescent="0.25">
      <c r="B1" s="58" t="s">
        <v>265</v>
      </c>
      <c r="C1" s="60"/>
      <c r="D1" s="8" t="s">
        <v>266</v>
      </c>
      <c r="E1" s="60"/>
      <c r="F1" s="60"/>
      <c r="G1" s="60"/>
      <c r="H1" s="60"/>
      <c r="I1" s="60"/>
      <c r="J1" s="60"/>
      <c r="K1" s="60"/>
      <c r="L1" s="61"/>
      <c r="M1" s="61"/>
    </row>
    <row r="2" spans="1:13" s="17" customFormat="1" ht="35.1" customHeight="1" x14ac:dyDescent="0.2">
      <c r="B2" s="14"/>
      <c r="C2" s="134"/>
      <c r="D2" s="580" t="s">
        <v>267</v>
      </c>
      <c r="E2" s="63"/>
      <c r="F2" s="63"/>
      <c r="G2" s="63"/>
      <c r="H2" s="63"/>
      <c r="I2" s="63"/>
      <c r="J2" s="63"/>
      <c r="K2" s="63"/>
      <c r="L2" s="279" t="s">
        <v>1331</v>
      </c>
      <c r="M2" s="109"/>
    </row>
    <row r="3" spans="1:13" ht="65.099999999999994" customHeight="1" x14ac:dyDescent="0.2">
      <c r="A3" s="241" t="s">
        <v>269</v>
      </c>
      <c r="B3" s="18" t="s">
        <v>28</v>
      </c>
      <c r="C3" s="135" t="s">
        <v>29</v>
      </c>
      <c r="D3" s="716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7" t="s">
        <v>277</v>
      </c>
      <c r="L3" s="136" t="s">
        <v>287</v>
      </c>
      <c r="M3" s="137" t="s">
        <v>291</v>
      </c>
    </row>
    <row r="4" spans="1:13" s="17" customFormat="1" ht="15.75" x14ac:dyDescent="0.2">
      <c r="A4" s="240"/>
      <c r="B4" s="84" t="s">
        <v>42</v>
      </c>
      <c r="C4" s="219" t="s">
        <v>88</v>
      </c>
      <c r="D4" s="86"/>
      <c r="E4" s="86"/>
      <c r="F4" s="87"/>
      <c r="G4" s="87"/>
      <c r="H4" s="87"/>
      <c r="I4" s="87"/>
      <c r="J4" s="87"/>
      <c r="K4" s="87"/>
      <c r="L4" s="167"/>
      <c r="M4" s="168"/>
    </row>
    <row r="5" spans="1:13" outlineLevel="1" x14ac:dyDescent="0.2">
      <c r="A5" s="236"/>
      <c r="B5" s="23" t="s">
        <v>44</v>
      </c>
      <c r="C5" s="220" t="s">
        <v>89</v>
      </c>
      <c r="D5" s="138"/>
      <c r="E5" s="66"/>
      <c r="F5" s="67"/>
      <c r="G5" s="67"/>
      <c r="H5" s="67"/>
      <c r="I5" s="67"/>
      <c r="J5" s="67"/>
      <c r="K5" s="67"/>
      <c r="L5" s="27"/>
      <c r="M5" s="29"/>
    </row>
    <row r="6" spans="1:13" outlineLevel="3" x14ac:dyDescent="0.2">
      <c r="A6" s="237" t="str">
        <f>IF(COUNTA($D6:$K6)=0,"",LEFT(B6,FIND(".",B6,3)))</f>
        <v>2.1.</v>
      </c>
      <c r="B6" s="73" t="s">
        <v>1332</v>
      </c>
      <c r="C6" s="146" t="s">
        <v>1333</v>
      </c>
      <c r="D6" s="644" t="s">
        <v>297</v>
      </c>
      <c r="E6" s="645" t="s">
        <v>297</v>
      </c>
      <c r="F6" s="645" t="s">
        <v>297</v>
      </c>
      <c r="G6" s="645" t="s">
        <v>297</v>
      </c>
      <c r="H6" s="645" t="s">
        <v>297</v>
      </c>
      <c r="I6" s="645" t="s">
        <v>297</v>
      </c>
      <c r="J6" s="646" t="s">
        <v>297</v>
      </c>
      <c r="K6" s="647" t="s">
        <v>297</v>
      </c>
      <c r="L6" s="147">
        <v>0</v>
      </c>
      <c r="M6" s="148">
        <v>0</v>
      </c>
    </row>
    <row r="7" spans="1:13" outlineLevel="3" x14ac:dyDescent="0.2">
      <c r="A7" s="237" t="str">
        <f t="shared" ref="A7:A53" si="0">IF(COUNTA($D7:$K7)=0,"",LEFT(B7,FIND(".",B7,3)))</f>
        <v>2.1.</v>
      </c>
      <c r="B7" s="31" t="s">
        <v>1334</v>
      </c>
      <c r="C7" s="139" t="s">
        <v>1335</v>
      </c>
      <c r="D7" s="648" t="s">
        <v>297</v>
      </c>
      <c r="E7" s="649" t="s">
        <v>297</v>
      </c>
      <c r="F7" s="649" t="s">
        <v>297</v>
      </c>
      <c r="G7" s="649" t="s">
        <v>297</v>
      </c>
      <c r="H7" s="649" t="s">
        <v>297</v>
      </c>
      <c r="I7" s="649" t="s">
        <v>297</v>
      </c>
      <c r="J7" s="650" t="s">
        <v>297</v>
      </c>
      <c r="K7" s="651" t="s">
        <v>297</v>
      </c>
      <c r="L7" s="33">
        <v>0</v>
      </c>
      <c r="M7" s="34">
        <v>0</v>
      </c>
    </row>
    <row r="8" spans="1:13" outlineLevel="3" x14ac:dyDescent="0.2">
      <c r="A8" s="237" t="str">
        <f t="shared" si="0"/>
        <v>2.1.</v>
      </c>
      <c r="B8" s="31" t="s">
        <v>1336</v>
      </c>
      <c r="C8" s="139" t="s">
        <v>1337</v>
      </c>
      <c r="D8" s="648" t="s">
        <v>297</v>
      </c>
      <c r="E8" s="649" t="s">
        <v>297</v>
      </c>
      <c r="F8" s="649" t="s">
        <v>297</v>
      </c>
      <c r="G8" s="649" t="s">
        <v>297</v>
      </c>
      <c r="H8" s="649" t="s">
        <v>297</v>
      </c>
      <c r="I8" s="649" t="s">
        <v>297</v>
      </c>
      <c r="J8" s="650" t="s">
        <v>297</v>
      </c>
      <c r="K8" s="651" t="s">
        <v>297</v>
      </c>
      <c r="L8" s="33">
        <v>0</v>
      </c>
      <c r="M8" s="34">
        <v>0</v>
      </c>
    </row>
    <row r="9" spans="1:13" outlineLevel="3" x14ac:dyDescent="0.2">
      <c r="A9" s="237" t="str">
        <f t="shared" si="0"/>
        <v>2.1.</v>
      </c>
      <c r="B9" s="31" t="s">
        <v>1338</v>
      </c>
      <c r="C9" s="139" t="s">
        <v>1339</v>
      </c>
      <c r="D9" s="648" t="s">
        <v>297</v>
      </c>
      <c r="E9" s="649" t="s">
        <v>297</v>
      </c>
      <c r="F9" s="649" t="s">
        <v>297</v>
      </c>
      <c r="G9" s="649" t="s">
        <v>297</v>
      </c>
      <c r="H9" s="649" t="s">
        <v>297</v>
      </c>
      <c r="I9" s="649" t="s">
        <v>297</v>
      </c>
      <c r="J9" s="650" t="s">
        <v>297</v>
      </c>
      <c r="K9" s="651" t="s">
        <v>297</v>
      </c>
      <c r="L9" s="33">
        <v>0</v>
      </c>
      <c r="M9" s="34">
        <v>0</v>
      </c>
    </row>
    <row r="10" spans="1:13" outlineLevel="3" x14ac:dyDescent="0.2">
      <c r="A10" s="237" t="str">
        <f t="shared" si="0"/>
        <v>2.1.</v>
      </c>
      <c r="B10" s="31" t="s">
        <v>1340</v>
      </c>
      <c r="C10" s="139" t="s">
        <v>1341</v>
      </c>
      <c r="D10" s="648" t="s">
        <v>297</v>
      </c>
      <c r="E10" s="649" t="s">
        <v>297</v>
      </c>
      <c r="F10" s="649" t="s">
        <v>297</v>
      </c>
      <c r="G10" s="649" t="s">
        <v>297</v>
      </c>
      <c r="H10" s="649" t="s">
        <v>297</v>
      </c>
      <c r="I10" s="649" t="s">
        <v>297</v>
      </c>
      <c r="J10" s="650" t="s">
        <v>297</v>
      </c>
      <c r="K10" s="651" t="s">
        <v>297</v>
      </c>
      <c r="L10" s="33">
        <v>0</v>
      </c>
      <c r="M10" s="34">
        <v>0</v>
      </c>
    </row>
    <row r="11" spans="1:13" outlineLevel="3" x14ac:dyDescent="0.2">
      <c r="A11" s="237" t="str">
        <f t="shared" si="0"/>
        <v>2.1.</v>
      </c>
      <c r="B11" s="31" t="s">
        <v>1342</v>
      </c>
      <c r="C11" s="139" t="s">
        <v>1343</v>
      </c>
      <c r="D11" s="648" t="s">
        <v>297</v>
      </c>
      <c r="E11" s="649" t="s">
        <v>297</v>
      </c>
      <c r="F11" s="649" t="s">
        <v>297</v>
      </c>
      <c r="G11" s="649" t="s">
        <v>297</v>
      </c>
      <c r="H11" s="649" t="s">
        <v>297</v>
      </c>
      <c r="I11" s="649" t="s">
        <v>297</v>
      </c>
      <c r="J11" s="650" t="s">
        <v>297</v>
      </c>
      <c r="K11" s="651" t="s">
        <v>297</v>
      </c>
      <c r="L11" s="33">
        <v>0</v>
      </c>
      <c r="M11" s="34">
        <v>0</v>
      </c>
    </row>
    <row r="12" spans="1:13" outlineLevel="3" x14ac:dyDescent="0.2">
      <c r="A12" s="237" t="str">
        <f t="shared" si="0"/>
        <v>2.1.</v>
      </c>
      <c r="B12" s="31" t="s">
        <v>1344</v>
      </c>
      <c r="C12" s="139" t="s">
        <v>1345</v>
      </c>
      <c r="D12" s="648" t="s">
        <v>297</v>
      </c>
      <c r="E12" s="649" t="s">
        <v>297</v>
      </c>
      <c r="F12" s="649" t="s">
        <v>297</v>
      </c>
      <c r="G12" s="649" t="s">
        <v>297</v>
      </c>
      <c r="H12" s="649" t="s">
        <v>297</v>
      </c>
      <c r="I12" s="649" t="s">
        <v>297</v>
      </c>
      <c r="J12" s="650" t="s">
        <v>297</v>
      </c>
      <c r="K12" s="651" t="s">
        <v>297</v>
      </c>
      <c r="L12" s="33">
        <v>0</v>
      </c>
      <c r="M12" s="34">
        <v>0</v>
      </c>
    </row>
    <row r="13" spans="1:13" outlineLevel="3" x14ac:dyDescent="0.2">
      <c r="A13" s="237" t="str">
        <f t="shared" si="0"/>
        <v>2.1.</v>
      </c>
      <c r="B13" s="31" t="s">
        <v>1346</v>
      </c>
      <c r="C13" s="139" t="s">
        <v>1347</v>
      </c>
      <c r="D13" s="648" t="s">
        <v>297</v>
      </c>
      <c r="E13" s="649" t="s">
        <v>297</v>
      </c>
      <c r="F13" s="649" t="s">
        <v>297</v>
      </c>
      <c r="G13" s="649" t="s">
        <v>297</v>
      </c>
      <c r="H13" s="649" t="s">
        <v>297</v>
      </c>
      <c r="I13" s="649" t="s">
        <v>297</v>
      </c>
      <c r="J13" s="650" t="s">
        <v>297</v>
      </c>
      <c r="K13" s="651" t="s">
        <v>297</v>
      </c>
      <c r="L13" s="33">
        <v>0</v>
      </c>
      <c r="M13" s="34">
        <v>0</v>
      </c>
    </row>
    <row r="14" spans="1:13" outlineLevel="3" x14ac:dyDescent="0.2">
      <c r="A14" s="237" t="str">
        <f t="shared" si="0"/>
        <v>2.1.</v>
      </c>
      <c r="B14" s="31" t="s">
        <v>1348</v>
      </c>
      <c r="C14" s="139" t="s">
        <v>1349</v>
      </c>
      <c r="D14" s="648" t="s">
        <v>297</v>
      </c>
      <c r="E14" s="649" t="s">
        <v>297</v>
      </c>
      <c r="F14" s="649" t="s">
        <v>297</v>
      </c>
      <c r="G14" s="649" t="s">
        <v>297</v>
      </c>
      <c r="H14" s="649" t="s">
        <v>297</v>
      </c>
      <c r="I14" s="649" t="s">
        <v>297</v>
      </c>
      <c r="J14" s="650" t="s">
        <v>297</v>
      </c>
      <c r="K14" s="651" t="s">
        <v>297</v>
      </c>
      <c r="L14" s="33">
        <v>0</v>
      </c>
      <c r="M14" s="34">
        <v>0</v>
      </c>
    </row>
    <row r="15" spans="1:13" outlineLevel="3" x14ac:dyDescent="0.2">
      <c r="A15" s="237" t="str">
        <f t="shared" si="0"/>
        <v>2.1.</v>
      </c>
      <c r="B15" s="31" t="s">
        <v>1350</v>
      </c>
      <c r="C15" s="139" t="s">
        <v>1351</v>
      </c>
      <c r="D15" s="648" t="s">
        <v>297</v>
      </c>
      <c r="E15" s="649" t="s">
        <v>297</v>
      </c>
      <c r="F15" s="649" t="s">
        <v>297</v>
      </c>
      <c r="G15" s="649" t="s">
        <v>297</v>
      </c>
      <c r="H15" s="649" t="s">
        <v>297</v>
      </c>
      <c r="I15" s="649" t="s">
        <v>297</v>
      </c>
      <c r="J15" s="650" t="s">
        <v>297</v>
      </c>
      <c r="K15" s="651" t="s">
        <v>297</v>
      </c>
      <c r="L15" s="33">
        <v>0</v>
      </c>
      <c r="M15" s="34">
        <v>0</v>
      </c>
    </row>
    <row r="16" spans="1:13" outlineLevel="3" x14ac:dyDescent="0.2">
      <c r="A16" s="237" t="str">
        <f t="shared" si="0"/>
        <v>2.1.</v>
      </c>
      <c r="B16" s="31" t="s">
        <v>1352</v>
      </c>
      <c r="C16" s="140" t="s">
        <v>1353</v>
      </c>
      <c r="D16" s="648" t="s">
        <v>297</v>
      </c>
      <c r="E16" s="649" t="s">
        <v>297</v>
      </c>
      <c r="F16" s="649" t="s">
        <v>297</v>
      </c>
      <c r="G16" s="649" t="s">
        <v>297</v>
      </c>
      <c r="H16" s="649" t="s">
        <v>297</v>
      </c>
      <c r="I16" s="649" t="s">
        <v>297</v>
      </c>
      <c r="J16" s="650" t="s">
        <v>297</v>
      </c>
      <c r="K16" s="651" t="s">
        <v>297</v>
      </c>
      <c r="L16" s="33">
        <v>0</v>
      </c>
      <c r="M16" s="34">
        <v>0</v>
      </c>
    </row>
    <row r="17" spans="1:13" outlineLevel="3" x14ac:dyDescent="0.2">
      <c r="A17" s="237" t="str">
        <f t="shared" si="0"/>
        <v>2.1.</v>
      </c>
      <c r="B17" s="31" t="s">
        <v>1354</v>
      </c>
      <c r="C17" s="140" t="s">
        <v>1355</v>
      </c>
      <c r="D17" s="648" t="s">
        <v>297</v>
      </c>
      <c r="E17" s="649" t="s">
        <v>297</v>
      </c>
      <c r="F17" s="649" t="s">
        <v>297</v>
      </c>
      <c r="G17" s="649" t="s">
        <v>297</v>
      </c>
      <c r="H17" s="649" t="s">
        <v>297</v>
      </c>
      <c r="I17" s="649" t="s">
        <v>297</v>
      </c>
      <c r="J17" s="650" t="s">
        <v>297</v>
      </c>
      <c r="K17" s="651" t="s">
        <v>297</v>
      </c>
      <c r="L17" s="33">
        <v>0</v>
      </c>
      <c r="M17" s="34">
        <v>0</v>
      </c>
    </row>
    <row r="18" spans="1:13" outlineLevel="3" x14ac:dyDescent="0.2">
      <c r="A18" s="237" t="str">
        <f t="shared" si="0"/>
        <v>2.1.</v>
      </c>
      <c r="B18" s="31" t="s">
        <v>1356</v>
      </c>
      <c r="C18" s="140" t="s">
        <v>1357</v>
      </c>
      <c r="D18" s="648" t="s">
        <v>297</v>
      </c>
      <c r="E18" s="649" t="s">
        <v>297</v>
      </c>
      <c r="F18" s="649" t="s">
        <v>297</v>
      </c>
      <c r="G18" s="649" t="s">
        <v>297</v>
      </c>
      <c r="H18" s="649" t="s">
        <v>297</v>
      </c>
      <c r="I18" s="649" t="s">
        <v>297</v>
      </c>
      <c r="J18" s="650" t="s">
        <v>297</v>
      </c>
      <c r="K18" s="651" t="s">
        <v>297</v>
      </c>
      <c r="L18" s="33">
        <v>0</v>
      </c>
      <c r="M18" s="34">
        <v>0</v>
      </c>
    </row>
    <row r="19" spans="1:13" outlineLevel="3" x14ac:dyDescent="0.2">
      <c r="A19" s="237" t="str">
        <f t="shared" si="0"/>
        <v>2.1.</v>
      </c>
      <c r="B19" s="31" t="s">
        <v>1358</v>
      </c>
      <c r="C19" s="140" t="s">
        <v>1359</v>
      </c>
      <c r="D19" s="648" t="s">
        <v>297</v>
      </c>
      <c r="E19" s="649" t="s">
        <v>297</v>
      </c>
      <c r="F19" s="649" t="s">
        <v>297</v>
      </c>
      <c r="G19" s="649" t="s">
        <v>297</v>
      </c>
      <c r="H19" s="649" t="s">
        <v>297</v>
      </c>
      <c r="I19" s="649" t="s">
        <v>297</v>
      </c>
      <c r="J19" s="650" t="s">
        <v>297</v>
      </c>
      <c r="K19" s="651" t="s">
        <v>297</v>
      </c>
      <c r="L19" s="33">
        <v>0</v>
      </c>
      <c r="M19" s="34">
        <v>0</v>
      </c>
    </row>
    <row r="20" spans="1:13" outlineLevel="3" x14ac:dyDescent="0.2">
      <c r="A20" s="237" t="str">
        <f t="shared" si="0"/>
        <v>2.1.</v>
      </c>
      <c r="B20" s="31" t="s">
        <v>1360</v>
      </c>
      <c r="C20" s="140" t="s">
        <v>1361</v>
      </c>
      <c r="D20" s="648" t="s">
        <v>297</v>
      </c>
      <c r="E20" s="649" t="s">
        <v>297</v>
      </c>
      <c r="F20" s="649" t="s">
        <v>297</v>
      </c>
      <c r="G20" s="649" t="s">
        <v>297</v>
      </c>
      <c r="H20" s="649" t="s">
        <v>297</v>
      </c>
      <c r="I20" s="649" t="s">
        <v>297</v>
      </c>
      <c r="J20" s="650" t="s">
        <v>297</v>
      </c>
      <c r="K20" s="651" t="s">
        <v>297</v>
      </c>
      <c r="L20" s="33">
        <v>0</v>
      </c>
      <c r="M20" s="34">
        <v>0</v>
      </c>
    </row>
    <row r="21" spans="1:13" outlineLevel="3" x14ac:dyDescent="0.2">
      <c r="A21" s="237" t="str">
        <f t="shared" si="0"/>
        <v>2.1.</v>
      </c>
      <c r="B21" s="31" t="s">
        <v>1362</v>
      </c>
      <c r="C21" s="140" t="s">
        <v>1363</v>
      </c>
      <c r="D21" s="648" t="s">
        <v>297</v>
      </c>
      <c r="E21" s="649" t="s">
        <v>297</v>
      </c>
      <c r="F21" s="649" t="s">
        <v>297</v>
      </c>
      <c r="G21" s="649" t="s">
        <v>297</v>
      </c>
      <c r="H21" s="649" t="s">
        <v>297</v>
      </c>
      <c r="I21" s="649" t="s">
        <v>297</v>
      </c>
      <c r="J21" s="650" t="s">
        <v>297</v>
      </c>
      <c r="K21" s="651" t="s">
        <v>297</v>
      </c>
      <c r="L21" s="33">
        <v>0</v>
      </c>
      <c r="M21" s="34">
        <v>0</v>
      </c>
    </row>
    <row r="22" spans="1:13" outlineLevel="3" x14ac:dyDescent="0.2">
      <c r="A22" s="237" t="str">
        <f t="shared" si="0"/>
        <v>2.1.</v>
      </c>
      <c r="B22" s="31" t="s">
        <v>1364</v>
      </c>
      <c r="C22" s="140" t="s">
        <v>1365</v>
      </c>
      <c r="D22" s="648" t="s">
        <v>297</v>
      </c>
      <c r="E22" s="649" t="s">
        <v>297</v>
      </c>
      <c r="F22" s="649" t="s">
        <v>297</v>
      </c>
      <c r="G22" s="649" t="s">
        <v>297</v>
      </c>
      <c r="H22" s="649" t="s">
        <v>297</v>
      </c>
      <c r="I22" s="649" t="s">
        <v>297</v>
      </c>
      <c r="J22" s="650" t="s">
        <v>297</v>
      </c>
      <c r="K22" s="651" t="s">
        <v>297</v>
      </c>
      <c r="L22" s="33">
        <v>0</v>
      </c>
      <c r="M22" s="34">
        <v>0</v>
      </c>
    </row>
    <row r="23" spans="1:13" outlineLevel="3" x14ac:dyDescent="0.2">
      <c r="A23" s="237" t="str">
        <f t="shared" si="0"/>
        <v>2.1.</v>
      </c>
      <c r="B23" s="31" t="s">
        <v>1366</v>
      </c>
      <c r="C23" s="140" t="s">
        <v>1367</v>
      </c>
      <c r="D23" s="648" t="s">
        <v>297</v>
      </c>
      <c r="E23" s="649" t="s">
        <v>297</v>
      </c>
      <c r="F23" s="649" t="s">
        <v>297</v>
      </c>
      <c r="G23" s="649" t="s">
        <v>297</v>
      </c>
      <c r="H23" s="649" t="s">
        <v>297</v>
      </c>
      <c r="I23" s="649" t="s">
        <v>297</v>
      </c>
      <c r="J23" s="650" t="s">
        <v>297</v>
      </c>
      <c r="K23" s="651" t="s">
        <v>297</v>
      </c>
      <c r="L23" s="33">
        <v>0</v>
      </c>
      <c r="M23" s="34">
        <v>0</v>
      </c>
    </row>
    <row r="24" spans="1:13" outlineLevel="3" x14ac:dyDescent="0.2">
      <c r="A24" s="237" t="str">
        <f t="shared" si="0"/>
        <v>2.1.</v>
      </c>
      <c r="B24" s="31" t="s">
        <v>1368</v>
      </c>
      <c r="C24" s="140" t="s">
        <v>1369</v>
      </c>
      <c r="D24" s="648" t="s">
        <v>297</v>
      </c>
      <c r="E24" s="649" t="s">
        <v>297</v>
      </c>
      <c r="F24" s="649" t="s">
        <v>297</v>
      </c>
      <c r="G24" s="649" t="s">
        <v>297</v>
      </c>
      <c r="H24" s="649" t="s">
        <v>297</v>
      </c>
      <c r="I24" s="649" t="s">
        <v>297</v>
      </c>
      <c r="J24" s="650" t="s">
        <v>297</v>
      </c>
      <c r="K24" s="651" t="s">
        <v>297</v>
      </c>
      <c r="L24" s="33">
        <v>0</v>
      </c>
      <c r="M24" s="34">
        <v>0</v>
      </c>
    </row>
    <row r="25" spans="1:13" outlineLevel="3" x14ac:dyDescent="0.2">
      <c r="A25" s="237" t="str">
        <f t="shared" si="0"/>
        <v>2.1.</v>
      </c>
      <c r="B25" s="31" t="s">
        <v>1370</v>
      </c>
      <c r="C25" s="140" t="s">
        <v>1371</v>
      </c>
      <c r="D25" s="648" t="s">
        <v>297</v>
      </c>
      <c r="E25" s="649" t="s">
        <v>297</v>
      </c>
      <c r="F25" s="649" t="s">
        <v>297</v>
      </c>
      <c r="G25" s="649" t="s">
        <v>297</v>
      </c>
      <c r="H25" s="649" t="s">
        <v>297</v>
      </c>
      <c r="I25" s="649" t="s">
        <v>297</v>
      </c>
      <c r="J25" s="650" t="s">
        <v>297</v>
      </c>
      <c r="K25" s="651" t="s">
        <v>297</v>
      </c>
      <c r="L25" s="33">
        <v>0</v>
      </c>
      <c r="M25" s="34">
        <v>0</v>
      </c>
    </row>
    <row r="26" spans="1:13" outlineLevel="3" x14ac:dyDescent="0.2">
      <c r="A26" s="237" t="str">
        <f t="shared" si="0"/>
        <v>2.1.</v>
      </c>
      <c r="B26" s="31" t="s">
        <v>1372</v>
      </c>
      <c r="C26" s="140" t="s">
        <v>1373</v>
      </c>
      <c r="D26" s="648" t="s">
        <v>297</v>
      </c>
      <c r="E26" s="649" t="s">
        <v>297</v>
      </c>
      <c r="F26" s="649" t="s">
        <v>297</v>
      </c>
      <c r="G26" s="649" t="s">
        <v>297</v>
      </c>
      <c r="H26" s="649" t="s">
        <v>297</v>
      </c>
      <c r="I26" s="649" t="s">
        <v>297</v>
      </c>
      <c r="J26" s="650" t="s">
        <v>297</v>
      </c>
      <c r="K26" s="651" t="s">
        <v>297</v>
      </c>
      <c r="L26" s="33">
        <v>0</v>
      </c>
      <c r="M26" s="34">
        <v>0</v>
      </c>
    </row>
    <row r="27" spans="1:13" outlineLevel="3" x14ac:dyDescent="0.2">
      <c r="A27" s="237" t="str">
        <f t="shared" si="0"/>
        <v>2.1.</v>
      </c>
      <c r="B27" s="31" t="s">
        <v>1374</v>
      </c>
      <c r="C27" s="140" t="s">
        <v>1375</v>
      </c>
      <c r="D27" s="648" t="s">
        <v>297</v>
      </c>
      <c r="E27" s="649" t="s">
        <v>297</v>
      </c>
      <c r="F27" s="649" t="s">
        <v>297</v>
      </c>
      <c r="G27" s="649" t="s">
        <v>297</v>
      </c>
      <c r="H27" s="649" t="s">
        <v>297</v>
      </c>
      <c r="I27" s="649" t="s">
        <v>297</v>
      </c>
      <c r="J27" s="650" t="s">
        <v>297</v>
      </c>
      <c r="K27" s="651" t="s">
        <v>297</v>
      </c>
      <c r="L27" s="33">
        <v>0</v>
      </c>
      <c r="M27" s="34">
        <v>0</v>
      </c>
    </row>
    <row r="28" spans="1:13" outlineLevel="3" x14ac:dyDescent="0.2">
      <c r="A28" s="237" t="str">
        <f t="shared" si="0"/>
        <v>2.1.</v>
      </c>
      <c r="B28" s="31" t="s">
        <v>1376</v>
      </c>
      <c r="C28" s="140" t="s">
        <v>1377</v>
      </c>
      <c r="D28" s="648" t="s">
        <v>297</v>
      </c>
      <c r="E28" s="649" t="s">
        <v>297</v>
      </c>
      <c r="F28" s="649" t="s">
        <v>297</v>
      </c>
      <c r="G28" s="649" t="s">
        <v>297</v>
      </c>
      <c r="H28" s="649" t="s">
        <v>297</v>
      </c>
      <c r="I28" s="649" t="s">
        <v>297</v>
      </c>
      <c r="J28" s="650" t="s">
        <v>297</v>
      </c>
      <c r="K28" s="651" t="s">
        <v>297</v>
      </c>
      <c r="L28" s="33">
        <v>0</v>
      </c>
      <c r="M28" s="34">
        <v>0</v>
      </c>
    </row>
    <row r="29" spans="1:13" outlineLevel="3" x14ac:dyDescent="0.2">
      <c r="A29" s="237" t="str">
        <f t="shared" si="0"/>
        <v>2.1.</v>
      </c>
      <c r="B29" s="31" t="s">
        <v>1378</v>
      </c>
      <c r="C29" s="140" t="s">
        <v>1379</v>
      </c>
      <c r="D29" s="648" t="s">
        <v>297</v>
      </c>
      <c r="E29" s="649" t="s">
        <v>297</v>
      </c>
      <c r="F29" s="649" t="s">
        <v>297</v>
      </c>
      <c r="G29" s="649" t="s">
        <v>297</v>
      </c>
      <c r="H29" s="649" t="s">
        <v>297</v>
      </c>
      <c r="I29" s="649" t="s">
        <v>297</v>
      </c>
      <c r="J29" s="650" t="s">
        <v>297</v>
      </c>
      <c r="K29" s="651" t="s">
        <v>297</v>
      </c>
      <c r="L29" s="33">
        <v>0</v>
      </c>
      <c r="M29" s="34">
        <v>0</v>
      </c>
    </row>
    <row r="30" spans="1:13" outlineLevel="3" x14ac:dyDescent="0.2">
      <c r="A30" s="237" t="str">
        <f t="shared" si="0"/>
        <v>2.1.</v>
      </c>
      <c r="B30" s="31" t="s">
        <v>1380</v>
      </c>
      <c r="C30" s="140" t="s">
        <v>1381</v>
      </c>
      <c r="D30" s="648" t="s">
        <v>297</v>
      </c>
      <c r="E30" s="649" t="s">
        <v>297</v>
      </c>
      <c r="F30" s="649" t="s">
        <v>297</v>
      </c>
      <c r="G30" s="649" t="s">
        <v>297</v>
      </c>
      <c r="H30" s="649" t="s">
        <v>297</v>
      </c>
      <c r="I30" s="649" t="s">
        <v>297</v>
      </c>
      <c r="J30" s="650" t="s">
        <v>297</v>
      </c>
      <c r="K30" s="651" t="s">
        <v>297</v>
      </c>
      <c r="L30" s="33">
        <v>0</v>
      </c>
      <c r="M30" s="34">
        <v>0</v>
      </c>
    </row>
    <row r="31" spans="1:13" outlineLevel="3" x14ac:dyDescent="0.2">
      <c r="A31" s="237" t="str">
        <f t="shared" si="0"/>
        <v>2.1.</v>
      </c>
      <c r="B31" s="31" t="s">
        <v>1382</v>
      </c>
      <c r="C31" s="140" t="s">
        <v>1383</v>
      </c>
      <c r="D31" s="648" t="s">
        <v>297</v>
      </c>
      <c r="E31" s="649" t="s">
        <v>297</v>
      </c>
      <c r="F31" s="649" t="s">
        <v>297</v>
      </c>
      <c r="G31" s="649" t="s">
        <v>297</v>
      </c>
      <c r="H31" s="649" t="s">
        <v>297</v>
      </c>
      <c r="I31" s="649" t="s">
        <v>297</v>
      </c>
      <c r="J31" s="650" t="s">
        <v>297</v>
      </c>
      <c r="K31" s="651" t="s">
        <v>297</v>
      </c>
      <c r="L31" s="33">
        <v>0</v>
      </c>
      <c r="M31" s="34">
        <v>0</v>
      </c>
    </row>
    <row r="32" spans="1:13" outlineLevel="3" x14ac:dyDescent="0.2">
      <c r="A32" s="237" t="str">
        <f t="shared" si="0"/>
        <v>2.1.</v>
      </c>
      <c r="B32" s="31" t="s">
        <v>1384</v>
      </c>
      <c r="C32" s="140" t="s">
        <v>1385</v>
      </c>
      <c r="D32" s="648" t="s">
        <v>297</v>
      </c>
      <c r="E32" s="649" t="s">
        <v>297</v>
      </c>
      <c r="F32" s="649" t="s">
        <v>297</v>
      </c>
      <c r="G32" s="649" t="s">
        <v>297</v>
      </c>
      <c r="H32" s="649" t="s">
        <v>297</v>
      </c>
      <c r="I32" s="649" t="s">
        <v>297</v>
      </c>
      <c r="J32" s="650" t="s">
        <v>297</v>
      </c>
      <c r="K32" s="651" t="s">
        <v>297</v>
      </c>
      <c r="L32" s="33">
        <v>0</v>
      </c>
      <c r="M32" s="34">
        <v>0</v>
      </c>
    </row>
    <row r="33" spans="1:13" outlineLevel="3" x14ac:dyDescent="0.2">
      <c r="A33" s="237" t="str">
        <f t="shared" si="0"/>
        <v>2.1.</v>
      </c>
      <c r="B33" s="31" t="s">
        <v>1386</v>
      </c>
      <c r="C33" s="140" t="s">
        <v>1387</v>
      </c>
      <c r="D33" s="648" t="s">
        <v>297</v>
      </c>
      <c r="E33" s="649" t="s">
        <v>297</v>
      </c>
      <c r="F33" s="649" t="s">
        <v>297</v>
      </c>
      <c r="G33" s="649" t="s">
        <v>297</v>
      </c>
      <c r="H33" s="649" t="s">
        <v>297</v>
      </c>
      <c r="I33" s="649" t="s">
        <v>297</v>
      </c>
      <c r="J33" s="650" t="s">
        <v>297</v>
      </c>
      <c r="K33" s="651" t="s">
        <v>297</v>
      </c>
      <c r="L33" s="33">
        <v>0</v>
      </c>
      <c r="M33" s="34">
        <v>0</v>
      </c>
    </row>
    <row r="34" spans="1:13" outlineLevel="3" x14ac:dyDescent="0.2">
      <c r="A34" s="237" t="str">
        <f t="shared" si="0"/>
        <v>2.1.</v>
      </c>
      <c r="B34" s="31" t="s">
        <v>1388</v>
      </c>
      <c r="C34" s="140" t="s">
        <v>1389</v>
      </c>
      <c r="D34" s="648" t="s">
        <v>297</v>
      </c>
      <c r="E34" s="649" t="s">
        <v>297</v>
      </c>
      <c r="F34" s="649" t="s">
        <v>297</v>
      </c>
      <c r="G34" s="649" t="s">
        <v>297</v>
      </c>
      <c r="H34" s="649" t="s">
        <v>297</v>
      </c>
      <c r="I34" s="649" t="s">
        <v>297</v>
      </c>
      <c r="J34" s="650" t="s">
        <v>297</v>
      </c>
      <c r="K34" s="651" t="s">
        <v>297</v>
      </c>
      <c r="L34" s="33">
        <v>0</v>
      </c>
      <c r="M34" s="34">
        <v>0</v>
      </c>
    </row>
    <row r="35" spans="1:13" outlineLevel="3" x14ac:dyDescent="0.2">
      <c r="A35" s="237" t="str">
        <f t="shared" si="0"/>
        <v>2.1.</v>
      </c>
      <c r="B35" s="31" t="s">
        <v>1390</v>
      </c>
      <c r="C35" s="140" t="s">
        <v>1391</v>
      </c>
      <c r="D35" s="648" t="s">
        <v>297</v>
      </c>
      <c r="E35" s="649" t="s">
        <v>297</v>
      </c>
      <c r="F35" s="649" t="s">
        <v>297</v>
      </c>
      <c r="G35" s="649" t="s">
        <v>297</v>
      </c>
      <c r="H35" s="649" t="s">
        <v>297</v>
      </c>
      <c r="I35" s="649" t="s">
        <v>297</v>
      </c>
      <c r="J35" s="650" t="s">
        <v>297</v>
      </c>
      <c r="K35" s="651" t="s">
        <v>297</v>
      </c>
      <c r="L35" s="33">
        <v>0</v>
      </c>
      <c r="M35" s="34">
        <v>0</v>
      </c>
    </row>
    <row r="36" spans="1:13" outlineLevel="3" x14ac:dyDescent="0.2">
      <c r="A36" s="237" t="str">
        <f t="shared" si="0"/>
        <v>2.1.</v>
      </c>
      <c r="B36" s="31" t="s">
        <v>1392</v>
      </c>
      <c r="C36" s="140" t="s">
        <v>1393</v>
      </c>
      <c r="D36" s="648" t="s">
        <v>297</v>
      </c>
      <c r="E36" s="649" t="s">
        <v>297</v>
      </c>
      <c r="F36" s="649" t="s">
        <v>297</v>
      </c>
      <c r="G36" s="649" t="s">
        <v>297</v>
      </c>
      <c r="H36" s="649" t="s">
        <v>297</v>
      </c>
      <c r="I36" s="649" t="s">
        <v>297</v>
      </c>
      <c r="J36" s="650" t="s">
        <v>297</v>
      </c>
      <c r="K36" s="651" t="s">
        <v>297</v>
      </c>
      <c r="L36" s="33">
        <v>0</v>
      </c>
      <c r="M36" s="34">
        <v>0</v>
      </c>
    </row>
    <row r="37" spans="1:13" outlineLevel="3" x14ac:dyDescent="0.2">
      <c r="A37" s="237" t="str">
        <f t="shared" si="0"/>
        <v>2.1.</v>
      </c>
      <c r="B37" s="31" t="s">
        <v>1394</v>
      </c>
      <c r="C37" s="140" t="s">
        <v>1395</v>
      </c>
      <c r="D37" s="648" t="s">
        <v>297</v>
      </c>
      <c r="E37" s="649" t="s">
        <v>297</v>
      </c>
      <c r="F37" s="649" t="s">
        <v>297</v>
      </c>
      <c r="G37" s="649" t="s">
        <v>297</v>
      </c>
      <c r="H37" s="649" t="s">
        <v>297</v>
      </c>
      <c r="I37" s="649" t="s">
        <v>297</v>
      </c>
      <c r="J37" s="650" t="s">
        <v>297</v>
      </c>
      <c r="K37" s="651" t="s">
        <v>297</v>
      </c>
      <c r="L37" s="33">
        <v>0</v>
      </c>
      <c r="M37" s="34">
        <v>0</v>
      </c>
    </row>
    <row r="38" spans="1:13" outlineLevel="3" x14ac:dyDescent="0.2">
      <c r="A38" s="237" t="str">
        <f t="shared" si="0"/>
        <v>2.1.</v>
      </c>
      <c r="B38" s="31" t="s">
        <v>1396</v>
      </c>
      <c r="C38" s="139" t="s">
        <v>1397</v>
      </c>
      <c r="D38" s="648" t="s">
        <v>297</v>
      </c>
      <c r="E38" s="649" t="s">
        <v>297</v>
      </c>
      <c r="F38" s="649" t="s">
        <v>297</v>
      </c>
      <c r="G38" s="649" t="s">
        <v>297</v>
      </c>
      <c r="H38" s="649" t="s">
        <v>297</v>
      </c>
      <c r="I38" s="649" t="s">
        <v>297</v>
      </c>
      <c r="J38" s="650" t="s">
        <v>297</v>
      </c>
      <c r="K38" s="651" t="s">
        <v>297</v>
      </c>
      <c r="L38" s="33">
        <v>0</v>
      </c>
      <c r="M38" s="34">
        <v>0</v>
      </c>
    </row>
    <row r="39" spans="1:13" outlineLevel="3" x14ac:dyDescent="0.2">
      <c r="A39" s="237" t="str">
        <f t="shared" si="0"/>
        <v>2.1.</v>
      </c>
      <c r="B39" s="31" t="s">
        <v>1398</v>
      </c>
      <c r="C39" s="139" t="s">
        <v>1399</v>
      </c>
      <c r="D39" s="648" t="s">
        <v>297</v>
      </c>
      <c r="E39" s="649" t="s">
        <v>297</v>
      </c>
      <c r="F39" s="649" t="s">
        <v>297</v>
      </c>
      <c r="G39" s="649" t="s">
        <v>297</v>
      </c>
      <c r="H39" s="649" t="s">
        <v>297</v>
      </c>
      <c r="I39" s="649" t="s">
        <v>297</v>
      </c>
      <c r="J39" s="650" t="s">
        <v>297</v>
      </c>
      <c r="K39" s="651" t="s">
        <v>297</v>
      </c>
      <c r="L39" s="33">
        <v>0</v>
      </c>
      <c r="M39" s="34">
        <v>0</v>
      </c>
    </row>
    <row r="40" spans="1:13" outlineLevel="3" x14ac:dyDescent="0.2">
      <c r="A40" s="237" t="str">
        <f t="shared" si="0"/>
        <v>2.1.</v>
      </c>
      <c r="B40" s="31" t="s">
        <v>1400</v>
      </c>
      <c r="C40" s="139" t="s">
        <v>1401</v>
      </c>
      <c r="D40" s="648" t="s">
        <v>297</v>
      </c>
      <c r="E40" s="649" t="s">
        <v>297</v>
      </c>
      <c r="F40" s="649" t="s">
        <v>297</v>
      </c>
      <c r="G40" s="649" t="s">
        <v>297</v>
      </c>
      <c r="H40" s="649" t="s">
        <v>297</v>
      </c>
      <c r="I40" s="649" t="s">
        <v>297</v>
      </c>
      <c r="J40" s="650" t="s">
        <v>297</v>
      </c>
      <c r="K40" s="651" t="s">
        <v>297</v>
      </c>
      <c r="L40" s="33">
        <v>0</v>
      </c>
      <c r="M40" s="34">
        <v>0</v>
      </c>
    </row>
    <row r="41" spans="1:13" outlineLevel="3" x14ac:dyDescent="0.2">
      <c r="A41" s="237" t="str">
        <f t="shared" si="0"/>
        <v>2.1.</v>
      </c>
      <c r="B41" s="31" t="s">
        <v>1402</v>
      </c>
      <c r="C41" s="139" t="s">
        <v>1403</v>
      </c>
      <c r="D41" s="648" t="s">
        <v>297</v>
      </c>
      <c r="E41" s="649" t="s">
        <v>297</v>
      </c>
      <c r="F41" s="649" t="s">
        <v>297</v>
      </c>
      <c r="G41" s="649" t="s">
        <v>297</v>
      </c>
      <c r="H41" s="649" t="s">
        <v>297</v>
      </c>
      <c r="I41" s="649" t="s">
        <v>297</v>
      </c>
      <c r="J41" s="650" t="s">
        <v>297</v>
      </c>
      <c r="K41" s="651" t="s">
        <v>297</v>
      </c>
      <c r="L41" s="33">
        <v>0</v>
      </c>
      <c r="M41" s="34">
        <v>0</v>
      </c>
    </row>
    <row r="42" spans="1:13" outlineLevel="3" x14ac:dyDescent="0.2">
      <c r="A42" s="237" t="str">
        <f t="shared" si="0"/>
        <v>2.1.</v>
      </c>
      <c r="B42" s="31" t="s">
        <v>1404</v>
      </c>
      <c r="C42" s="139" t="s">
        <v>1405</v>
      </c>
      <c r="D42" s="648" t="s">
        <v>297</v>
      </c>
      <c r="E42" s="649" t="s">
        <v>297</v>
      </c>
      <c r="F42" s="649" t="s">
        <v>297</v>
      </c>
      <c r="G42" s="649" t="s">
        <v>297</v>
      </c>
      <c r="H42" s="649" t="s">
        <v>297</v>
      </c>
      <c r="I42" s="649" t="s">
        <v>297</v>
      </c>
      <c r="J42" s="650" t="s">
        <v>297</v>
      </c>
      <c r="K42" s="651" t="s">
        <v>297</v>
      </c>
      <c r="L42" s="33">
        <v>0</v>
      </c>
      <c r="M42" s="34">
        <v>0</v>
      </c>
    </row>
    <row r="43" spans="1:13" outlineLevel="3" x14ac:dyDescent="0.2">
      <c r="A43" s="237" t="str">
        <f t="shared" si="0"/>
        <v>2.1.</v>
      </c>
      <c r="B43" s="31" t="s">
        <v>1406</v>
      </c>
      <c r="C43" s="139" t="s">
        <v>1407</v>
      </c>
      <c r="D43" s="648" t="s">
        <v>297</v>
      </c>
      <c r="E43" s="649" t="s">
        <v>297</v>
      </c>
      <c r="F43" s="649" t="s">
        <v>297</v>
      </c>
      <c r="G43" s="649" t="s">
        <v>297</v>
      </c>
      <c r="H43" s="649" t="s">
        <v>297</v>
      </c>
      <c r="I43" s="649" t="s">
        <v>297</v>
      </c>
      <c r="J43" s="650" t="s">
        <v>297</v>
      </c>
      <c r="K43" s="651" t="s">
        <v>297</v>
      </c>
      <c r="L43" s="33">
        <v>0</v>
      </c>
      <c r="M43" s="34">
        <v>0</v>
      </c>
    </row>
    <row r="44" spans="1:13" outlineLevel="3" x14ac:dyDescent="0.2">
      <c r="A44" s="237" t="str">
        <f t="shared" si="0"/>
        <v>2.1.</v>
      </c>
      <c r="B44" s="31" t="s">
        <v>1408</v>
      </c>
      <c r="C44" s="139" t="s">
        <v>1409</v>
      </c>
      <c r="D44" s="648" t="s">
        <v>297</v>
      </c>
      <c r="E44" s="649" t="s">
        <v>297</v>
      </c>
      <c r="F44" s="649" t="s">
        <v>297</v>
      </c>
      <c r="G44" s="649" t="s">
        <v>297</v>
      </c>
      <c r="H44" s="649" t="s">
        <v>297</v>
      </c>
      <c r="I44" s="649" t="s">
        <v>297</v>
      </c>
      <c r="J44" s="650" t="s">
        <v>297</v>
      </c>
      <c r="K44" s="651" t="s">
        <v>297</v>
      </c>
      <c r="L44" s="33">
        <v>0</v>
      </c>
      <c r="M44" s="34">
        <v>0</v>
      </c>
    </row>
    <row r="45" spans="1:13" outlineLevel="3" x14ac:dyDescent="0.2">
      <c r="A45" s="237" t="str">
        <f t="shared" si="0"/>
        <v>2.1.</v>
      </c>
      <c r="B45" s="31" t="s">
        <v>1410</v>
      </c>
      <c r="C45" s="139" t="s">
        <v>1411</v>
      </c>
      <c r="D45" s="648" t="s">
        <v>297</v>
      </c>
      <c r="E45" s="649" t="s">
        <v>297</v>
      </c>
      <c r="F45" s="649" t="s">
        <v>297</v>
      </c>
      <c r="G45" s="649" t="s">
        <v>297</v>
      </c>
      <c r="H45" s="649" t="s">
        <v>297</v>
      </c>
      <c r="I45" s="649" t="s">
        <v>297</v>
      </c>
      <c r="J45" s="650" t="s">
        <v>297</v>
      </c>
      <c r="K45" s="651" t="s">
        <v>297</v>
      </c>
      <c r="L45" s="33">
        <v>0</v>
      </c>
      <c r="M45" s="34">
        <v>0</v>
      </c>
    </row>
    <row r="46" spans="1:13" outlineLevel="3" x14ac:dyDescent="0.2">
      <c r="A46" s="237" t="str">
        <f t="shared" si="0"/>
        <v>2.1.</v>
      </c>
      <c r="B46" s="31" t="s">
        <v>1412</v>
      </c>
      <c r="C46" s="139" t="s">
        <v>1413</v>
      </c>
      <c r="D46" s="648" t="s">
        <v>297</v>
      </c>
      <c r="E46" s="649" t="s">
        <v>297</v>
      </c>
      <c r="F46" s="649" t="s">
        <v>297</v>
      </c>
      <c r="G46" s="649" t="s">
        <v>297</v>
      </c>
      <c r="H46" s="649" t="s">
        <v>297</v>
      </c>
      <c r="I46" s="649" t="s">
        <v>297</v>
      </c>
      <c r="J46" s="650" t="s">
        <v>297</v>
      </c>
      <c r="K46" s="651" t="s">
        <v>297</v>
      </c>
      <c r="L46" s="33">
        <v>0</v>
      </c>
      <c r="M46" s="34">
        <v>0</v>
      </c>
    </row>
    <row r="47" spans="1:13" outlineLevel="3" x14ac:dyDescent="0.2">
      <c r="A47" s="237" t="str">
        <f t="shared" si="0"/>
        <v>2.1.</v>
      </c>
      <c r="B47" s="31" t="s">
        <v>1414</v>
      </c>
      <c r="C47" s="139" t="s">
        <v>1415</v>
      </c>
      <c r="D47" s="648" t="s">
        <v>297</v>
      </c>
      <c r="E47" s="649" t="s">
        <v>297</v>
      </c>
      <c r="F47" s="649" t="s">
        <v>297</v>
      </c>
      <c r="G47" s="649" t="s">
        <v>297</v>
      </c>
      <c r="H47" s="649" t="s">
        <v>297</v>
      </c>
      <c r="I47" s="649" t="s">
        <v>297</v>
      </c>
      <c r="J47" s="650" t="s">
        <v>297</v>
      </c>
      <c r="K47" s="651" t="s">
        <v>297</v>
      </c>
      <c r="L47" s="33">
        <v>0</v>
      </c>
      <c r="M47" s="34">
        <v>0</v>
      </c>
    </row>
    <row r="48" spans="1:13" outlineLevel="3" x14ac:dyDescent="0.2">
      <c r="A48" s="237" t="str">
        <f t="shared" si="0"/>
        <v>2.1.</v>
      </c>
      <c r="B48" s="31" t="s">
        <v>1416</v>
      </c>
      <c r="C48" s="139" t="s">
        <v>1417</v>
      </c>
      <c r="D48" s="648" t="s">
        <v>297</v>
      </c>
      <c r="E48" s="649" t="s">
        <v>297</v>
      </c>
      <c r="F48" s="649" t="s">
        <v>297</v>
      </c>
      <c r="G48" s="649" t="s">
        <v>297</v>
      </c>
      <c r="H48" s="649" t="s">
        <v>297</v>
      </c>
      <c r="I48" s="649" t="s">
        <v>297</v>
      </c>
      <c r="J48" s="650" t="s">
        <v>297</v>
      </c>
      <c r="K48" s="651" t="s">
        <v>297</v>
      </c>
      <c r="L48" s="33">
        <v>0</v>
      </c>
      <c r="M48" s="34">
        <v>0</v>
      </c>
    </row>
    <row r="49" spans="1:13" outlineLevel="3" x14ac:dyDescent="0.2">
      <c r="A49" s="237" t="str">
        <f t="shared" si="0"/>
        <v>2.1.</v>
      </c>
      <c r="B49" s="31" t="s">
        <v>1418</v>
      </c>
      <c r="C49" s="141" t="s">
        <v>1419</v>
      </c>
      <c r="D49" s="652" t="s">
        <v>297</v>
      </c>
      <c r="E49" s="653" t="s">
        <v>297</v>
      </c>
      <c r="F49" s="653" t="s">
        <v>297</v>
      </c>
      <c r="G49" s="653" t="s">
        <v>297</v>
      </c>
      <c r="H49" s="653" t="s">
        <v>297</v>
      </c>
      <c r="I49" s="653" t="s">
        <v>297</v>
      </c>
      <c r="J49" s="654" t="s">
        <v>297</v>
      </c>
      <c r="K49" s="655" t="s">
        <v>297</v>
      </c>
      <c r="L49" s="33">
        <v>0</v>
      </c>
      <c r="M49" s="34">
        <v>0</v>
      </c>
    </row>
    <row r="50" spans="1:13" outlineLevel="3" x14ac:dyDescent="0.2">
      <c r="A50" s="237" t="str">
        <f t="shared" si="0"/>
        <v>2.1.</v>
      </c>
      <c r="B50" s="31" t="s">
        <v>4044</v>
      </c>
      <c r="C50" s="141" t="s">
        <v>4035</v>
      </c>
      <c r="D50" s="652" t="s">
        <v>297</v>
      </c>
      <c r="E50" s="653" t="s">
        <v>297</v>
      </c>
      <c r="F50" s="653" t="s">
        <v>297</v>
      </c>
      <c r="G50" s="653" t="s">
        <v>297</v>
      </c>
      <c r="H50" s="653" t="s">
        <v>297</v>
      </c>
      <c r="I50" s="653" t="s">
        <v>297</v>
      </c>
      <c r="J50" s="654" t="s">
        <v>297</v>
      </c>
      <c r="K50" s="655" t="s">
        <v>297</v>
      </c>
      <c r="L50" s="33">
        <v>0</v>
      </c>
      <c r="M50" s="34">
        <v>0</v>
      </c>
    </row>
    <row r="51" spans="1:13" outlineLevel="3" x14ac:dyDescent="0.2">
      <c r="A51" s="237" t="str">
        <f t="shared" si="0"/>
        <v>2.1.</v>
      </c>
      <c r="B51" s="31" t="s">
        <v>4045</v>
      </c>
      <c r="C51" s="141" t="s">
        <v>4040</v>
      </c>
      <c r="D51" s="652" t="s">
        <v>297</v>
      </c>
      <c r="E51" s="653" t="s">
        <v>297</v>
      </c>
      <c r="F51" s="653" t="s">
        <v>297</v>
      </c>
      <c r="G51" s="653" t="s">
        <v>297</v>
      </c>
      <c r="H51" s="653" t="s">
        <v>297</v>
      </c>
      <c r="I51" s="653" t="s">
        <v>297</v>
      </c>
      <c r="J51" s="654" t="s">
        <v>297</v>
      </c>
      <c r="K51" s="655" t="s">
        <v>297</v>
      </c>
      <c r="L51" s="33">
        <v>0</v>
      </c>
      <c r="M51" s="34">
        <v>0</v>
      </c>
    </row>
    <row r="52" spans="1:13" outlineLevel="3" x14ac:dyDescent="0.2">
      <c r="A52" s="237" t="str">
        <f t="shared" si="0"/>
        <v>2.1.</v>
      </c>
      <c r="B52" s="31" t="s">
        <v>4046</v>
      </c>
      <c r="C52" s="141" t="s">
        <v>4047</v>
      </c>
      <c r="D52" s="652" t="s">
        <v>297</v>
      </c>
      <c r="E52" s="653" t="s">
        <v>297</v>
      </c>
      <c r="F52" s="653" t="s">
        <v>297</v>
      </c>
      <c r="G52" s="653" t="s">
        <v>297</v>
      </c>
      <c r="H52" s="653" t="s">
        <v>297</v>
      </c>
      <c r="I52" s="653" t="s">
        <v>297</v>
      </c>
      <c r="J52" s="654" t="s">
        <v>297</v>
      </c>
      <c r="K52" s="655" t="s">
        <v>297</v>
      </c>
      <c r="L52" s="33">
        <v>0</v>
      </c>
      <c r="M52" s="34">
        <v>0</v>
      </c>
    </row>
    <row r="53" spans="1:13" outlineLevel="3" x14ac:dyDescent="0.2">
      <c r="A53" s="237" t="str">
        <f t="shared" si="0"/>
        <v>2.1.</v>
      </c>
      <c r="B53" s="31" t="s">
        <v>4048</v>
      </c>
      <c r="C53" s="141" t="s">
        <v>4049</v>
      </c>
      <c r="D53" s="652" t="s">
        <v>297</v>
      </c>
      <c r="E53" s="653" t="s">
        <v>297</v>
      </c>
      <c r="F53" s="653" t="s">
        <v>297</v>
      </c>
      <c r="G53" s="653" t="s">
        <v>297</v>
      </c>
      <c r="H53" s="653" t="s">
        <v>297</v>
      </c>
      <c r="I53" s="653" t="s">
        <v>297</v>
      </c>
      <c r="J53" s="654" t="s">
        <v>297</v>
      </c>
      <c r="K53" s="655" t="s">
        <v>297</v>
      </c>
      <c r="L53" s="33">
        <v>0</v>
      </c>
      <c r="M53" s="34">
        <v>0</v>
      </c>
    </row>
    <row r="54" spans="1:13" outlineLevel="1" x14ac:dyDescent="0.2">
      <c r="A54" s="238"/>
      <c r="B54" s="23" t="s">
        <v>90</v>
      </c>
      <c r="C54" s="220" t="s">
        <v>1420</v>
      </c>
      <c r="D54" s="138"/>
      <c r="E54" s="66"/>
      <c r="F54" s="67"/>
      <c r="G54" s="67"/>
      <c r="H54" s="67"/>
      <c r="I54" s="67"/>
      <c r="J54" s="67"/>
      <c r="K54" s="67"/>
      <c r="L54" s="27"/>
      <c r="M54" s="29"/>
    </row>
    <row r="55" spans="1:13" outlineLevel="3" x14ac:dyDescent="0.2">
      <c r="A55" s="237" t="str">
        <f t="shared" ref="A55:A72" si="1">IF(COUNTA($D55:$K55)=0,"",LEFT(B55,FIND(".",B55,3)))</f>
        <v>2.2.</v>
      </c>
      <c r="B55" s="73" t="s">
        <v>1421</v>
      </c>
      <c r="C55" s="146" t="s">
        <v>1422</v>
      </c>
      <c r="D55" s="644" t="s">
        <v>297</v>
      </c>
      <c r="E55" s="645" t="s">
        <v>297</v>
      </c>
      <c r="F55" s="645" t="s">
        <v>297</v>
      </c>
      <c r="G55" s="645" t="s">
        <v>297</v>
      </c>
      <c r="H55" s="645" t="s">
        <v>297</v>
      </c>
      <c r="I55" s="645" t="s">
        <v>297</v>
      </c>
      <c r="J55" s="646" t="s">
        <v>297</v>
      </c>
      <c r="K55" s="647" t="s">
        <v>297</v>
      </c>
      <c r="L55" s="147">
        <v>0</v>
      </c>
      <c r="M55" s="148">
        <v>0</v>
      </c>
    </row>
    <row r="56" spans="1:13" outlineLevel="3" x14ac:dyDescent="0.2">
      <c r="A56" s="237" t="str">
        <f t="shared" si="1"/>
        <v>2.2.</v>
      </c>
      <c r="B56" s="31" t="s">
        <v>1423</v>
      </c>
      <c r="C56" s="139" t="s">
        <v>1424</v>
      </c>
      <c r="D56" s="648" t="s">
        <v>297</v>
      </c>
      <c r="E56" s="649" t="s">
        <v>297</v>
      </c>
      <c r="F56" s="649" t="s">
        <v>297</v>
      </c>
      <c r="G56" s="649" t="s">
        <v>297</v>
      </c>
      <c r="H56" s="649" t="s">
        <v>297</v>
      </c>
      <c r="I56" s="649" t="s">
        <v>297</v>
      </c>
      <c r="J56" s="650" t="s">
        <v>297</v>
      </c>
      <c r="K56" s="651" t="s">
        <v>297</v>
      </c>
      <c r="L56" s="33">
        <v>0</v>
      </c>
      <c r="M56" s="34">
        <v>0</v>
      </c>
    </row>
    <row r="57" spans="1:13" outlineLevel="3" x14ac:dyDescent="0.2">
      <c r="A57" s="237" t="str">
        <f t="shared" si="1"/>
        <v>2.2.</v>
      </c>
      <c r="B57" s="31" t="s">
        <v>1425</v>
      </c>
      <c r="C57" s="139" t="s">
        <v>1426</v>
      </c>
      <c r="D57" s="648" t="s">
        <v>297</v>
      </c>
      <c r="E57" s="649" t="s">
        <v>297</v>
      </c>
      <c r="F57" s="649" t="s">
        <v>297</v>
      </c>
      <c r="G57" s="649" t="s">
        <v>297</v>
      </c>
      <c r="H57" s="649" t="s">
        <v>297</v>
      </c>
      <c r="I57" s="649" t="s">
        <v>297</v>
      </c>
      <c r="J57" s="650" t="s">
        <v>297</v>
      </c>
      <c r="K57" s="651" t="s">
        <v>297</v>
      </c>
      <c r="L57" s="33">
        <v>0</v>
      </c>
      <c r="M57" s="34">
        <v>0</v>
      </c>
    </row>
    <row r="58" spans="1:13" outlineLevel="3" x14ac:dyDescent="0.2">
      <c r="A58" s="237" t="str">
        <f t="shared" si="1"/>
        <v>2.2.</v>
      </c>
      <c r="B58" s="31" t="s">
        <v>1427</v>
      </c>
      <c r="C58" s="139" t="s">
        <v>1428</v>
      </c>
      <c r="D58" s="648" t="s">
        <v>297</v>
      </c>
      <c r="E58" s="649" t="s">
        <v>297</v>
      </c>
      <c r="F58" s="649" t="s">
        <v>297</v>
      </c>
      <c r="G58" s="649" t="s">
        <v>297</v>
      </c>
      <c r="H58" s="649" t="s">
        <v>297</v>
      </c>
      <c r="I58" s="649" t="s">
        <v>297</v>
      </c>
      <c r="J58" s="650" t="s">
        <v>297</v>
      </c>
      <c r="K58" s="651" t="s">
        <v>297</v>
      </c>
      <c r="L58" s="33">
        <v>0</v>
      </c>
      <c r="M58" s="34">
        <v>0</v>
      </c>
    </row>
    <row r="59" spans="1:13" outlineLevel="3" x14ac:dyDescent="0.2">
      <c r="A59" s="237" t="str">
        <f t="shared" si="1"/>
        <v>2.2.</v>
      </c>
      <c r="B59" s="31" t="s">
        <v>1429</v>
      </c>
      <c r="C59" s="139" t="s">
        <v>1430</v>
      </c>
      <c r="D59" s="648" t="s">
        <v>297</v>
      </c>
      <c r="E59" s="649" t="s">
        <v>297</v>
      </c>
      <c r="F59" s="649" t="s">
        <v>297</v>
      </c>
      <c r="G59" s="649" t="s">
        <v>297</v>
      </c>
      <c r="H59" s="649" t="s">
        <v>297</v>
      </c>
      <c r="I59" s="649" t="s">
        <v>297</v>
      </c>
      <c r="J59" s="650" t="s">
        <v>297</v>
      </c>
      <c r="K59" s="651" t="s">
        <v>297</v>
      </c>
      <c r="L59" s="33">
        <v>0</v>
      </c>
      <c r="M59" s="34">
        <v>0</v>
      </c>
    </row>
    <row r="60" spans="1:13" outlineLevel="3" x14ac:dyDescent="0.2">
      <c r="A60" s="237" t="str">
        <f t="shared" si="1"/>
        <v>2.2.</v>
      </c>
      <c r="B60" s="31" t="s">
        <v>1431</v>
      </c>
      <c r="C60" s="139" t="s">
        <v>1432</v>
      </c>
      <c r="D60" s="648" t="s">
        <v>297</v>
      </c>
      <c r="E60" s="649" t="s">
        <v>297</v>
      </c>
      <c r="F60" s="649" t="s">
        <v>297</v>
      </c>
      <c r="G60" s="649" t="s">
        <v>297</v>
      </c>
      <c r="H60" s="649" t="s">
        <v>297</v>
      </c>
      <c r="I60" s="649" t="s">
        <v>297</v>
      </c>
      <c r="J60" s="650" t="s">
        <v>297</v>
      </c>
      <c r="K60" s="651" t="s">
        <v>297</v>
      </c>
      <c r="L60" s="33">
        <v>0</v>
      </c>
      <c r="M60" s="34">
        <v>0</v>
      </c>
    </row>
    <row r="61" spans="1:13" outlineLevel="3" x14ac:dyDescent="0.2">
      <c r="A61" s="237" t="str">
        <f t="shared" si="1"/>
        <v>2.2.</v>
      </c>
      <c r="B61" s="31" t="s">
        <v>1433</v>
      </c>
      <c r="C61" s="139" t="s">
        <v>1434</v>
      </c>
      <c r="D61" s="648" t="s">
        <v>297</v>
      </c>
      <c r="E61" s="649" t="s">
        <v>297</v>
      </c>
      <c r="F61" s="649" t="s">
        <v>297</v>
      </c>
      <c r="G61" s="649" t="s">
        <v>297</v>
      </c>
      <c r="H61" s="649" t="s">
        <v>297</v>
      </c>
      <c r="I61" s="649" t="s">
        <v>297</v>
      </c>
      <c r="J61" s="650" t="s">
        <v>297</v>
      </c>
      <c r="K61" s="651" t="s">
        <v>297</v>
      </c>
      <c r="L61" s="33">
        <v>0</v>
      </c>
      <c r="M61" s="34">
        <v>0</v>
      </c>
    </row>
    <row r="62" spans="1:13" outlineLevel="3" x14ac:dyDescent="0.2">
      <c r="A62" s="237" t="str">
        <f t="shared" si="1"/>
        <v>2.2.</v>
      </c>
      <c r="B62" s="31" t="s">
        <v>1435</v>
      </c>
      <c r="C62" s="139" t="s">
        <v>1436</v>
      </c>
      <c r="D62" s="648" t="s">
        <v>297</v>
      </c>
      <c r="E62" s="649" t="s">
        <v>297</v>
      </c>
      <c r="F62" s="649" t="s">
        <v>297</v>
      </c>
      <c r="G62" s="649" t="s">
        <v>297</v>
      </c>
      <c r="H62" s="649" t="s">
        <v>297</v>
      </c>
      <c r="I62" s="649" t="s">
        <v>297</v>
      </c>
      <c r="J62" s="650" t="s">
        <v>297</v>
      </c>
      <c r="K62" s="651" t="s">
        <v>297</v>
      </c>
      <c r="L62" s="33">
        <v>0</v>
      </c>
      <c r="M62" s="34">
        <v>0</v>
      </c>
    </row>
    <row r="63" spans="1:13" outlineLevel="3" x14ac:dyDescent="0.2">
      <c r="A63" s="237" t="str">
        <f t="shared" si="1"/>
        <v>2.2.</v>
      </c>
      <c r="B63" s="31" t="s">
        <v>1437</v>
      </c>
      <c r="C63" s="139" t="s">
        <v>1438</v>
      </c>
      <c r="D63" s="648" t="s">
        <v>297</v>
      </c>
      <c r="E63" s="649" t="s">
        <v>297</v>
      </c>
      <c r="F63" s="649" t="s">
        <v>297</v>
      </c>
      <c r="G63" s="649" t="s">
        <v>297</v>
      </c>
      <c r="H63" s="649" t="s">
        <v>297</v>
      </c>
      <c r="I63" s="649" t="s">
        <v>297</v>
      </c>
      <c r="J63" s="650" t="s">
        <v>297</v>
      </c>
      <c r="K63" s="651" t="s">
        <v>297</v>
      </c>
      <c r="L63" s="33">
        <v>0</v>
      </c>
      <c r="M63" s="34">
        <v>0</v>
      </c>
    </row>
    <row r="64" spans="1:13" outlineLevel="3" x14ac:dyDescent="0.2">
      <c r="A64" s="237" t="str">
        <f t="shared" si="1"/>
        <v>2.2.</v>
      </c>
      <c r="B64" s="31" t="s">
        <v>4050</v>
      </c>
      <c r="C64" s="139" t="s">
        <v>4051</v>
      </c>
      <c r="D64" s="648" t="s">
        <v>297</v>
      </c>
      <c r="E64" s="649" t="s">
        <v>297</v>
      </c>
      <c r="F64" s="649" t="s">
        <v>297</v>
      </c>
      <c r="G64" s="649" t="s">
        <v>297</v>
      </c>
      <c r="H64" s="649" t="s">
        <v>297</v>
      </c>
      <c r="I64" s="649" t="s">
        <v>297</v>
      </c>
      <c r="J64" s="650" t="s">
        <v>297</v>
      </c>
      <c r="K64" s="651" t="s">
        <v>297</v>
      </c>
      <c r="L64" s="33">
        <v>0</v>
      </c>
      <c r="M64" s="34">
        <v>0</v>
      </c>
    </row>
    <row r="65" spans="1:13" outlineLevel="3" x14ac:dyDescent="0.2">
      <c r="A65" s="237" t="str">
        <f t="shared" si="1"/>
        <v>2.2.</v>
      </c>
      <c r="B65" s="31" t="s">
        <v>4052</v>
      </c>
      <c r="C65" s="139" t="s">
        <v>4053</v>
      </c>
      <c r="D65" s="648" t="s">
        <v>297</v>
      </c>
      <c r="E65" s="649" t="s">
        <v>297</v>
      </c>
      <c r="F65" s="649" t="s">
        <v>297</v>
      </c>
      <c r="G65" s="649" t="s">
        <v>297</v>
      </c>
      <c r="H65" s="649" t="s">
        <v>297</v>
      </c>
      <c r="I65" s="649" t="s">
        <v>297</v>
      </c>
      <c r="J65" s="650" t="s">
        <v>297</v>
      </c>
      <c r="K65" s="651" t="s">
        <v>297</v>
      </c>
      <c r="L65" s="33">
        <v>0</v>
      </c>
      <c r="M65" s="34">
        <v>0</v>
      </c>
    </row>
    <row r="66" spans="1:13" outlineLevel="3" x14ac:dyDescent="0.2">
      <c r="A66" s="237" t="str">
        <f t="shared" si="1"/>
        <v>2.2.</v>
      </c>
      <c r="B66" s="31" t="s">
        <v>4054</v>
      </c>
      <c r="C66" s="139" t="s">
        <v>4055</v>
      </c>
      <c r="D66" s="648" t="s">
        <v>297</v>
      </c>
      <c r="E66" s="649" t="s">
        <v>297</v>
      </c>
      <c r="F66" s="649" t="s">
        <v>297</v>
      </c>
      <c r="G66" s="649" t="s">
        <v>297</v>
      </c>
      <c r="H66" s="649" t="s">
        <v>297</v>
      </c>
      <c r="I66" s="649" t="s">
        <v>297</v>
      </c>
      <c r="J66" s="650" t="s">
        <v>297</v>
      </c>
      <c r="K66" s="651" t="s">
        <v>297</v>
      </c>
      <c r="L66" s="33">
        <v>0</v>
      </c>
      <c r="M66" s="34">
        <v>0</v>
      </c>
    </row>
    <row r="67" spans="1:13" outlineLevel="3" x14ac:dyDescent="0.2">
      <c r="A67" s="237" t="str">
        <f t="shared" si="1"/>
        <v>2.2.</v>
      </c>
      <c r="B67" s="31" t="s">
        <v>4056</v>
      </c>
      <c r="C67" s="139" t="s">
        <v>4057</v>
      </c>
      <c r="D67" s="648" t="s">
        <v>297</v>
      </c>
      <c r="E67" s="649" t="s">
        <v>297</v>
      </c>
      <c r="F67" s="649" t="s">
        <v>297</v>
      </c>
      <c r="G67" s="649" t="s">
        <v>297</v>
      </c>
      <c r="H67" s="649" t="s">
        <v>297</v>
      </c>
      <c r="I67" s="649" t="s">
        <v>297</v>
      </c>
      <c r="J67" s="650" t="s">
        <v>297</v>
      </c>
      <c r="K67" s="651" t="s">
        <v>297</v>
      </c>
      <c r="L67" s="33">
        <v>0</v>
      </c>
      <c r="M67" s="34">
        <v>0</v>
      </c>
    </row>
    <row r="68" spans="1:13" outlineLevel="3" x14ac:dyDescent="0.2">
      <c r="A68" s="237" t="str">
        <f t="shared" si="1"/>
        <v>2.2.</v>
      </c>
      <c r="B68" s="31" t="s">
        <v>4058</v>
      </c>
      <c r="C68" s="139" t="s">
        <v>4059</v>
      </c>
      <c r="D68" s="648" t="s">
        <v>297</v>
      </c>
      <c r="E68" s="649" t="s">
        <v>297</v>
      </c>
      <c r="F68" s="649" t="s">
        <v>297</v>
      </c>
      <c r="G68" s="649" t="s">
        <v>297</v>
      </c>
      <c r="H68" s="649" t="s">
        <v>297</v>
      </c>
      <c r="I68" s="649" t="s">
        <v>297</v>
      </c>
      <c r="J68" s="650" t="s">
        <v>297</v>
      </c>
      <c r="K68" s="651" t="s">
        <v>297</v>
      </c>
      <c r="L68" s="33">
        <v>0</v>
      </c>
      <c r="M68" s="34">
        <v>0</v>
      </c>
    </row>
    <row r="69" spans="1:13" outlineLevel="3" x14ac:dyDescent="0.2">
      <c r="A69" s="237" t="str">
        <f t="shared" si="1"/>
        <v>2.2.</v>
      </c>
      <c r="B69" s="31" t="s">
        <v>4060</v>
      </c>
      <c r="C69" s="139" t="s">
        <v>4061</v>
      </c>
      <c r="D69" s="648" t="s">
        <v>297</v>
      </c>
      <c r="E69" s="649" t="s">
        <v>297</v>
      </c>
      <c r="F69" s="649" t="s">
        <v>297</v>
      </c>
      <c r="G69" s="649" t="s">
        <v>297</v>
      </c>
      <c r="H69" s="649" t="s">
        <v>297</v>
      </c>
      <c r="I69" s="649" t="s">
        <v>297</v>
      </c>
      <c r="J69" s="650" t="s">
        <v>297</v>
      </c>
      <c r="K69" s="651" t="s">
        <v>297</v>
      </c>
      <c r="L69" s="33">
        <v>0</v>
      </c>
      <c r="M69" s="34">
        <v>0</v>
      </c>
    </row>
    <row r="70" spans="1:13" outlineLevel="3" x14ac:dyDescent="0.2">
      <c r="A70" s="237" t="str">
        <f t="shared" si="1"/>
        <v>2.2.</v>
      </c>
      <c r="B70" s="31" t="s">
        <v>4062</v>
      </c>
      <c r="C70" s="139" t="s">
        <v>4035</v>
      </c>
      <c r="D70" s="648" t="s">
        <v>297</v>
      </c>
      <c r="E70" s="649" t="s">
        <v>297</v>
      </c>
      <c r="F70" s="649" t="s">
        <v>297</v>
      </c>
      <c r="G70" s="649" t="s">
        <v>297</v>
      </c>
      <c r="H70" s="649" t="s">
        <v>297</v>
      </c>
      <c r="I70" s="649" t="s">
        <v>297</v>
      </c>
      <c r="J70" s="650" t="s">
        <v>297</v>
      </c>
      <c r="K70" s="651" t="s">
        <v>297</v>
      </c>
      <c r="L70" s="33">
        <v>0</v>
      </c>
      <c r="M70" s="34">
        <v>0</v>
      </c>
    </row>
    <row r="71" spans="1:13" outlineLevel="3" x14ac:dyDescent="0.2">
      <c r="A71" s="237" t="str">
        <f t="shared" si="1"/>
        <v>2.2.</v>
      </c>
      <c r="B71" s="31" t="s">
        <v>4063</v>
      </c>
      <c r="C71" s="139" t="s">
        <v>4040</v>
      </c>
      <c r="D71" s="648" t="s">
        <v>297</v>
      </c>
      <c r="E71" s="649" t="s">
        <v>297</v>
      </c>
      <c r="F71" s="649" t="s">
        <v>297</v>
      </c>
      <c r="G71" s="649" t="s">
        <v>297</v>
      </c>
      <c r="H71" s="649" t="s">
        <v>297</v>
      </c>
      <c r="I71" s="649" t="s">
        <v>297</v>
      </c>
      <c r="J71" s="650" t="s">
        <v>297</v>
      </c>
      <c r="K71" s="651" t="s">
        <v>297</v>
      </c>
      <c r="L71" s="33">
        <v>0</v>
      </c>
      <c r="M71" s="34">
        <v>0</v>
      </c>
    </row>
    <row r="72" spans="1:13" outlineLevel="3" x14ac:dyDescent="0.2">
      <c r="A72" s="237" t="str">
        <f t="shared" si="1"/>
        <v>2.2.</v>
      </c>
      <c r="B72" s="31" t="s">
        <v>4064</v>
      </c>
      <c r="C72" s="139" t="s">
        <v>4047</v>
      </c>
      <c r="D72" s="648" t="s">
        <v>297</v>
      </c>
      <c r="E72" s="649" t="s">
        <v>297</v>
      </c>
      <c r="F72" s="649" t="s">
        <v>297</v>
      </c>
      <c r="G72" s="649" t="s">
        <v>297</v>
      </c>
      <c r="H72" s="649" t="s">
        <v>297</v>
      </c>
      <c r="I72" s="649" t="s">
        <v>297</v>
      </c>
      <c r="J72" s="650" t="s">
        <v>297</v>
      </c>
      <c r="K72" s="651" t="s">
        <v>297</v>
      </c>
      <c r="L72" s="33">
        <v>0</v>
      </c>
      <c r="M72" s="34">
        <v>0</v>
      </c>
    </row>
    <row r="73" spans="1:13" outlineLevel="1" x14ac:dyDescent="0.2">
      <c r="A73" s="238"/>
      <c r="B73" s="23" t="s">
        <v>92</v>
      </c>
      <c r="C73" s="220" t="s">
        <v>93</v>
      </c>
      <c r="D73" s="138"/>
      <c r="E73" s="66"/>
      <c r="F73" s="67"/>
      <c r="G73" s="67"/>
      <c r="H73" s="67"/>
      <c r="I73" s="67"/>
      <c r="J73" s="67"/>
      <c r="K73" s="67"/>
      <c r="L73" s="27"/>
      <c r="M73" s="29"/>
    </row>
    <row r="74" spans="1:13" outlineLevel="3" x14ac:dyDescent="0.2">
      <c r="A74" s="237" t="str">
        <f t="shared" ref="A74:A82" si="2">IF(COUNTA($D74:$K74)=0,"",LEFT(B74,FIND(".",B74,3)))</f>
        <v>2.3.</v>
      </c>
      <c r="B74" s="73" t="s">
        <v>1439</v>
      </c>
      <c r="C74" s="146" t="s">
        <v>1440</v>
      </c>
      <c r="D74" s="644" t="s">
        <v>297</v>
      </c>
      <c r="E74" s="645" t="s">
        <v>297</v>
      </c>
      <c r="F74" s="645" t="s">
        <v>297</v>
      </c>
      <c r="G74" s="645" t="s">
        <v>297</v>
      </c>
      <c r="H74" s="645" t="s">
        <v>297</v>
      </c>
      <c r="I74" s="645" t="s">
        <v>297</v>
      </c>
      <c r="J74" s="646" t="s">
        <v>297</v>
      </c>
      <c r="K74" s="647" t="s">
        <v>297</v>
      </c>
      <c r="L74" s="147">
        <v>0</v>
      </c>
      <c r="M74" s="148">
        <v>0</v>
      </c>
    </row>
    <row r="75" spans="1:13" outlineLevel="3" x14ac:dyDescent="0.2">
      <c r="A75" s="237" t="str">
        <f t="shared" si="2"/>
        <v>2.3.</v>
      </c>
      <c r="B75" s="31" t="s">
        <v>1441</v>
      </c>
      <c r="C75" s="139" t="s">
        <v>1442</v>
      </c>
      <c r="D75" s="648" t="s">
        <v>297</v>
      </c>
      <c r="E75" s="649" t="s">
        <v>297</v>
      </c>
      <c r="F75" s="649" t="s">
        <v>297</v>
      </c>
      <c r="G75" s="649" t="s">
        <v>297</v>
      </c>
      <c r="H75" s="649" t="s">
        <v>297</v>
      </c>
      <c r="I75" s="649" t="s">
        <v>297</v>
      </c>
      <c r="J75" s="650" t="s">
        <v>297</v>
      </c>
      <c r="K75" s="651" t="s">
        <v>297</v>
      </c>
      <c r="L75" s="33">
        <v>0</v>
      </c>
      <c r="M75" s="34">
        <v>0</v>
      </c>
    </row>
    <row r="76" spans="1:13" outlineLevel="3" x14ac:dyDescent="0.2">
      <c r="A76" s="237" t="str">
        <f t="shared" si="2"/>
        <v>2.3.</v>
      </c>
      <c r="B76" s="31" t="s">
        <v>1443</v>
      </c>
      <c r="C76" s="139" t="s">
        <v>1444</v>
      </c>
      <c r="D76" s="648" t="s">
        <v>297</v>
      </c>
      <c r="E76" s="649" t="s">
        <v>297</v>
      </c>
      <c r="F76" s="649" t="s">
        <v>297</v>
      </c>
      <c r="G76" s="649" t="s">
        <v>297</v>
      </c>
      <c r="H76" s="649" t="s">
        <v>297</v>
      </c>
      <c r="I76" s="649" t="s">
        <v>297</v>
      </c>
      <c r="J76" s="650" t="s">
        <v>297</v>
      </c>
      <c r="K76" s="651" t="s">
        <v>297</v>
      </c>
      <c r="L76" s="33">
        <v>0</v>
      </c>
      <c r="M76" s="34">
        <v>0</v>
      </c>
    </row>
    <row r="77" spans="1:13" outlineLevel="3" x14ac:dyDescent="0.2">
      <c r="A77" s="237" t="str">
        <f t="shared" si="2"/>
        <v>2.3.</v>
      </c>
      <c r="B77" s="31" t="s">
        <v>4065</v>
      </c>
      <c r="C77" s="139" t="s">
        <v>1449</v>
      </c>
      <c r="D77" s="648" t="s">
        <v>297</v>
      </c>
      <c r="E77" s="649" t="s">
        <v>297</v>
      </c>
      <c r="F77" s="649" t="s">
        <v>297</v>
      </c>
      <c r="G77" s="649" t="s">
        <v>297</v>
      </c>
      <c r="H77" s="649" t="s">
        <v>297</v>
      </c>
      <c r="I77" s="649" t="s">
        <v>297</v>
      </c>
      <c r="J77" s="650" t="s">
        <v>297</v>
      </c>
      <c r="K77" s="651" t="s">
        <v>297</v>
      </c>
      <c r="L77" s="33">
        <v>0</v>
      </c>
      <c r="M77" s="34">
        <v>0</v>
      </c>
    </row>
    <row r="78" spans="1:13" outlineLevel="3" x14ac:dyDescent="0.2">
      <c r="A78" s="237" t="str">
        <f t="shared" si="2"/>
        <v>2.3.</v>
      </c>
      <c r="B78" s="31" t="s">
        <v>4066</v>
      </c>
      <c r="C78" s="139" t="s">
        <v>1452</v>
      </c>
      <c r="D78" s="648" t="s">
        <v>297</v>
      </c>
      <c r="E78" s="649" t="s">
        <v>297</v>
      </c>
      <c r="F78" s="649" t="s">
        <v>297</v>
      </c>
      <c r="G78" s="649" t="s">
        <v>297</v>
      </c>
      <c r="H78" s="649" t="s">
        <v>297</v>
      </c>
      <c r="I78" s="649" t="s">
        <v>297</v>
      </c>
      <c r="J78" s="650" t="s">
        <v>297</v>
      </c>
      <c r="K78" s="651" t="s">
        <v>297</v>
      </c>
      <c r="L78" s="33">
        <v>0</v>
      </c>
      <c r="M78" s="34">
        <v>0</v>
      </c>
    </row>
    <row r="79" spans="1:13" outlineLevel="3" x14ac:dyDescent="0.2">
      <c r="A79" s="237" t="str">
        <f t="shared" si="2"/>
        <v>2.3.</v>
      </c>
      <c r="B79" s="31" t="s">
        <v>4067</v>
      </c>
      <c r="C79" s="139" t="s">
        <v>1454</v>
      </c>
      <c r="D79" s="648" t="s">
        <v>297</v>
      </c>
      <c r="E79" s="649" t="s">
        <v>297</v>
      </c>
      <c r="F79" s="649" t="s">
        <v>297</v>
      </c>
      <c r="G79" s="649" t="s">
        <v>297</v>
      </c>
      <c r="H79" s="649" t="s">
        <v>297</v>
      </c>
      <c r="I79" s="649" t="s">
        <v>297</v>
      </c>
      <c r="J79" s="650" t="s">
        <v>297</v>
      </c>
      <c r="K79" s="651" t="s">
        <v>297</v>
      </c>
      <c r="L79" s="33">
        <v>0</v>
      </c>
      <c r="M79" s="34">
        <v>0</v>
      </c>
    </row>
    <row r="80" spans="1:13" outlineLevel="3" x14ac:dyDescent="0.2">
      <c r="A80" s="237" t="str">
        <f t="shared" si="2"/>
        <v>2.3.</v>
      </c>
      <c r="B80" s="31" t="s">
        <v>4068</v>
      </c>
      <c r="C80" s="139" t="s">
        <v>1456</v>
      </c>
      <c r="D80" s="648" t="s">
        <v>297</v>
      </c>
      <c r="E80" s="649" t="s">
        <v>297</v>
      </c>
      <c r="F80" s="649" t="s">
        <v>297</v>
      </c>
      <c r="G80" s="649" t="s">
        <v>297</v>
      </c>
      <c r="H80" s="649" t="s">
        <v>297</v>
      </c>
      <c r="I80" s="649" t="s">
        <v>297</v>
      </c>
      <c r="J80" s="650" t="s">
        <v>297</v>
      </c>
      <c r="K80" s="651" t="s">
        <v>297</v>
      </c>
      <c r="L80" s="33">
        <v>0</v>
      </c>
      <c r="M80" s="34">
        <v>0</v>
      </c>
    </row>
    <row r="81" spans="1:13" outlineLevel="3" x14ac:dyDescent="0.2">
      <c r="A81" s="237" t="str">
        <f t="shared" si="2"/>
        <v>2.3.</v>
      </c>
      <c r="B81" s="31" t="s">
        <v>4069</v>
      </c>
      <c r="C81" s="139" t="s">
        <v>1458</v>
      </c>
      <c r="D81" s="648" t="s">
        <v>297</v>
      </c>
      <c r="E81" s="649" t="s">
        <v>297</v>
      </c>
      <c r="F81" s="649" t="s">
        <v>297</v>
      </c>
      <c r="G81" s="649" t="s">
        <v>297</v>
      </c>
      <c r="H81" s="649" t="s">
        <v>297</v>
      </c>
      <c r="I81" s="649" t="s">
        <v>297</v>
      </c>
      <c r="J81" s="650" t="s">
        <v>297</v>
      </c>
      <c r="K81" s="651" t="s">
        <v>297</v>
      </c>
      <c r="L81" s="33">
        <v>0</v>
      </c>
      <c r="M81" s="34">
        <v>0</v>
      </c>
    </row>
    <row r="82" spans="1:13" outlineLevel="3" x14ac:dyDescent="0.2">
      <c r="A82" s="237" t="str">
        <f t="shared" si="2"/>
        <v>2.3.</v>
      </c>
      <c r="B82" s="31" t="s">
        <v>4070</v>
      </c>
      <c r="C82" s="139" t="s">
        <v>4040</v>
      </c>
      <c r="D82" s="648" t="s">
        <v>297</v>
      </c>
      <c r="E82" s="649" t="s">
        <v>297</v>
      </c>
      <c r="F82" s="649" t="s">
        <v>297</v>
      </c>
      <c r="G82" s="649" t="s">
        <v>297</v>
      </c>
      <c r="H82" s="649" t="s">
        <v>297</v>
      </c>
      <c r="I82" s="649" t="s">
        <v>297</v>
      </c>
      <c r="J82" s="650" t="s">
        <v>297</v>
      </c>
      <c r="K82" s="651" t="s">
        <v>297</v>
      </c>
      <c r="L82" s="33">
        <v>0</v>
      </c>
      <c r="M82" s="34">
        <v>0</v>
      </c>
    </row>
    <row r="83" spans="1:13" outlineLevel="1" x14ac:dyDescent="0.2">
      <c r="A83" s="238"/>
      <c r="B83" s="23" t="s">
        <v>1445</v>
      </c>
      <c r="C83" s="220" t="s">
        <v>94</v>
      </c>
      <c r="D83" s="138"/>
      <c r="E83" s="66"/>
      <c r="F83" s="67"/>
      <c r="G83" s="67"/>
      <c r="H83" s="67"/>
      <c r="I83" s="67"/>
      <c r="J83" s="67"/>
      <c r="K83" s="67"/>
      <c r="L83" s="27"/>
      <c r="M83" s="29"/>
    </row>
    <row r="84" spans="1:13" outlineLevel="3" x14ac:dyDescent="0.2">
      <c r="A84" s="237" t="str">
        <f t="shared" ref="A84:A96" si="3">IF(COUNTA($D84:$K84)=0,"",LEFT(B84,FIND(".",B84,3)))</f>
        <v>2.4.</v>
      </c>
      <c r="B84" s="73" t="s">
        <v>1446</v>
      </c>
      <c r="C84" s="146" t="s">
        <v>1447</v>
      </c>
      <c r="D84" s="644" t="s">
        <v>297</v>
      </c>
      <c r="E84" s="645" t="s">
        <v>297</v>
      </c>
      <c r="F84" s="645" t="s">
        <v>297</v>
      </c>
      <c r="G84" s="645" t="s">
        <v>297</v>
      </c>
      <c r="H84" s="645" t="s">
        <v>297</v>
      </c>
      <c r="I84" s="645" t="s">
        <v>297</v>
      </c>
      <c r="J84" s="646" t="s">
        <v>297</v>
      </c>
      <c r="K84" s="647" t="s">
        <v>297</v>
      </c>
      <c r="L84" s="147">
        <v>0</v>
      </c>
      <c r="M84" s="148">
        <v>0</v>
      </c>
    </row>
    <row r="85" spans="1:13" outlineLevel="3" x14ac:dyDescent="0.2">
      <c r="A85" s="237" t="str">
        <f t="shared" si="3"/>
        <v>2.4.</v>
      </c>
      <c r="B85" s="31" t="s">
        <v>1448</v>
      </c>
      <c r="C85" s="139" t="s">
        <v>1449</v>
      </c>
      <c r="D85" s="648" t="s">
        <v>297</v>
      </c>
      <c r="E85" s="649" t="s">
        <v>297</v>
      </c>
      <c r="F85" s="649" t="s">
        <v>297</v>
      </c>
      <c r="G85" s="649" t="s">
        <v>297</v>
      </c>
      <c r="H85" s="649" t="s">
        <v>297</v>
      </c>
      <c r="I85" s="649" t="s">
        <v>297</v>
      </c>
      <c r="J85" s="650" t="s">
        <v>297</v>
      </c>
      <c r="K85" s="651" t="s">
        <v>297</v>
      </c>
      <c r="L85" s="33">
        <v>0</v>
      </c>
      <c r="M85" s="34">
        <v>0</v>
      </c>
    </row>
    <row r="86" spans="1:13" outlineLevel="3" x14ac:dyDescent="0.2">
      <c r="A86" s="237" t="str">
        <f t="shared" si="3"/>
        <v>2.4.</v>
      </c>
      <c r="B86" s="31" t="s">
        <v>1450</v>
      </c>
      <c r="C86" s="139" t="s">
        <v>1424</v>
      </c>
      <c r="D86" s="648" t="s">
        <v>297</v>
      </c>
      <c r="E86" s="649" t="s">
        <v>297</v>
      </c>
      <c r="F86" s="649" t="s">
        <v>297</v>
      </c>
      <c r="G86" s="649" t="s">
        <v>297</v>
      </c>
      <c r="H86" s="649" t="s">
        <v>297</v>
      </c>
      <c r="I86" s="649" t="s">
        <v>297</v>
      </c>
      <c r="J86" s="650" t="s">
        <v>297</v>
      </c>
      <c r="K86" s="651" t="s">
        <v>297</v>
      </c>
      <c r="L86" s="33">
        <v>0</v>
      </c>
      <c r="M86" s="34">
        <v>0</v>
      </c>
    </row>
    <row r="87" spans="1:13" outlineLevel="3" x14ac:dyDescent="0.2">
      <c r="A87" s="237" t="str">
        <f t="shared" si="3"/>
        <v>2.4.</v>
      </c>
      <c r="B87" s="31" t="s">
        <v>1451</v>
      </c>
      <c r="C87" s="139" t="s">
        <v>1452</v>
      </c>
      <c r="D87" s="648" t="s">
        <v>297</v>
      </c>
      <c r="E87" s="649" t="s">
        <v>297</v>
      </c>
      <c r="F87" s="649" t="s">
        <v>297</v>
      </c>
      <c r="G87" s="649" t="s">
        <v>297</v>
      </c>
      <c r="H87" s="649" t="s">
        <v>297</v>
      </c>
      <c r="I87" s="649" t="s">
        <v>297</v>
      </c>
      <c r="J87" s="650" t="s">
        <v>297</v>
      </c>
      <c r="K87" s="651" t="s">
        <v>297</v>
      </c>
      <c r="L87" s="33">
        <v>0</v>
      </c>
      <c r="M87" s="34">
        <v>0</v>
      </c>
    </row>
    <row r="88" spans="1:13" outlineLevel="3" x14ac:dyDescent="0.2">
      <c r="A88" s="237" t="str">
        <f t="shared" si="3"/>
        <v>2.4.</v>
      </c>
      <c r="B88" s="31" t="s">
        <v>1453</v>
      </c>
      <c r="C88" s="139" t="s">
        <v>1454</v>
      </c>
      <c r="D88" s="648" t="s">
        <v>297</v>
      </c>
      <c r="E88" s="649" t="s">
        <v>297</v>
      </c>
      <c r="F88" s="649" t="s">
        <v>297</v>
      </c>
      <c r="G88" s="649" t="s">
        <v>297</v>
      </c>
      <c r="H88" s="649" t="s">
        <v>297</v>
      </c>
      <c r="I88" s="649" t="s">
        <v>297</v>
      </c>
      <c r="J88" s="650" t="s">
        <v>297</v>
      </c>
      <c r="K88" s="651" t="s">
        <v>297</v>
      </c>
      <c r="L88" s="33">
        <v>0</v>
      </c>
      <c r="M88" s="34">
        <v>0</v>
      </c>
    </row>
    <row r="89" spans="1:13" outlineLevel="3" x14ac:dyDescent="0.2">
      <c r="A89" s="237" t="str">
        <f t="shared" si="3"/>
        <v>2.4.</v>
      </c>
      <c r="B89" s="31" t="s">
        <v>1455</v>
      </c>
      <c r="C89" s="139" t="s">
        <v>1456</v>
      </c>
      <c r="D89" s="648" t="s">
        <v>297</v>
      </c>
      <c r="E89" s="649" t="s">
        <v>297</v>
      </c>
      <c r="F89" s="649" t="s">
        <v>297</v>
      </c>
      <c r="G89" s="649" t="s">
        <v>297</v>
      </c>
      <c r="H89" s="649" t="s">
        <v>297</v>
      </c>
      <c r="I89" s="649" t="s">
        <v>297</v>
      </c>
      <c r="J89" s="650" t="s">
        <v>297</v>
      </c>
      <c r="K89" s="651" t="s">
        <v>297</v>
      </c>
      <c r="L89" s="33">
        <v>0</v>
      </c>
      <c r="M89" s="34">
        <v>0</v>
      </c>
    </row>
    <row r="90" spans="1:13" outlineLevel="3" x14ac:dyDescent="0.2">
      <c r="A90" s="237" t="str">
        <f t="shared" si="3"/>
        <v>2.4.</v>
      </c>
      <c r="B90" s="31" t="s">
        <v>1457</v>
      </c>
      <c r="C90" s="139" t="s">
        <v>1458</v>
      </c>
      <c r="D90" s="648" t="s">
        <v>297</v>
      </c>
      <c r="E90" s="649" t="s">
        <v>297</v>
      </c>
      <c r="F90" s="649" t="s">
        <v>297</v>
      </c>
      <c r="G90" s="649" t="s">
        <v>297</v>
      </c>
      <c r="H90" s="649" t="s">
        <v>297</v>
      </c>
      <c r="I90" s="649" t="s">
        <v>297</v>
      </c>
      <c r="J90" s="650" t="s">
        <v>297</v>
      </c>
      <c r="K90" s="651" t="s">
        <v>297</v>
      </c>
      <c r="L90" s="33">
        <v>0</v>
      </c>
      <c r="M90" s="34">
        <v>0</v>
      </c>
    </row>
    <row r="91" spans="1:13" outlineLevel="3" x14ac:dyDescent="0.2">
      <c r="A91" s="237" t="str">
        <f t="shared" si="3"/>
        <v>2.4.</v>
      </c>
      <c r="B91" s="31" t="s">
        <v>1459</v>
      </c>
      <c r="C91" s="139" t="s">
        <v>1460</v>
      </c>
      <c r="D91" s="648" t="s">
        <v>297</v>
      </c>
      <c r="E91" s="649" t="s">
        <v>297</v>
      </c>
      <c r="F91" s="649" t="s">
        <v>297</v>
      </c>
      <c r="G91" s="649" t="s">
        <v>297</v>
      </c>
      <c r="H91" s="649" t="s">
        <v>297</v>
      </c>
      <c r="I91" s="649" t="s">
        <v>297</v>
      </c>
      <c r="J91" s="650" t="s">
        <v>297</v>
      </c>
      <c r="K91" s="651" t="s">
        <v>297</v>
      </c>
      <c r="L91" s="33">
        <v>0</v>
      </c>
      <c r="M91" s="34">
        <v>0</v>
      </c>
    </row>
    <row r="92" spans="1:13" ht="25.5" outlineLevel="3" x14ac:dyDescent="0.2">
      <c r="A92" s="237" t="str">
        <f t="shared" si="3"/>
        <v>2.4.</v>
      </c>
      <c r="B92" s="31" t="s">
        <v>1461</v>
      </c>
      <c r="C92" s="139" t="s">
        <v>1462</v>
      </c>
      <c r="D92" s="648" t="s">
        <v>297</v>
      </c>
      <c r="E92" s="649" t="s">
        <v>297</v>
      </c>
      <c r="F92" s="649" t="s">
        <v>297</v>
      </c>
      <c r="G92" s="649" t="s">
        <v>297</v>
      </c>
      <c r="H92" s="649" t="s">
        <v>297</v>
      </c>
      <c r="I92" s="649" t="s">
        <v>297</v>
      </c>
      <c r="J92" s="650" t="s">
        <v>297</v>
      </c>
      <c r="K92" s="651" t="s">
        <v>297</v>
      </c>
      <c r="L92" s="33">
        <v>0</v>
      </c>
      <c r="M92" s="34">
        <v>0</v>
      </c>
    </row>
    <row r="93" spans="1:13" outlineLevel="3" x14ac:dyDescent="0.2">
      <c r="A93" s="799" t="str">
        <f t="shared" si="3"/>
        <v>2.4.</v>
      </c>
      <c r="B93" s="50" t="s">
        <v>1463</v>
      </c>
      <c r="C93" s="141" t="s">
        <v>1464</v>
      </c>
      <c r="D93" s="652" t="s">
        <v>297</v>
      </c>
      <c r="E93" s="653" t="s">
        <v>297</v>
      </c>
      <c r="F93" s="653" t="s">
        <v>297</v>
      </c>
      <c r="G93" s="653" t="s">
        <v>297</v>
      </c>
      <c r="H93" s="653" t="s">
        <v>297</v>
      </c>
      <c r="I93" s="653" t="s">
        <v>297</v>
      </c>
      <c r="J93" s="654" t="s">
        <v>297</v>
      </c>
      <c r="K93" s="655" t="s">
        <v>297</v>
      </c>
      <c r="L93" s="157">
        <v>0</v>
      </c>
      <c r="M93" s="158">
        <v>0</v>
      </c>
    </row>
    <row r="94" spans="1:13" outlineLevel="3" x14ac:dyDescent="0.2">
      <c r="A94" s="799" t="str">
        <f t="shared" si="3"/>
        <v>2.4.</v>
      </c>
      <c r="B94" s="50" t="s">
        <v>4071</v>
      </c>
      <c r="C94" s="141" t="s">
        <v>4072</v>
      </c>
      <c r="D94" s="652" t="s">
        <v>297</v>
      </c>
      <c r="E94" s="653" t="s">
        <v>297</v>
      </c>
      <c r="F94" s="653" t="s">
        <v>297</v>
      </c>
      <c r="G94" s="653" t="s">
        <v>297</v>
      </c>
      <c r="H94" s="653" t="s">
        <v>297</v>
      </c>
      <c r="I94" s="653" t="s">
        <v>297</v>
      </c>
      <c r="J94" s="654" t="s">
        <v>297</v>
      </c>
      <c r="K94" s="655" t="s">
        <v>297</v>
      </c>
      <c r="L94" s="157">
        <v>0</v>
      </c>
      <c r="M94" s="158">
        <v>0</v>
      </c>
    </row>
    <row r="95" spans="1:13" outlineLevel="3" x14ac:dyDescent="0.2">
      <c r="A95" s="799" t="str">
        <f t="shared" si="3"/>
        <v>2.4.</v>
      </c>
      <c r="B95" s="50" t="s">
        <v>4073</v>
      </c>
      <c r="C95" s="141" t="s">
        <v>4035</v>
      </c>
      <c r="D95" s="652" t="s">
        <v>297</v>
      </c>
      <c r="E95" s="653" t="s">
        <v>297</v>
      </c>
      <c r="F95" s="653" t="s">
        <v>297</v>
      </c>
      <c r="G95" s="653" t="s">
        <v>297</v>
      </c>
      <c r="H95" s="653" t="s">
        <v>297</v>
      </c>
      <c r="I95" s="653" t="s">
        <v>297</v>
      </c>
      <c r="J95" s="654" t="s">
        <v>297</v>
      </c>
      <c r="K95" s="655" t="s">
        <v>297</v>
      </c>
      <c r="L95" s="157">
        <v>0</v>
      </c>
      <c r="M95" s="158">
        <v>0</v>
      </c>
    </row>
    <row r="96" spans="1:13" ht="15.75" outlineLevel="3" thickBot="1" x14ac:dyDescent="0.25">
      <c r="A96" s="239" t="str">
        <f t="shared" si="3"/>
        <v>2.4.</v>
      </c>
      <c r="B96" s="52" t="s">
        <v>4074</v>
      </c>
      <c r="C96" s="142" t="s">
        <v>4040</v>
      </c>
      <c r="D96" s="656" t="s">
        <v>297</v>
      </c>
      <c r="E96" s="657" t="s">
        <v>297</v>
      </c>
      <c r="F96" s="657" t="s">
        <v>297</v>
      </c>
      <c r="G96" s="657" t="s">
        <v>297</v>
      </c>
      <c r="H96" s="657" t="s">
        <v>297</v>
      </c>
      <c r="I96" s="657" t="s">
        <v>297</v>
      </c>
      <c r="J96" s="658" t="s">
        <v>297</v>
      </c>
      <c r="K96" s="659" t="s">
        <v>297</v>
      </c>
      <c r="L96" s="54">
        <v>0</v>
      </c>
      <c r="M96" s="56">
        <v>0</v>
      </c>
    </row>
  </sheetData>
  <sheetProtection autoFilter="0"/>
  <phoneticPr fontId="36" type="noConversion"/>
  <conditionalFormatting sqref="B4:C96">
    <cfRule type="expression" dxfId="36" priority="1">
      <formula>$K4="X"</formula>
    </cfRule>
  </conditionalFormatting>
  <conditionalFormatting sqref="D4:K96">
    <cfRule type="cellIs" dxfId="35" priority="6" operator="equal">
      <formula>"x"</formula>
    </cfRule>
  </conditionalFormatting>
  <conditionalFormatting sqref="L4:M96">
    <cfRule type="cellIs" dxfId="34" priority="5" operator="greaterThan">
      <formula>0</formula>
    </cfRule>
  </conditionalFormatting>
  <dataValidations disablePrompts="1" count="1">
    <dataValidation type="list" allowBlank="1" showInputMessage="1" showErrorMessage="1" sqref="D6:K53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&amp;C&amp;G</oddHeader>
    <oddFooter>&amp;RPágina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>
    <outlinePr summaryBelow="0"/>
    <pageSetUpPr fitToPage="1"/>
  </sheetPr>
  <dimension ref="A1:N575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outlineLevelRow="3" outlineLevelCol="1" x14ac:dyDescent="0.25"/>
  <cols>
    <col min="1" max="1" width="16.7109375" style="49" hidden="1" customWidth="1"/>
    <col min="2" max="2" width="9.7109375" style="49" customWidth="1"/>
    <col min="3" max="3" width="120.7109375" style="49" customWidth="1"/>
    <col min="4" max="11" width="12.7109375" style="49" customWidth="1" outlineLevel="1"/>
    <col min="12" max="14" width="12.7109375" style="49" customWidth="1"/>
    <col min="15" max="16384" width="14.42578125" style="49"/>
  </cols>
  <sheetData>
    <row r="1" spans="1:14" s="57" customFormat="1" ht="20.100000000000001" customHeight="1" thickBot="1" x14ac:dyDescent="0.35">
      <c r="B1" s="6" t="s">
        <v>265</v>
      </c>
      <c r="C1" s="7"/>
      <c r="D1" s="8" t="s">
        <v>266</v>
      </c>
      <c r="E1" s="126"/>
      <c r="F1" s="126"/>
      <c r="G1" s="126"/>
      <c r="H1" s="126"/>
      <c r="I1" s="126"/>
      <c r="J1" s="126"/>
      <c r="K1" s="126"/>
      <c r="L1" s="107"/>
      <c r="M1" s="107"/>
      <c r="N1" s="108"/>
    </row>
    <row r="2" spans="1:14" s="62" customFormat="1" ht="35.1" customHeight="1" x14ac:dyDescent="0.25">
      <c r="B2" s="14"/>
      <c r="C2" s="15"/>
      <c r="D2" s="585" t="s">
        <v>267</v>
      </c>
      <c r="E2" s="63"/>
      <c r="F2" s="63"/>
      <c r="G2" s="63"/>
      <c r="H2" s="63"/>
      <c r="I2" s="63"/>
      <c r="J2" s="63"/>
      <c r="K2" s="63"/>
      <c r="L2" s="279" t="s">
        <v>1331</v>
      </c>
      <c r="M2" s="127"/>
      <c r="N2" s="586"/>
    </row>
    <row r="3" spans="1:14" s="62" customFormat="1" ht="65.099999999999994" customHeight="1" x14ac:dyDescent="0.25">
      <c r="A3" s="242" t="s">
        <v>269</v>
      </c>
      <c r="B3" s="18" t="s">
        <v>28</v>
      </c>
      <c r="C3" s="106" t="s">
        <v>29</v>
      </c>
      <c r="D3" s="710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4" t="s">
        <v>277</v>
      </c>
      <c r="L3" s="20" t="s">
        <v>288</v>
      </c>
      <c r="M3" s="21" t="s">
        <v>290</v>
      </c>
      <c r="N3" s="111" t="s">
        <v>1465</v>
      </c>
    </row>
    <row r="4" spans="1:14" s="17" customFormat="1" ht="15.75" x14ac:dyDescent="0.2">
      <c r="A4" s="243"/>
      <c r="B4" s="84" t="s">
        <v>95</v>
      </c>
      <c r="C4" s="85" t="s">
        <v>96</v>
      </c>
      <c r="D4" s="587"/>
      <c r="E4" s="86"/>
      <c r="F4" s="87"/>
      <c r="G4" s="87"/>
      <c r="H4" s="87"/>
      <c r="I4" s="87"/>
      <c r="J4" s="87"/>
      <c r="K4" s="87"/>
      <c r="L4" s="167"/>
      <c r="M4" s="169"/>
      <c r="N4" s="168"/>
    </row>
    <row r="5" spans="1:14" outlineLevel="1" x14ac:dyDescent="0.25">
      <c r="A5" s="244"/>
      <c r="B5" s="23" t="s">
        <v>97</v>
      </c>
      <c r="C5" s="90" t="s">
        <v>98</v>
      </c>
      <c r="D5" s="588"/>
      <c r="E5" s="66"/>
      <c r="F5" s="67"/>
      <c r="G5" s="67"/>
      <c r="H5" s="67"/>
      <c r="I5" s="67"/>
      <c r="J5" s="67"/>
      <c r="K5" s="67"/>
      <c r="L5" s="128"/>
      <c r="M5" s="129"/>
      <c r="N5" s="589"/>
    </row>
    <row r="6" spans="1:14" outlineLevel="3" x14ac:dyDescent="0.25">
      <c r="A6" s="245" t="str">
        <f>IF(COUNTA($D6:$K6)=0,"",LEFT(B6,FIND(".",B6,3)))</f>
        <v>3.1.</v>
      </c>
      <c r="B6" s="73" t="s">
        <v>1466</v>
      </c>
      <c r="C6" s="130" t="s">
        <v>1467</v>
      </c>
      <c r="D6" s="664" t="s">
        <v>297</v>
      </c>
      <c r="E6" s="665" t="s">
        <v>297</v>
      </c>
      <c r="F6" s="665" t="s">
        <v>297</v>
      </c>
      <c r="G6" s="665" t="s">
        <v>297</v>
      </c>
      <c r="H6" s="665" t="s">
        <v>297</v>
      </c>
      <c r="I6" s="665" t="s">
        <v>297</v>
      </c>
      <c r="J6" s="666" t="s">
        <v>297</v>
      </c>
      <c r="K6" s="667" t="s">
        <v>297</v>
      </c>
      <c r="L6" s="149">
        <v>0</v>
      </c>
      <c r="M6" s="150">
        <v>0</v>
      </c>
      <c r="N6" s="151">
        <v>0</v>
      </c>
    </row>
    <row r="7" spans="1:14" outlineLevel="3" x14ac:dyDescent="0.25">
      <c r="A7" s="245" t="str">
        <f t="shared" ref="A7:A33" si="0">IF(COUNTA($D7:$K7)=0,"",LEFT(B7,FIND(".",B7,3)))</f>
        <v>3.1.</v>
      </c>
      <c r="B7" s="31" t="s">
        <v>1468</v>
      </c>
      <c r="C7" s="44" t="s">
        <v>1469</v>
      </c>
      <c r="D7" s="668" t="s">
        <v>297</v>
      </c>
      <c r="E7" s="669" t="s">
        <v>297</v>
      </c>
      <c r="F7" s="669" t="s">
        <v>297</v>
      </c>
      <c r="G7" s="669" t="s">
        <v>297</v>
      </c>
      <c r="H7" s="669" t="s">
        <v>297</v>
      </c>
      <c r="I7" s="669" t="s">
        <v>297</v>
      </c>
      <c r="J7" s="670" t="s">
        <v>297</v>
      </c>
      <c r="K7" s="671" t="s">
        <v>297</v>
      </c>
      <c r="L7" s="82">
        <v>0</v>
      </c>
      <c r="M7" s="83">
        <v>0</v>
      </c>
      <c r="N7" s="72">
        <v>0</v>
      </c>
    </row>
    <row r="8" spans="1:14" outlineLevel="3" x14ac:dyDescent="0.25">
      <c r="A8" s="245" t="str">
        <f t="shared" si="0"/>
        <v>3.1.</v>
      </c>
      <c r="B8" s="31" t="s">
        <v>1470</v>
      </c>
      <c r="C8" s="44" t="s">
        <v>1471</v>
      </c>
      <c r="D8" s="668" t="s">
        <v>297</v>
      </c>
      <c r="E8" s="669" t="s">
        <v>297</v>
      </c>
      <c r="F8" s="669" t="s">
        <v>297</v>
      </c>
      <c r="G8" s="669" t="s">
        <v>297</v>
      </c>
      <c r="H8" s="669" t="s">
        <v>297</v>
      </c>
      <c r="I8" s="669" t="s">
        <v>297</v>
      </c>
      <c r="J8" s="670" t="s">
        <v>297</v>
      </c>
      <c r="K8" s="671" t="s">
        <v>297</v>
      </c>
      <c r="L8" s="82">
        <v>0</v>
      </c>
      <c r="M8" s="83">
        <v>0</v>
      </c>
      <c r="N8" s="72">
        <v>0</v>
      </c>
    </row>
    <row r="9" spans="1:14" outlineLevel="3" x14ac:dyDescent="0.25">
      <c r="A9" s="245" t="str">
        <f t="shared" si="0"/>
        <v>3.1.</v>
      </c>
      <c r="B9" s="31" t="s">
        <v>1472</v>
      </c>
      <c r="C9" s="44" t="s">
        <v>1473</v>
      </c>
      <c r="D9" s="668" t="s">
        <v>297</v>
      </c>
      <c r="E9" s="669" t="s">
        <v>297</v>
      </c>
      <c r="F9" s="669" t="s">
        <v>297</v>
      </c>
      <c r="G9" s="669" t="s">
        <v>297</v>
      </c>
      <c r="H9" s="669" t="s">
        <v>297</v>
      </c>
      <c r="I9" s="669" t="s">
        <v>297</v>
      </c>
      <c r="J9" s="670" t="s">
        <v>297</v>
      </c>
      <c r="K9" s="671" t="s">
        <v>297</v>
      </c>
      <c r="L9" s="82">
        <v>0</v>
      </c>
      <c r="M9" s="83">
        <v>0</v>
      </c>
      <c r="N9" s="72">
        <v>0</v>
      </c>
    </row>
    <row r="10" spans="1:14" outlineLevel="3" x14ac:dyDescent="0.25">
      <c r="A10" s="245" t="str">
        <f t="shared" si="0"/>
        <v>3.1.</v>
      </c>
      <c r="B10" s="31" t="s">
        <v>1474</v>
      </c>
      <c r="C10" s="44" t="s">
        <v>1475</v>
      </c>
      <c r="D10" s="668" t="s">
        <v>297</v>
      </c>
      <c r="E10" s="669" t="s">
        <v>297</v>
      </c>
      <c r="F10" s="669" t="s">
        <v>297</v>
      </c>
      <c r="G10" s="669" t="s">
        <v>297</v>
      </c>
      <c r="H10" s="669" t="s">
        <v>297</v>
      </c>
      <c r="I10" s="669" t="s">
        <v>297</v>
      </c>
      <c r="J10" s="670" t="s">
        <v>297</v>
      </c>
      <c r="K10" s="671" t="s">
        <v>297</v>
      </c>
      <c r="L10" s="82">
        <v>0</v>
      </c>
      <c r="M10" s="83">
        <v>0</v>
      </c>
      <c r="N10" s="72">
        <v>0</v>
      </c>
    </row>
    <row r="11" spans="1:14" outlineLevel="3" x14ac:dyDescent="0.25">
      <c r="A11" s="245" t="str">
        <f t="shared" si="0"/>
        <v>3.1.</v>
      </c>
      <c r="B11" s="31" t="s">
        <v>1476</v>
      </c>
      <c r="C11" s="44" t="s">
        <v>1477</v>
      </c>
      <c r="D11" s="668" t="s">
        <v>297</v>
      </c>
      <c r="E11" s="669" t="s">
        <v>297</v>
      </c>
      <c r="F11" s="669" t="s">
        <v>297</v>
      </c>
      <c r="G11" s="669" t="s">
        <v>297</v>
      </c>
      <c r="H11" s="669" t="s">
        <v>297</v>
      </c>
      <c r="I11" s="669" t="s">
        <v>297</v>
      </c>
      <c r="J11" s="670" t="s">
        <v>297</v>
      </c>
      <c r="K11" s="671" t="s">
        <v>297</v>
      </c>
      <c r="L11" s="82">
        <v>0</v>
      </c>
      <c r="M11" s="83">
        <v>0</v>
      </c>
      <c r="N11" s="72">
        <v>0</v>
      </c>
    </row>
    <row r="12" spans="1:14" outlineLevel="3" x14ac:dyDescent="0.25">
      <c r="A12" s="245" t="str">
        <f t="shared" si="0"/>
        <v>3.1.</v>
      </c>
      <c r="B12" s="31" t="s">
        <v>1478</v>
      </c>
      <c r="C12" s="44" t="s">
        <v>936</v>
      </c>
      <c r="D12" s="668" t="s">
        <v>297</v>
      </c>
      <c r="E12" s="669" t="s">
        <v>297</v>
      </c>
      <c r="F12" s="669" t="s">
        <v>297</v>
      </c>
      <c r="G12" s="669" t="s">
        <v>297</v>
      </c>
      <c r="H12" s="669" t="s">
        <v>297</v>
      </c>
      <c r="I12" s="669" t="s">
        <v>297</v>
      </c>
      <c r="J12" s="670" t="s">
        <v>297</v>
      </c>
      <c r="K12" s="671" t="s">
        <v>297</v>
      </c>
      <c r="L12" s="82">
        <v>0</v>
      </c>
      <c r="M12" s="83">
        <v>0</v>
      </c>
      <c r="N12" s="72">
        <v>0</v>
      </c>
    </row>
    <row r="13" spans="1:14" outlineLevel="3" x14ac:dyDescent="0.25">
      <c r="A13" s="245" t="str">
        <f t="shared" si="0"/>
        <v>3.1.</v>
      </c>
      <c r="B13" s="31" t="s">
        <v>1479</v>
      </c>
      <c r="C13" s="44" t="s">
        <v>1480</v>
      </c>
      <c r="D13" s="668" t="s">
        <v>297</v>
      </c>
      <c r="E13" s="669" t="s">
        <v>297</v>
      </c>
      <c r="F13" s="669" t="s">
        <v>297</v>
      </c>
      <c r="G13" s="669" t="s">
        <v>297</v>
      </c>
      <c r="H13" s="669" t="s">
        <v>297</v>
      </c>
      <c r="I13" s="669" t="s">
        <v>297</v>
      </c>
      <c r="J13" s="670" t="s">
        <v>297</v>
      </c>
      <c r="K13" s="671" t="s">
        <v>297</v>
      </c>
      <c r="L13" s="82">
        <v>0</v>
      </c>
      <c r="M13" s="83">
        <v>0</v>
      </c>
      <c r="N13" s="72">
        <v>0</v>
      </c>
    </row>
    <row r="14" spans="1:14" outlineLevel="3" x14ac:dyDescent="0.25">
      <c r="A14" s="245" t="str">
        <f t="shared" si="0"/>
        <v>3.1.</v>
      </c>
      <c r="B14" s="31" t="s">
        <v>1481</v>
      </c>
      <c r="C14" s="44" t="s">
        <v>1482</v>
      </c>
      <c r="D14" s="668" t="s">
        <v>297</v>
      </c>
      <c r="E14" s="669" t="s">
        <v>297</v>
      </c>
      <c r="F14" s="669" t="s">
        <v>297</v>
      </c>
      <c r="G14" s="669" t="s">
        <v>297</v>
      </c>
      <c r="H14" s="669" t="s">
        <v>297</v>
      </c>
      <c r="I14" s="669" t="s">
        <v>297</v>
      </c>
      <c r="J14" s="670" t="s">
        <v>297</v>
      </c>
      <c r="K14" s="671" t="s">
        <v>297</v>
      </c>
      <c r="L14" s="82">
        <v>0</v>
      </c>
      <c r="M14" s="83">
        <v>0</v>
      </c>
      <c r="N14" s="72">
        <v>0</v>
      </c>
    </row>
    <row r="15" spans="1:14" outlineLevel="3" x14ac:dyDescent="0.25">
      <c r="A15" s="245" t="str">
        <f t="shared" si="0"/>
        <v>3.1.</v>
      </c>
      <c r="B15" s="31" t="s">
        <v>1483</v>
      </c>
      <c r="C15" s="44" t="s">
        <v>1484</v>
      </c>
      <c r="D15" s="668" t="s">
        <v>297</v>
      </c>
      <c r="E15" s="669" t="s">
        <v>297</v>
      </c>
      <c r="F15" s="669" t="s">
        <v>297</v>
      </c>
      <c r="G15" s="669" t="s">
        <v>297</v>
      </c>
      <c r="H15" s="669" t="s">
        <v>297</v>
      </c>
      <c r="I15" s="669" t="s">
        <v>297</v>
      </c>
      <c r="J15" s="670" t="s">
        <v>297</v>
      </c>
      <c r="K15" s="671" t="s">
        <v>297</v>
      </c>
      <c r="L15" s="82">
        <v>0</v>
      </c>
      <c r="M15" s="83">
        <v>0</v>
      </c>
      <c r="N15" s="72">
        <v>0</v>
      </c>
    </row>
    <row r="16" spans="1:14" outlineLevel="3" x14ac:dyDescent="0.25">
      <c r="A16" s="245" t="str">
        <f t="shared" si="0"/>
        <v>3.1.</v>
      </c>
      <c r="B16" s="31" t="s">
        <v>1485</v>
      </c>
      <c r="C16" s="44" t="s">
        <v>1486</v>
      </c>
      <c r="D16" s="668" t="s">
        <v>297</v>
      </c>
      <c r="E16" s="669" t="s">
        <v>297</v>
      </c>
      <c r="F16" s="669" t="s">
        <v>297</v>
      </c>
      <c r="G16" s="669" t="s">
        <v>297</v>
      </c>
      <c r="H16" s="669" t="s">
        <v>297</v>
      </c>
      <c r="I16" s="669" t="s">
        <v>297</v>
      </c>
      <c r="J16" s="670" t="s">
        <v>297</v>
      </c>
      <c r="K16" s="671" t="s">
        <v>297</v>
      </c>
      <c r="L16" s="82">
        <v>0</v>
      </c>
      <c r="M16" s="83">
        <v>0</v>
      </c>
      <c r="N16" s="72">
        <v>0</v>
      </c>
    </row>
    <row r="17" spans="1:14" outlineLevel="3" x14ac:dyDescent="0.25">
      <c r="A17" s="245" t="str">
        <f t="shared" si="0"/>
        <v>3.1.</v>
      </c>
      <c r="B17" s="31" t="s">
        <v>1487</v>
      </c>
      <c r="C17" s="44" t="s">
        <v>1488</v>
      </c>
      <c r="D17" s="668" t="s">
        <v>297</v>
      </c>
      <c r="E17" s="669" t="s">
        <v>297</v>
      </c>
      <c r="F17" s="669" t="s">
        <v>297</v>
      </c>
      <c r="G17" s="669" t="s">
        <v>297</v>
      </c>
      <c r="H17" s="669" t="s">
        <v>297</v>
      </c>
      <c r="I17" s="669" t="s">
        <v>297</v>
      </c>
      <c r="J17" s="670" t="s">
        <v>297</v>
      </c>
      <c r="K17" s="671" t="s">
        <v>297</v>
      </c>
      <c r="L17" s="82">
        <v>0</v>
      </c>
      <c r="M17" s="83">
        <v>0</v>
      </c>
      <c r="N17" s="72">
        <v>0</v>
      </c>
    </row>
    <row r="18" spans="1:14" outlineLevel="3" x14ac:dyDescent="0.25">
      <c r="A18" s="245" t="str">
        <f t="shared" si="0"/>
        <v>3.1.</v>
      </c>
      <c r="B18" s="31" t="s">
        <v>1489</v>
      </c>
      <c r="C18" s="44" t="s">
        <v>1490</v>
      </c>
      <c r="D18" s="668" t="s">
        <v>297</v>
      </c>
      <c r="E18" s="669" t="s">
        <v>297</v>
      </c>
      <c r="F18" s="669" t="s">
        <v>297</v>
      </c>
      <c r="G18" s="669" t="s">
        <v>297</v>
      </c>
      <c r="H18" s="669" t="s">
        <v>297</v>
      </c>
      <c r="I18" s="669" t="s">
        <v>297</v>
      </c>
      <c r="J18" s="670" t="s">
        <v>297</v>
      </c>
      <c r="K18" s="671" t="s">
        <v>297</v>
      </c>
      <c r="L18" s="82">
        <v>0</v>
      </c>
      <c r="M18" s="83">
        <v>0</v>
      </c>
      <c r="N18" s="72">
        <v>0</v>
      </c>
    </row>
    <row r="19" spans="1:14" outlineLevel="3" x14ac:dyDescent="0.25">
      <c r="A19" s="245" t="str">
        <f t="shared" si="0"/>
        <v>3.1.</v>
      </c>
      <c r="B19" s="31" t="s">
        <v>1491</v>
      </c>
      <c r="C19" s="44" t="s">
        <v>1492</v>
      </c>
      <c r="D19" s="668" t="s">
        <v>297</v>
      </c>
      <c r="E19" s="669" t="s">
        <v>297</v>
      </c>
      <c r="F19" s="669" t="s">
        <v>297</v>
      </c>
      <c r="G19" s="669" t="s">
        <v>297</v>
      </c>
      <c r="H19" s="669" t="s">
        <v>297</v>
      </c>
      <c r="I19" s="669" t="s">
        <v>297</v>
      </c>
      <c r="J19" s="670" t="s">
        <v>297</v>
      </c>
      <c r="K19" s="671" t="s">
        <v>297</v>
      </c>
      <c r="L19" s="82">
        <v>0</v>
      </c>
      <c r="M19" s="83">
        <v>0</v>
      </c>
      <c r="N19" s="72">
        <v>0</v>
      </c>
    </row>
    <row r="20" spans="1:14" outlineLevel="3" x14ac:dyDescent="0.25">
      <c r="A20" s="245" t="str">
        <f t="shared" si="0"/>
        <v>3.1.</v>
      </c>
      <c r="B20" s="31" t="s">
        <v>1493</v>
      </c>
      <c r="C20" s="44" t="s">
        <v>1494</v>
      </c>
      <c r="D20" s="668" t="s">
        <v>297</v>
      </c>
      <c r="E20" s="669" t="s">
        <v>297</v>
      </c>
      <c r="F20" s="669" t="s">
        <v>297</v>
      </c>
      <c r="G20" s="669" t="s">
        <v>297</v>
      </c>
      <c r="H20" s="669" t="s">
        <v>297</v>
      </c>
      <c r="I20" s="669" t="s">
        <v>297</v>
      </c>
      <c r="J20" s="670" t="s">
        <v>297</v>
      </c>
      <c r="K20" s="671" t="s">
        <v>297</v>
      </c>
      <c r="L20" s="82">
        <v>0</v>
      </c>
      <c r="M20" s="83">
        <v>0</v>
      </c>
      <c r="N20" s="72">
        <v>0</v>
      </c>
    </row>
    <row r="21" spans="1:14" outlineLevel="3" x14ac:dyDescent="0.25">
      <c r="A21" s="245" t="str">
        <f t="shared" si="0"/>
        <v>3.1.</v>
      </c>
      <c r="B21" s="31" t="s">
        <v>1495</v>
      </c>
      <c r="C21" s="44" t="s">
        <v>1496</v>
      </c>
      <c r="D21" s="668" t="s">
        <v>297</v>
      </c>
      <c r="E21" s="669" t="s">
        <v>297</v>
      </c>
      <c r="F21" s="669" t="s">
        <v>297</v>
      </c>
      <c r="G21" s="669" t="s">
        <v>297</v>
      </c>
      <c r="H21" s="669" t="s">
        <v>297</v>
      </c>
      <c r="I21" s="669" t="s">
        <v>297</v>
      </c>
      <c r="J21" s="670" t="s">
        <v>297</v>
      </c>
      <c r="K21" s="671" t="s">
        <v>297</v>
      </c>
      <c r="L21" s="82">
        <v>0</v>
      </c>
      <c r="M21" s="83">
        <v>0</v>
      </c>
      <c r="N21" s="72">
        <v>0</v>
      </c>
    </row>
    <row r="22" spans="1:14" outlineLevel="3" x14ac:dyDescent="0.25">
      <c r="A22" s="245" t="str">
        <f t="shared" si="0"/>
        <v>3.1.</v>
      </c>
      <c r="B22" s="31" t="s">
        <v>1497</v>
      </c>
      <c r="C22" s="44" t="s">
        <v>1498</v>
      </c>
      <c r="D22" s="668" t="s">
        <v>297</v>
      </c>
      <c r="E22" s="669" t="s">
        <v>297</v>
      </c>
      <c r="F22" s="669" t="s">
        <v>297</v>
      </c>
      <c r="G22" s="669" t="s">
        <v>297</v>
      </c>
      <c r="H22" s="669" t="s">
        <v>297</v>
      </c>
      <c r="I22" s="669" t="s">
        <v>297</v>
      </c>
      <c r="J22" s="670" t="s">
        <v>297</v>
      </c>
      <c r="K22" s="671" t="s">
        <v>297</v>
      </c>
      <c r="L22" s="82">
        <v>0</v>
      </c>
      <c r="M22" s="83">
        <v>0</v>
      </c>
      <c r="N22" s="72">
        <v>0</v>
      </c>
    </row>
    <row r="23" spans="1:14" outlineLevel="3" x14ac:dyDescent="0.25">
      <c r="A23" s="245" t="str">
        <f t="shared" si="0"/>
        <v>3.1.</v>
      </c>
      <c r="B23" s="31" t="s">
        <v>1499</v>
      </c>
      <c r="C23" s="44" t="s">
        <v>1500</v>
      </c>
      <c r="D23" s="668" t="s">
        <v>297</v>
      </c>
      <c r="E23" s="669" t="s">
        <v>297</v>
      </c>
      <c r="F23" s="669" t="s">
        <v>297</v>
      </c>
      <c r="G23" s="669" t="s">
        <v>297</v>
      </c>
      <c r="H23" s="669" t="s">
        <v>297</v>
      </c>
      <c r="I23" s="669" t="s">
        <v>297</v>
      </c>
      <c r="J23" s="670" t="s">
        <v>297</v>
      </c>
      <c r="K23" s="671" t="s">
        <v>297</v>
      </c>
      <c r="L23" s="82">
        <v>0</v>
      </c>
      <c r="M23" s="83">
        <v>0</v>
      </c>
      <c r="N23" s="72">
        <v>0</v>
      </c>
    </row>
    <row r="24" spans="1:14" outlineLevel="3" x14ac:dyDescent="0.25">
      <c r="A24" s="245" t="str">
        <f t="shared" si="0"/>
        <v>3.1.</v>
      </c>
      <c r="B24" s="31" t="s">
        <v>1501</v>
      </c>
      <c r="C24" s="44" t="s">
        <v>1502</v>
      </c>
      <c r="D24" s="668" t="s">
        <v>297</v>
      </c>
      <c r="E24" s="669" t="s">
        <v>297</v>
      </c>
      <c r="F24" s="669" t="s">
        <v>297</v>
      </c>
      <c r="G24" s="669" t="s">
        <v>297</v>
      </c>
      <c r="H24" s="669" t="s">
        <v>297</v>
      </c>
      <c r="I24" s="669" t="s">
        <v>297</v>
      </c>
      <c r="J24" s="670" t="s">
        <v>297</v>
      </c>
      <c r="K24" s="671" t="s">
        <v>297</v>
      </c>
      <c r="L24" s="82">
        <v>0</v>
      </c>
      <c r="M24" s="83">
        <v>0</v>
      </c>
      <c r="N24" s="72">
        <v>0</v>
      </c>
    </row>
    <row r="25" spans="1:14" outlineLevel="3" x14ac:dyDescent="0.25">
      <c r="A25" s="245" t="str">
        <f t="shared" si="0"/>
        <v>3.1.</v>
      </c>
      <c r="B25" s="31" t="s">
        <v>1503</v>
      </c>
      <c r="C25" s="44" t="s">
        <v>1504</v>
      </c>
      <c r="D25" s="668" t="s">
        <v>297</v>
      </c>
      <c r="E25" s="669" t="s">
        <v>297</v>
      </c>
      <c r="F25" s="669" t="s">
        <v>297</v>
      </c>
      <c r="G25" s="669" t="s">
        <v>297</v>
      </c>
      <c r="H25" s="669" t="s">
        <v>297</v>
      </c>
      <c r="I25" s="669" t="s">
        <v>297</v>
      </c>
      <c r="J25" s="670" t="s">
        <v>297</v>
      </c>
      <c r="K25" s="671" t="s">
        <v>297</v>
      </c>
      <c r="L25" s="82">
        <v>0</v>
      </c>
      <c r="M25" s="83">
        <v>0</v>
      </c>
      <c r="N25" s="72">
        <v>0</v>
      </c>
    </row>
    <row r="26" spans="1:14" outlineLevel="3" x14ac:dyDescent="0.25">
      <c r="A26" s="245" t="str">
        <f t="shared" si="0"/>
        <v>3.1.</v>
      </c>
      <c r="B26" s="31" t="s">
        <v>1505</v>
      </c>
      <c r="C26" s="44" t="s">
        <v>1506</v>
      </c>
      <c r="D26" s="668" t="s">
        <v>297</v>
      </c>
      <c r="E26" s="669" t="s">
        <v>297</v>
      </c>
      <c r="F26" s="669" t="s">
        <v>297</v>
      </c>
      <c r="G26" s="669" t="s">
        <v>297</v>
      </c>
      <c r="H26" s="669" t="s">
        <v>297</v>
      </c>
      <c r="I26" s="669" t="s">
        <v>297</v>
      </c>
      <c r="J26" s="670" t="s">
        <v>297</v>
      </c>
      <c r="K26" s="671" t="s">
        <v>297</v>
      </c>
      <c r="L26" s="82">
        <v>0</v>
      </c>
      <c r="M26" s="83">
        <v>0</v>
      </c>
      <c r="N26" s="72">
        <v>0</v>
      </c>
    </row>
    <row r="27" spans="1:14" outlineLevel="3" x14ac:dyDescent="0.25">
      <c r="A27" s="245" t="str">
        <f t="shared" si="0"/>
        <v>3.1.</v>
      </c>
      <c r="B27" s="31" t="s">
        <v>1507</v>
      </c>
      <c r="C27" s="44" t="s">
        <v>1508</v>
      </c>
      <c r="D27" s="668" t="s">
        <v>297</v>
      </c>
      <c r="E27" s="669" t="s">
        <v>297</v>
      </c>
      <c r="F27" s="669" t="s">
        <v>297</v>
      </c>
      <c r="G27" s="669" t="s">
        <v>297</v>
      </c>
      <c r="H27" s="669" t="s">
        <v>297</v>
      </c>
      <c r="I27" s="669" t="s">
        <v>297</v>
      </c>
      <c r="J27" s="670" t="s">
        <v>297</v>
      </c>
      <c r="K27" s="671" t="s">
        <v>297</v>
      </c>
      <c r="L27" s="82">
        <v>0</v>
      </c>
      <c r="M27" s="83">
        <v>0</v>
      </c>
      <c r="N27" s="72">
        <v>0</v>
      </c>
    </row>
    <row r="28" spans="1:14" outlineLevel="3" x14ac:dyDescent="0.25">
      <c r="A28" s="245" t="str">
        <f t="shared" si="0"/>
        <v>3.1.</v>
      </c>
      <c r="B28" s="31" t="s">
        <v>1509</v>
      </c>
      <c r="C28" s="44" t="s">
        <v>1510</v>
      </c>
      <c r="D28" s="668" t="s">
        <v>297</v>
      </c>
      <c r="E28" s="669" t="s">
        <v>297</v>
      </c>
      <c r="F28" s="669" t="s">
        <v>297</v>
      </c>
      <c r="G28" s="669" t="s">
        <v>297</v>
      </c>
      <c r="H28" s="669" t="s">
        <v>297</v>
      </c>
      <c r="I28" s="669" t="s">
        <v>297</v>
      </c>
      <c r="J28" s="670" t="s">
        <v>297</v>
      </c>
      <c r="K28" s="671" t="s">
        <v>297</v>
      </c>
      <c r="L28" s="82">
        <v>0</v>
      </c>
      <c r="M28" s="83">
        <v>0</v>
      </c>
      <c r="N28" s="72">
        <v>0</v>
      </c>
    </row>
    <row r="29" spans="1:14" outlineLevel="3" x14ac:dyDescent="0.25">
      <c r="A29" s="245" t="str">
        <f t="shared" si="0"/>
        <v>3.1.</v>
      </c>
      <c r="B29" s="31" t="s">
        <v>1511</v>
      </c>
      <c r="C29" s="44" t="s">
        <v>1512</v>
      </c>
      <c r="D29" s="668" t="s">
        <v>297</v>
      </c>
      <c r="E29" s="669" t="s">
        <v>297</v>
      </c>
      <c r="F29" s="669" t="s">
        <v>297</v>
      </c>
      <c r="G29" s="669" t="s">
        <v>297</v>
      </c>
      <c r="H29" s="669" t="s">
        <v>297</v>
      </c>
      <c r="I29" s="669" t="s">
        <v>297</v>
      </c>
      <c r="J29" s="670" t="s">
        <v>297</v>
      </c>
      <c r="K29" s="671" t="s">
        <v>297</v>
      </c>
      <c r="L29" s="82">
        <v>0</v>
      </c>
      <c r="M29" s="83">
        <v>0</v>
      </c>
      <c r="N29" s="72">
        <v>0</v>
      </c>
    </row>
    <row r="30" spans="1:14" outlineLevel="3" x14ac:dyDescent="0.25">
      <c r="A30" s="245" t="str">
        <f t="shared" si="0"/>
        <v>3.1.</v>
      </c>
      <c r="B30" s="31" t="s">
        <v>4075</v>
      </c>
      <c r="C30" s="44" t="s">
        <v>4076</v>
      </c>
      <c r="D30" s="668" t="s">
        <v>297</v>
      </c>
      <c r="E30" s="669" t="s">
        <v>297</v>
      </c>
      <c r="F30" s="669" t="s">
        <v>297</v>
      </c>
      <c r="G30" s="669" t="s">
        <v>297</v>
      </c>
      <c r="H30" s="669" t="s">
        <v>297</v>
      </c>
      <c r="I30" s="669" t="s">
        <v>297</v>
      </c>
      <c r="J30" s="670" t="s">
        <v>297</v>
      </c>
      <c r="K30" s="671" t="s">
        <v>297</v>
      </c>
      <c r="L30" s="82">
        <v>0</v>
      </c>
      <c r="M30" s="83">
        <v>0</v>
      </c>
      <c r="N30" s="72">
        <v>0</v>
      </c>
    </row>
    <row r="31" spans="1:14" outlineLevel="3" x14ac:dyDescent="0.25">
      <c r="A31" s="245" t="str">
        <f t="shared" si="0"/>
        <v>3.1.</v>
      </c>
      <c r="B31" s="31" t="s">
        <v>4077</v>
      </c>
      <c r="C31" s="44" t="s">
        <v>4078</v>
      </c>
      <c r="D31" s="668" t="s">
        <v>297</v>
      </c>
      <c r="E31" s="669" t="s">
        <v>297</v>
      </c>
      <c r="F31" s="669" t="s">
        <v>297</v>
      </c>
      <c r="G31" s="669" t="s">
        <v>297</v>
      </c>
      <c r="H31" s="669" t="s">
        <v>297</v>
      </c>
      <c r="I31" s="669" t="s">
        <v>297</v>
      </c>
      <c r="J31" s="670" t="s">
        <v>297</v>
      </c>
      <c r="K31" s="671" t="s">
        <v>297</v>
      </c>
      <c r="L31" s="82">
        <v>0</v>
      </c>
      <c r="M31" s="83">
        <v>0</v>
      </c>
      <c r="N31" s="72">
        <v>0</v>
      </c>
    </row>
    <row r="32" spans="1:14" outlineLevel="3" x14ac:dyDescent="0.25">
      <c r="A32" s="245" t="str">
        <f t="shared" si="0"/>
        <v>3.1.</v>
      </c>
      <c r="B32" s="31" t="s">
        <v>4079</v>
      </c>
      <c r="C32" s="44" t="s">
        <v>4080</v>
      </c>
      <c r="D32" s="668" t="s">
        <v>297</v>
      </c>
      <c r="E32" s="669" t="s">
        <v>297</v>
      </c>
      <c r="F32" s="669" t="s">
        <v>297</v>
      </c>
      <c r="G32" s="669" t="s">
        <v>297</v>
      </c>
      <c r="H32" s="669" t="s">
        <v>297</v>
      </c>
      <c r="I32" s="669" t="s">
        <v>297</v>
      </c>
      <c r="J32" s="670" t="s">
        <v>297</v>
      </c>
      <c r="K32" s="671" t="s">
        <v>297</v>
      </c>
      <c r="L32" s="82">
        <v>0</v>
      </c>
      <c r="M32" s="83">
        <v>0</v>
      </c>
      <c r="N32" s="72">
        <v>0</v>
      </c>
    </row>
    <row r="33" spans="1:14" outlineLevel="3" x14ac:dyDescent="0.25">
      <c r="A33" s="245" t="str">
        <f t="shared" si="0"/>
        <v>3.1.</v>
      </c>
      <c r="B33" s="31" t="s">
        <v>4081</v>
      </c>
      <c r="C33" s="44" t="s">
        <v>4082</v>
      </c>
      <c r="D33" s="668" t="s">
        <v>297</v>
      </c>
      <c r="E33" s="669" t="s">
        <v>297</v>
      </c>
      <c r="F33" s="669" t="s">
        <v>297</v>
      </c>
      <c r="G33" s="669" t="s">
        <v>297</v>
      </c>
      <c r="H33" s="669" t="s">
        <v>297</v>
      </c>
      <c r="I33" s="669" t="s">
        <v>297</v>
      </c>
      <c r="J33" s="670" t="s">
        <v>297</v>
      </c>
      <c r="K33" s="671" t="s">
        <v>297</v>
      </c>
      <c r="L33" s="82">
        <v>0</v>
      </c>
      <c r="M33" s="83">
        <v>0</v>
      </c>
      <c r="N33" s="72">
        <v>0</v>
      </c>
    </row>
    <row r="34" spans="1:14" outlineLevel="1" x14ac:dyDescent="0.25">
      <c r="A34" s="246"/>
      <c r="B34" s="23" t="s">
        <v>99</v>
      </c>
      <c r="C34" s="90" t="s">
        <v>100</v>
      </c>
      <c r="D34" s="588"/>
      <c r="E34" s="66"/>
      <c r="F34" s="67"/>
      <c r="G34" s="67"/>
      <c r="H34" s="67"/>
      <c r="I34" s="67"/>
      <c r="J34" s="67"/>
      <c r="K34" s="67"/>
      <c r="L34" s="128"/>
      <c r="M34" s="129"/>
      <c r="N34" s="589"/>
    </row>
    <row r="35" spans="1:14" outlineLevel="3" x14ac:dyDescent="0.25">
      <c r="A35" s="245" t="str">
        <f t="shared" ref="A35:A64" si="1">IF(COUNTA($D35:$K35)=0,"",LEFT(B35,FIND(".",B35,3)))</f>
        <v>3.2.</v>
      </c>
      <c r="B35" s="73" t="s">
        <v>1513</v>
      </c>
      <c r="C35" s="130" t="s">
        <v>1514</v>
      </c>
      <c r="D35" s="664" t="s">
        <v>297</v>
      </c>
      <c r="E35" s="665" t="s">
        <v>297</v>
      </c>
      <c r="F35" s="665" t="s">
        <v>297</v>
      </c>
      <c r="G35" s="665" t="s">
        <v>297</v>
      </c>
      <c r="H35" s="665" t="s">
        <v>297</v>
      </c>
      <c r="I35" s="665" t="s">
        <v>297</v>
      </c>
      <c r="J35" s="666" t="s">
        <v>297</v>
      </c>
      <c r="K35" s="667" t="s">
        <v>297</v>
      </c>
      <c r="L35" s="149">
        <v>0</v>
      </c>
      <c r="M35" s="150">
        <v>0</v>
      </c>
      <c r="N35" s="151">
        <v>0</v>
      </c>
    </row>
    <row r="36" spans="1:14" outlineLevel="3" x14ac:dyDescent="0.25">
      <c r="A36" s="245" t="str">
        <f t="shared" si="1"/>
        <v>3.2.</v>
      </c>
      <c r="B36" s="31" t="s">
        <v>1515</v>
      </c>
      <c r="C36" s="44" t="s">
        <v>1475</v>
      </c>
      <c r="D36" s="668" t="s">
        <v>297</v>
      </c>
      <c r="E36" s="669" t="s">
        <v>297</v>
      </c>
      <c r="F36" s="669" t="s">
        <v>297</v>
      </c>
      <c r="G36" s="669" t="s">
        <v>297</v>
      </c>
      <c r="H36" s="669" t="s">
        <v>297</v>
      </c>
      <c r="I36" s="669" t="s">
        <v>297</v>
      </c>
      <c r="J36" s="670" t="s">
        <v>297</v>
      </c>
      <c r="K36" s="671" t="s">
        <v>297</v>
      </c>
      <c r="L36" s="82">
        <v>0</v>
      </c>
      <c r="M36" s="83">
        <v>0</v>
      </c>
      <c r="N36" s="72">
        <v>0</v>
      </c>
    </row>
    <row r="37" spans="1:14" outlineLevel="3" x14ac:dyDescent="0.25">
      <c r="A37" s="245" t="str">
        <f t="shared" si="1"/>
        <v>3.2.</v>
      </c>
      <c r="B37" s="31" t="s">
        <v>1516</v>
      </c>
      <c r="C37" s="44" t="s">
        <v>1477</v>
      </c>
      <c r="D37" s="668" t="s">
        <v>297</v>
      </c>
      <c r="E37" s="669" t="s">
        <v>297</v>
      </c>
      <c r="F37" s="669" t="s">
        <v>297</v>
      </c>
      <c r="G37" s="669" t="s">
        <v>297</v>
      </c>
      <c r="H37" s="669" t="s">
        <v>297</v>
      </c>
      <c r="I37" s="669" t="s">
        <v>297</v>
      </c>
      <c r="J37" s="670" t="s">
        <v>297</v>
      </c>
      <c r="K37" s="671" t="s">
        <v>297</v>
      </c>
      <c r="L37" s="82">
        <v>0</v>
      </c>
      <c r="M37" s="83">
        <v>0</v>
      </c>
      <c r="N37" s="72">
        <v>0</v>
      </c>
    </row>
    <row r="38" spans="1:14" outlineLevel="3" x14ac:dyDescent="0.25">
      <c r="A38" s="245" t="str">
        <f t="shared" si="1"/>
        <v>3.2.</v>
      </c>
      <c r="B38" s="31" t="s">
        <v>1517</v>
      </c>
      <c r="C38" s="44" t="s">
        <v>936</v>
      </c>
      <c r="D38" s="668" t="s">
        <v>297</v>
      </c>
      <c r="E38" s="669" t="s">
        <v>297</v>
      </c>
      <c r="F38" s="669" t="s">
        <v>297</v>
      </c>
      <c r="G38" s="669" t="s">
        <v>297</v>
      </c>
      <c r="H38" s="669" t="s">
        <v>297</v>
      </c>
      <c r="I38" s="669" t="s">
        <v>297</v>
      </c>
      <c r="J38" s="670" t="s">
        <v>297</v>
      </c>
      <c r="K38" s="671" t="s">
        <v>297</v>
      </c>
      <c r="L38" s="82">
        <v>0</v>
      </c>
      <c r="M38" s="83">
        <v>0</v>
      </c>
      <c r="N38" s="72">
        <v>0</v>
      </c>
    </row>
    <row r="39" spans="1:14" outlineLevel="3" x14ac:dyDescent="0.25">
      <c r="A39" s="245" t="str">
        <f t="shared" si="1"/>
        <v>3.2.</v>
      </c>
      <c r="B39" s="31" t="s">
        <v>1518</v>
      </c>
      <c r="C39" s="44" t="s">
        <v>1519</v>
      </c>
      <c r="D39" s="668" t="s">
        <v>297</v>
      </c>
      <c r="E39" s="669" t="s">
        <v>297</v>
      </c>
      <c r="F39" s="669" t="s">
        <v>297</v>
      </c>
      <c r="G39" s="669" t="s">
        <v>297</v>
      </c>
      <c r="H39" s="669" t="s">
        <v>297</v>
      </c>
      <c r="I39" s="669" t="s">
        <v>297</v>
      </c>
      <c r="J39" s="670" t="s">
        <v>297</v>
      </c>
      <c r="K39" s="671" t="s">
        <v>297</v>
      </c>
      <c r="L39" s="82">
        <v>0</v>
      </c>
      <c r="M39" s="83">
        <v>0</v>
      </c>
      <c r="N39" s="72">
        <v>0</v>
      </c>
    </row>
    <row r="40" spans="1:14" outlineLevel="3" x14ac:dyDescent="0.25">
      <c r="A40" s="245" t="str">
        <f t="shared" si="1"/>
        <v>3.2.</v>
      </c>
      <c r="B40" s="31" t="s">
        <v>1520</v>
      </c>
      <c r="C40" s="44" t="s">
        <v>1480</v>
      </c>
      <c r="D40" s="668" t="s">
        <v>297</v>
      </c>
      <c r="E40" s="669" t="s">
        <v>297</v>
      </c>
      <c r="F40" s="669" t="s">
        <v>297</v>
      </c>
      <c r="G40" s="669" t="s">
        <v>297</v>
      </c>
      <c r="H40" s="669" t="s">
        <v>297</v>
      </c>
      <c r="I40" s="669" t="s">
        <v>297</v>
      </c>
      <c r="J40" s="670" t="s">
        <v>297</v>
      </c>
      <c r="K40" s="671" t="s">
        <v>297</v>
      </c>
      <c r="L40" s="82">
        <v>0</v>
      </c>
      <c r="M40" s="83">
        <v>0</v>
      </c>
      <c r="N40" s="72">
        <v>0</v>
      </c>
    </row>
    <row r="41" spans="1:14" outlineLevel="3" x14ac:dyDescent="0.25">
      <c r="A41" s="245" t="str">
        <f t="shared" si="1"/>
        <v>3.2.</v>
      </c>
      <c r="B41" s="31" t="s">
        <v>1521</v>
      </c>
      <c r="C41" s="44" t="s">
        <v>1482</v>
      </c>
      <c r="D41" s="668" t="s">
        <v>297</v>
      </c>
      <c r="E41" s="669" t="s">
        <v>297</v>
      </c>
      <c r="F41" s="669" t="s">
        <v>297</v>
      </c>
      <c r="G41" s="669" t="s">
        <v>297</v>
      </c>
      <c r="H41" s="669" t="s">
        <v>297</v>
      </c>
      <c r="I41" s="669" t="s">
        <v>297</v>
      </c>
      <c r="J41" s="670" t="s">
        <v>297</v>
      </c>
      <c r="K41" s="671" t="s">
        <v>297</v>
      </c>
      <c r="L41" s="82">
        <v>0</v>
      </c>
      <c r="M41" s="83">
        <v>0</v>
      </c>
      <c r="N41" s="72">
        <v>0</v>
      </c>
    </row>
    <row r="42" spans="1:14" outlineLevel="3" x14ac:dyDescent="0.25">
      <c r="A42" s="245" t="str">
        <f t="shared" si="1"/>
        <v>3.2.</v>
      </c>
      <c r="B42" s="31" t="s">
        <v>1522</v>
      </c>
      <c r="C42" s="44" t="s">
        <v>1523</v>
      </c>
      <c r="D42" s="668" t="s">
        <v>297</v>
      </c>
      <c r="E42" s="669" t="s">
        <v>297</v>
      </c>
      <c r="F42" s="669" t="s">
        <v>297</v>
      </c>
      <c r="G42" s="669" t="s">
        <v>297</v>
      </c>
      <c r="H42" s="669" t="s">
        <v>297</v>
      </c>
      <c r="I42" s="669" t="s">
        <v>297</v>
      </c>
      <c r="J42" s="670" t="s">
        <v>297</v>
      </c>
      <c r="K42" s="671" t="s">
        <v>297</v>
      </c>
      <c r="L42" s="82">
        <v>0</v>
      </c>
      <c r="M42" s="83">
        <v>0</v>
      </c>
      <c r="N42" s="72">
        <v>0</v>
      </c>
    </row>
    <row r="43" spans="1:14" outlineLevel="3" x14ac:dyDescent="0.25">
      <c r="A43" s="245" t="str">
        <f t="shared" si="1"/>
        <v>3.2.</v>
      </c>
      <c r="B43" s="31" t="s">
        <v>1524</v>
      </c>
      <c r="C43" s="44" t="s">
        <v>1484</v>
      </c>
      <c r="D43" s="668" t="s">
        <v>297</v>
      </c>
      <c r="E43" s="669" t="s">
        <v>297</v>
      </c>
      <c r="F43" s="669" t="s">
        <v>297</v>
      </c>
      <c r="G43" s="669" t="s">
        <v>297</v>
      </c>
      <c r="H43" s="669" t="s">
        <v>297</v>
      </c>
      <c r="I43" s="669" t="s">
        <v>297</v>
      </c>
      <c r="J43" s="670" t="s">
        <v>297</v>
      </c>
      <c r="K43" s="671" t="s">
        <v>297</v>
      </c>
      <c r="L43" s="82">
        <v>0</v>
      </c>
      <c r="M43" s="83">
        <v>0</v>
      </c>
      <c r="N43" s="72">
        <v>0</v>
      </c>
    </row>
    <row r="44" spans="1:14" outlineLevel="3" x14ac:dyDescent="0.25">
      <c r="A44" s="245" t="str">
        <f t="shared" si="1"/>
        <v>3.2.</v>
      </c>
      <c r="B44" s="31" t="s">
        <v>1525</v>
      </c>
      <c r="C44" s="44" t="s">
        <v>1526</v>
      </c>
      <c r="D44" s="668" t="s">
        <v>297</v>
      </c>
      <c r="E44" s="669" t="s">
        <v>297</v>
      </c>
      <c r="F44" s="669" t="s">
        <v>297</v>
      </c>
      <c r="G44" s="669" t="s">
        <v>297</v>
      </c>
      <c r="H44" s="669" t="s">
        <v>297</v>
      </c>
      <c r="I44" s="669" t="s">
        <v>297</v>
      </c>
      <c r="J44" s="670" t="s">
        <v>297</v>
      </c>
      <c r="K44" s="671" t="s">
        <v>297</v>
      </c>
      <c r="L44" s="82">
        <v>0</v>
      </c>
      <c r="M44" s="83">
        <v>0</v>
      </c>
      <c r="N44" s="72">
        <v>0</v>
      </c>
    </row>
    <row r="45" spans="1:14" outlineLevel="3" x14ac:dyDescent="0.25">
      <c r="A45" s="245" t="str">
        <f t="shared" si="1"/>
        <v>3.2.</v>
      </c>
      <c r="B45" s="31" t="s">
        <v>1527</v>
      </c>
      <c r="C45" s="44" t="s">
        <v>1528</v>
      </c>
      <c r="D45" s="668" t="s">
        <v>297</v>
      </c>
      <c r="E45" s="669" t="s">
        <v>297</v>
      </c>
      <c r="F45" s="669" t="s">
        <v>297</v>
      </c>
      <c r="G45" s="669" t="s">
        <v>297</v>
      </c>
      <c r="H45" s="669" t="s">
        <v>297</v>
      </c>
      <c r="I45" s="669" t="s">
        <v>297</v>
      </c>
      <c r="J45" s="670" t="s">
        <v>297</v>
      </c>
      <c r="K45" s="671" t="s">
        <v>297</v>
      </c>
      <c r="L45" s="82">
        <v>0</v>
      </c>
      <c r="M45" s="83">
        <v>0</v>
      </c>
      <c r="N45" s="72">
        <v>0</v>
      </c>
    </row>
    <row r="46" spans="1:14" outlineLevel="3" x14ac:dyDescent="0.25">
      <c r="A46" s="245" t="str">
        <f t="shared" si="1"/>
        <v>3.2.</v>
      </c>
      <c r="B46" s="31" t="s">
        <v>1529</v>
      </c>
      <c r="C46" s="44" t="s">
        <v>1506</v>
      </c>
      <c r="D46" s="668" t="s">
        <v>297</v>
      </c>
      <c r="E46" s="669" t="s">
        <v>297</v>
      </c>
      <c r="F46" s="669" t="s">
        <v>297</v>
      </c>
      <c r="G46" s="669" t="s">
        <v>297</v>
      </c>
      <c r="H46" s="669" t="s">
        <v>297</v>
      </c>
      <c r="I46" s="669" t="s">
        <v>297</v>
      </c>
      <c r="J46" s="670" t="s">
        <v>297</v>
      </c>
      <c r="K46" s="671" t="s">
        <v>297</v>
      </c>
      <c r="L46" s="82">
        <v>0</v>
      </c>
      <c r="M46" s="83">
        <v>0</v>
      </c>
      <c r="N46" s="72">
        <v>0</v>
      </c>
    </row>
    <row r="47" spans="1:14" outlineLevel="3" x14ac:dyDescent="0.25">
      <c r="A47" s="245" t="str">
        <f t="shared" si="1"/>
        <v>3.2.</v>
      </c>
      <c r="B47" s="31" t="s">
        <v>1530</v>
      </c>
      <c r="C47" s="44" t="s">
        <v>1488</v>
      </c>
      <c r="D47" s="668" t="s">
        <v>297</v>
      </c>
      <c r="E47" s="669" t="s">
        <v>297</v>
      </c>
      <c r="F47" s="669" t="s">
        <v>297</v>
      </c>
      <c r="G47" s="669" t="s">
        <v>297</v>
      </c>
      <c r="H47" s="669" t="s">
        <v>297</v>
      </c>
      <c r="I47" s="669" t="s">
        <v>297</v>
      </c>
      <c r="J47" s="670" t="s">
        <v>297</v>
      </c>
      <c r="K47" s="671" t="s">
        <v>297</v>
      </c>
      <c r="L47" s="82">
        <v>0</v>
      </c>
      <c r="M47" s="83">
        <v>0</v>
      </c>
      <c r="N47" s="72">
        <v>0</v>
      </c>
    </row>
    <row r="48" spans="1:14" outlineLevel="3" x14ac:dyDescent="0.25">
      <c r="A48" s="245" t="str">
        <f t="shared" si="1"/>
        <v>3.2.</v>
      </c>
      <c r="B48" s="31" t="s">
        <v>1531</v>
      </c>
      <c r="C48" s="44" t="s">
        <v>1490</v>
      </c>
      <c r="D48" s="668" t="s">
        <v>297</v>
      </c>
      <c r="E48" s="669" t="s">
        <v>297</v>
      </c>
      <c r="F48" s="669" t="s">
        <v>297</v>
      </c>
      <c r="G48" s="669" t="s">
        <v>297</v>
      </c>
      <c r="H48" s="669" t="s">
        <v>297</v>
      </c>
      <c r="I48" s="669" t="s">
        <v>297</v>
      </c>
      <c r="J48" s="670" t="s">
        <v>297</v>
      </c>
      <c r="K48" s="671" t="s">
        <v>297</v>
      </c>
      <c r="L48" s="82">
        <v>0</v>
      </c>
      <c r="M48" s="83">
        <v>0</v>
      </c>
      <c r="N48" s="72">
        <v>0</v>
      </c>
    </row>
    <row r="49" spans="1:14" outlineLevel="3" x14ac:dyDescent="0.25">
      <c r="A49" s="245" t="str">
        <f t="shared" si="1"/>
        <v>3.2.</v>
      </c>
      <c r="B49" s="31" t="s">
        <v>1532</v>
      </c>
      <c r="C49" s="44" t="s">
        <v>1533</v>
      </c>
      <c r="D49" s="668" t="s">
        <v>297</v>
      </c>
      <c r="E49" s="669" t="s">
        <v>297</v>
      </c>
      <c r="F49" s="669" t="s">
        <v>297</v>
      </c>
      <c r="G49" s="669" t="s">
        <v>297</v>
      </c>
      <c r="H49" s="669" t="s">
        <v>297</v>
      </c>
      <c r="I49" s="669" t="s">
        <v>297</v>
      </c>
      <c r="J49" s="670" t="s">
        <v>297</v>
      </c>
      <c r="K49" s="671" t="s">
        <v>297</v>
      </c>
      <c r="L49" s="82">
        <v>0</v>
      </c>
      <c r="M49" s="83">
        <v>0</v>
      </c>
      <c r="N49" s="72">
        <v>0</v>
      </c>
    </row>
    <row r="50" spans="1:14" outlineLevel="3" x14ac:dyDescent="0.25">
      <c r="A50" s="245" t="str">
        <f t="shared" si="1"/>
        <v>3.2.</v>
      </c>
      <c r="B50" s="31" t="s">
        <v>1534</v>
      </c>
      <c r="C50" s="44" t="s">
        <v>1492</v>
      </c>
      <c r="D50" s="668" t="s">
        <v>297</v>
      </c>
      <c r="E50" s="669" t="s">
        <v>297</v>
      </c>
      <c r="F50" s="669" t="s">
        <v>297</v>
      </c>
      <c r="G50" s="669" t="s">
        <v>297</v>
      </c>
      <c r="H50" s="669" t="s">
        <v>297</v>
      </c>
      <c r="I50" s="669" t="s">
        <v>297</v>
      </c>
      <c r="J50" s="670" t="s">
        <v>297</v>
      </c>
      <c r="K50" s="671" t="s">
        <v>297</v>
      </c>
      <c r="L50" s="82">
        <v>0</v>
      </c>
      <c r="M50" s="83">
        <v>0</v>
      </c>
      <c r="N50" s="72">
        <v>0</v>
      </c>
    </row>
    <row r="51" spans="1:14" outlineLevel="3" x14ac:dyDescent="0.25">
      <c r="A51" s="245" t="str">
        <f t="shared" si="1"/>
        <v>3.2.</v>
      </c>
      <c r="B51" s="31" t="s">
        <v>1535</v>
      </c>
      <c r="C51" s="44" t="s">
        <v>1494</v>
      </c>
      <c r="D51" s="668" t="s">
        <v>297</v>
      </c>
      <c r="E51" s="669" t="s">
        <v>297</v>
      </c>
      <c r="F51" s="669" t="s">
        <v>297</v>
      </c>
      <c r="G51" s="669" t="s">
        <v>297</v>
      </c>
      <c r="H51" s="669" t="s">
        <v>297</v>
      </c>
      <c r="I51" s="669" t="s">
        <v>297</v>
      </c>
      <c r="J51" s="670" t="s">
        <v>297</v>
      </c>
      <c r="K51" s="671" t="s">
        <v>297</v>
      </c>
      <c r="L51" s="82">
        <v>0</v>
      </c>
      <c r="M51" s="83">
        <v>0</v>
      </c>
      <c r="N51" s="72">
        <v>0</v>
      </c>
    </row>
    <row r="52" spans="1:14" outlineLevel="3" x14ac:dyDescent="0.25">
      <c r="A52" s="245" t="str">
        <f t="shared" si="1"/>
        <v>3.2.</v>
      </c>
      <c r="B52" s="31" t="s">
        <v>1536</v>
      </c>
      <c r="C52" s="44" t="s">
        <v>1496</v>
      </c>
      <c r="D52" s="668" t="s">
        <v>297</v>
      </c>
      <c r="E52" s="669" t="s">
        <v>297</v>
      </c>
      <c r="F52" s="669" t="s">
        <v>297</v>
      </c>
      <c r="G52" s="669" t="s">
        <v>297</v>
      </c>
      <c r="H52" s="669" t="s">
        <v>297</v>
      </c>
      <c r="I52" s="669" t="s">
        <v>297</v>
      </c>
      <c r="J52" s="670" t="s">
        <v>297</v>
      </c>
      <c r="K52" s="671" t="s">
        <v>297</v>
      </c>
      <c r="L52" s="82">
        <v>0</v>
      </c>
      <c r="M52" s="83">
        <v>0</v>
      </c>
      <c r="N52" s="72">
        <v>0</v>
      </c>
    </row>
    <row r="53" spans="1:14" outlineLevel="3" x14ac:dyDescent="0.25">
      <c r="A53" s="245" t="str">
        <f t="shared" si="1"/>
        <v>3.2.</v>
      </c>
      <c r="B53" s="31" t="s">
        <v>1537</v>
      </c>
      <c r="C53" s="44" t="s">
        <v>1498</v>
      </c>
      <c r="D53" s="668" t="s">
        <v>297</v>
      </c>
      <c r="E53" s="669" t="s">
        <v>297</v>
      </c>
      <c r="F53" s="669" t="s">
        <v>297</v>
      </c>
      <c r="G53" s="669" t="s">
        <v>297</v>
      </c>
      <c r="H53" s="669" t="s">
        <v>297</v>
      </c>
      <c r="I53" s="669" t="s">
        <v>297</v>
      </c>
      <c r="J53" s="670" t="s">
        <v>297</v>
      </c>
      <c r="K53" s="671" t="s">
        <v>297</v>
      </c>
      <c r="L53" s="82">
        <v>0</v>
      </c>
      <c r="M53" s="83">
        <v>0</v>
      </c>
      <c r="N53" s="72">
        <v>0</v>
      </c>
    </row>
    <row r="54" spans="1:14" outlineLevel="3" x14ac:dyDescent="0.25">
      <c r="A54" s="245" t="str">
        <f t="shared" si="1"/>
        <v>3.2.</v>
      </c>
      <c r="B54" s="31" t="s">
        <v>1538</v>
      </c>
      <c r="C54" s="44" t="s">
        <v>1500</v>
      </c>
      <c r="D54" s="668" t="s">
        <v>297</v>
      </c>
      <c r="E54" s="669" t="s">
        <v>297</v>
      </c>
      <c r="F54" s="669" t="s">
        <v>297</v>
      </c>
      <c r="G54" s="669" t="s">
        <v>297</v>
      </c>
      <c r="H54" s="669" t="s">
        <v>297</v>
      </c>
      <c r="I54" s="669" t="s">
        <v>297</v>
      </c>
      <c r="J54" s="670" t="s">
        <v>297</v>
      </c>
      <c r="K54" s="671" t="s">
        <v>297</v>
      </c>
      <c r="L54" s="82">
        <v>0</v>
      </c>
      <c r="M54" s="83">
        <v>0</v>
      </c>
      <c r="N54" s="72">
        <v>0</v>
      </c>
    </row>
    <row r="55" spans="1:14" outlineLevel="3" x14ac:dyDescent="0.25">
      <c r="A55" s="245" t="str">
        <f t="shared" si="1"/>
        <v>3.2.</v>
      </c>
      <c r="B55" s="31" t="s">
        <v>1539</v>
      </c>
      <c r="C55" s="44" t="s">
        <v>1540</v>
      </c>
      <c r="D55" s="668" t="s">
        <v>297</v>
      </c>
      <c r="E55" s="669" t="s">
        <v>297</v>
      </c>
      <c r="F55" s="669" t="s">
        <v>297</v>
      </c>
      <c r="G55" s="669" t="s">
        <v>297</v>
      </c>
      <c r="H55" s="669" t="s">
        <v>297</v>
      </c>
      <c r="I55" s="669" t="s">
        <v>297</v>
      </c>
      <c r="J55" s="670" t="s">
        <v>297</v>
      </c>
      <c r="K55" s="671" t="s">
        <v>297</v>
      </c>
      <c r="L55" s="82">
        <v>0</v>
      </c>
      <c r="M55" s="83">
        <v>0</v>
      </c>
      <c r="N55" s="72">
        <v>0</v>
      </c>
    </row>
    <row r="56" spans="1:14" outlineLevel="3" x14ac:dyDescent="0.25">
      <c r="A56" s="245" t="str">
        <f t="shared" si="1"/>
        <v>3.2.</v>
      </c>
      <c r="B56" s="31" t="s">
        <v>1541</v>
      </c>
      <c r="C56" s="44" t="s">
        <v>1542</v>
      </c>
      <c r="D56" s="668" t="s">
        <v>297</v>
      </c>
      <c r="E56" s="669" t="s">
        <v>297</v>
      </c>
      <c r="F56" s="669" t="s">
        <v>297</v>
      </c>
      <c r="G56" s="669" t="s">
        <v>297</v>
      </c>
      <c r="H56" s="669" t="s">
        <v>297</v>
      </c>
      <c r="I56" s="669" t="s">
        <v>297</v>
      </c>
      <c r="J56" s="670" t="s">
        <v>297</v>
      </c>
      <c r="K56" s="671" t="s">
        <v>297</v>
      </c>
      <c r="L56" s="82">
        <v>0</v>
      </c>
      <c r="M56" s="83">
        <v>0</v>
      </c>
      <c r="N56" s="72">
        <v>0</v>
      </c>
    </row>
    <row r="57" spans="1:14" outlineLevel="3" x14ac:dyDescent="0.25">
      <c r="A57" s="245" t="str">
        <f t="shared" si="1"/>
        <v>3.2.</v>
      </c>
      <c r="B57" s="31" t="s">
        <v>1543</v>
      </c>
      <c r="C57" s="44" t="s">
        <v>1544</v>
      </c>
      <c r="D57" s="668" t="s">
        <v>297</v>
      </c>
      <c r="E57" s="669" t="s">
        <v>297</v>
      </c>
      <c r="F57" s="669" t="s">
        <v>297</v>
      </c>
      <c r="G57" s="669" t="s">
        <v>297</v>
      </c>
      <c r="H57" s="669" t="s">
        <v>297</v>
      </c>
      <c r="I57" s="669" t="s">
        <v>297</v>
      </c>
      <c r="J57" s="670" t="s">
        <v>297</v>
      </c>
      <c r="K57" s="671" t="s">
        <v>297</v>
      </c>
      <c r="L57" s="82">
        <v>0</v>
      </c>
      <c r="M57" s="83">
        <v>0</v>
      </c>
      <c r="N57" s="72">
        <v>0</v>
      </c>
    </row>
    <row r="58" spans="1:14" outlineLevel="3" x14ac:dyDescent="0.25">
      <c r="A58" s="245" t="str">
        <f t="shared" si="1"/>
        <v>3.2.</v>
      </c>
      <c r="B58" s="31" t="s">
        <v>1545</v>
      </c>
      <c r="C58" s="44" t="s">
        <v>1546</v>
      </c>
      <c r="D58" s="668" t="s">
        <v>297</v>
      </c>
      <c r="E58" s="669" t="s">
        <v>297</v>
      </c>
      <c r="F58" s="669" t="s">
        <v>297</v>
      </c>
      <c r="G58" s="669" t="s">
        <v>297</v>
      </c>
      <c r="H58" s="669" t="s">
        <v>297</v>
      </c>
      <c r="I58" s="669" t="s">
        <v>297</v>
      </c>
      <c r="J58" s="670" t="s">
        <v>297</v>
      </c>
      <c r="K58" s="671" t="s">
        <v>297</v>
      </c>
      <c r="L58" s="82">
        <v>0</v>
      </c>
      <c r="M58" s="83">
        <v>0</v>
      </c>
      <c r="N58" s="72">
        <v>0</v>
      </c>
    </row>
    <row r="59" spans="1:14" outlineLevel="3" x14ac:dyDescent="0.25">
      <c r="A59" s="245" t="str">
        <f t="shared" si="1"/>
        <v>3.2.</v>
      </c>
      <c r="B59" s="31" t="s">
        <v>1547</v>
      </c>
      <c r="C59" s="44" t="s">
        <v>1548</v>
      </c>
      <c r="D59" s="668" t="s">
        <v>297</v>
      </c>
      <c r="E59" s="669" t="s">
        <v>297</v>
      </c>
      <c r="F59" s="669" t="s">
        <v>297</v>
      </c>
      <c r="G59" s="669" t="s">
        <v>297</v>
      </c>
      <c r="H59" s="669" t="s">
        <v>297</v>
      </c>
      <c r="I59" s="669" t="s">
        <v>297</v>
      </c>
      <c r="J59" s="670" t="s">
        <v>297</v>
      </c>
      <c r="K59" s="671" t="s">
        <v>297</v>
      </c>
      <c r="L59" s="82">
        <v>0</v>
      </c>
      <c r="M59" s="83">
        <v>0</v>
      </c>
      <c r="N59" s="72">
        <v>0</v>
      </c>
    </row>
    <row r="60" spans="1:14" outlineLevel="3" x14ac:dyDescent="0.25">
      <c r="A60" s="245" t="str">
        <f t="shared" si="1"/>
        <v>3.2.</v>
      </c>
      <c r="B60" s="31" t="s">
        <v>1549</v>
      </c>
      <c r="C60" s="44" t="s">
        <v>1550</v>
      </c>
      <c r="D60" s="668" t="s">
        <v>297</v>
      </c>
      <c r="E60" s="669" t="s">
        <v>297</v>
      </c>
      <c r="F60" s="669" t="s">
        <v>297</v>
      </c>
      <c r="G60" s="669" t="s">
        <v>297</v>
      </c>
      <c r="H60" s="669" t="s">
        <v>297</v>
      </c>
      <c r="I60" s="669" t="s">
        <v>297</v>
      </c>
      <c r="J60" s="670" t="s">
        <v>297</v>
      </c>
      <c r="K60" s="671" t="s">
        <v>297</v>
      </c>
      <c r="L60" s="82">
        <v>0</v>
      </c>
      <c r="M60" s="83">
        <v>0</v>
      </c>
      <c r="N60" s="72">
        <v>0</v>
      </c>
    </row>
    <row r="61" spans="1:14" outlineLevel="3" x14ac:dyDescent="0.25">
      <c r="A61" s="245" t="str">
        <f t="shared" si="1"/>
        <v>3.2.</v>
      </c>
      <c r="B61" s="31" t="s">
        <v>1551</v>
      </c>
      <c r="C61" s="44" t="s">
        <v>1552</v>
      </c>
      <c r="D61" s="668" t="s">
        <v>297</v>
      </c>
      <c r="E61" s="669" t="s">
        <v>297</v>
      </c>
      <c r="F61" s="669" t="s">
        <v>297</v>
      </c>
      <c r="G61" s="669" t="s">
        <v>297</v>
      </c>
      <c r="H61" s="669" t="s">
        <v>297</v>
      </c>
      <c r="I61" s="669" t="s">
        <v>297</v>
      </c>
      <c r="J61" s="670" t="s">
        <v>297</v>
      </c>
      <c r="K61" s="671" t="s">
        <v>297</v>
      </c>
      <c r="L61" s="82">
        <v>0</v>
      </c>
      <c r="M61" s="83">
        <v>0</v>
      </c>
      <c r="N61" s="72">
        <v>0</v>
      </c>
    </row>
    <row r="62" spans="1:14" outlineLevel="3" x14ac:dyDescent="0.25">
      <c r="A62" s="245" t="str">
        <f t="shared" si="1"/>
        <v>3.2.</v>
      </c>
      <c r="B62" s="31" t="s">
        <v>1553</v>
      </c>
      <c r="C62" s="44" t="s">
        <v>1554</v>
      </c>
      <c r="D62" s="668" t="s">
        <v>297</v>
      </c>
      <c r="E62" s="669" t="s">
        <v>297</v>
      </c>
      <c r="F62" s="669" t="s">
        <v>297</v>
      </c>
      <c r="G62" s="669" t="s">
        <v>297</v>
      </c>
      <c r="H62" s="669" t="s">
        <v>297</v>
      </c>
      <c r="I62" s="669" t="s">
        <v>297</v>
      </c>
      <c r="J62" s="670" t="s">
        <v>297</v>
      </c>
      <c r="K62" s="671" t="s">
        <v>297</v>
      </c>
      <c r="L62" s="82">
        <v>0</v>
      </c>
      <c r="M62" s="83">
        <v>0</v>
      </c>
      <c r="N62" s="72">
        <v>0</v>
      </c>
    </row>
    <row r="63" spans="1:14" outlineLevel="3" x14ac:dyDescent="0.25">
      <c r="A63" s="245" t="str">
        <f t="shared" si="1"/>
        <v>3.2.</v>
      </c>
      <c r="B63" s="31" t="s">
        <v>4083</v>
      </c>
      <c r="C63" s="44" t="s">
        <v>4084</v>
      </c>
      <c r="D63" s="668" t="s">
        <v>297</v>
      </c>
      <c r="E63" s="669" t="s">
        <v>297</v>
      </c>
      <c r="F63" s="669" t="s">
        <v>297</v>
      </c>
      <c r="G63" s="669" t="s">
        <v>297</v>
      </c>
      <c r="H63" s="669" t="s">
        <v>297</v>
      </c>
      <c r="I63" s="669" t="s">
        <v>297</v>
      </c>
      <c r="J63" s="670" t="s">
        <v>297</v>
      </c>
      <c r="K63" s="671" t="s">
        <v>297</v>
      </c>
      <c r="L63" s="82">
        <v>0</v>
      </c>
      <c r="M63" s="83">
        <v>0</v>
      </c>
      <c r="N63" s="72">
        <v>0</v>
      </c>
    </row>
    <row r="64" spans="1:14" outlineLevel="3" x14ac:dyDescent="0.25">
      <c r="A64" s="245" t="str">
        <f t="shared" si="1"/>
        <v>3.2.</v>
      </c>
      <c r="B64" s="31" t="s">
        <v>4085</v>
      </c>
      <c r="C64" s="44" t="s">
        <v>4086</v>
      </c>
      <c r="D64" s="668" t="s">
        <v>297</v>
      </c>
      <c r="E64" s="669" t="s">
        <v>297</v>
      </c>
      <c r="F64" s="669" t="s">
        <v>297</v>
      </c>
      <c r="G64" s="669" t="s">
        <v>297</v>
      </c>
      <c r="H64" s="669" t="s">
        <v>297</v>
      </c>
      <c r="I64" s="669" t="s">
        <v>297</v>
      </c>
      <c r="J64" s="670" t="s">
        <v>297</v>
      </c>
      <c r="K64" s="671" t="s">
        <v>297</v>
      </c>
      <c r="L64" s="82">
        <v>0</v>
      </c>
      <c r="M64" s="83">
        <v>0</v>
      </c>
      <c r="N64" s="72">
        <v>0</v>
      </c>
    </row>
    <row r="65" spans="1:14" outlineLevel="1" x14ac:dyDescent="0.25">
      <c r="A65" s="247"/>
      <c r="B65" s="23" t="s">
        <v>101</v>
      </c>
      <c r="C65" s="90" t="s">
        <v>102</v>
      </c>
      <c r="D65" s="588"/>
      <c r="E65" s="66"/>
      <c r="F65" s="67"/>
      <c r="G65" s="67"/>
      <c r="H65" s="67"/>
      <c r="I65" s="67"/>
      <c r="J65" s="67"/>
      <c r="K65" s="67"/>
      <c r="L65" s="128"/>
      <c r="M65" s="129"/>
      <c r="N65" s="589"/>
    </row>
    <row r="66" spans="1:14" outlineLevel="3" x14ac:dyDescent="0.25">
      <c r="A66" s="245" t="str">
        <f t="shared" ref="A66:A108" si="2">IF(COUNTA($D66:$K66)=0,"",LEFT(B66,FIND(".",B66,3)))</f>
        <v>3.3.</v>
      </c>
      <c r="B66" s="73" t="s">
        <v>1555</v>
      </c>
      <c r="C66" s="130" t="s">
        <v>1556</v>
      </c>
      <c r="D66" s="664" t="s">
        <v>297</v>
      </c>
      <c r="E66" s="665" t="s">
        <v>297</v>
      </c>
      <c r="F66" s="665" t="s">
        <v>297</v>
      </c>
      <c r="G66" s="665" t="s">
        <v>297</v>
      </c>
      <c r="H66" s="665" t="s">
        <v>297</v>
      </c>
      <c r="I66" s="665" t="s">
        <v>297</v>
      </c>
      <c r="J66" s="666" t="s">
        <v>297</v>
      </c>
      <c r="K66" s="667" t="s">
        <v>297</v>
      </c>
      <c r="L66" s="149">
        <v>0</v>
      </c>
      <c r="M66" s="150">
        <v>0</v>
      </c>
      <c r="N66" s="151">
        <v>0</v>
      </c>
    </row>
    <row r="67" spans="1:14" outlineLevel="3" x14ac:dyDescent="0.25">
      <c r="A67" s="245" t="str">
        <f t="shared" si="2"/>
        <v>3.3.</v>
      </c>
      <c r="B67" s="31" t="s">
        <v>1557</v>
      </c>
      <c r="C67" s="44" t="s">
        <v>1558</v>
      </c>
      <c r="D67" s="668" t="s">
        <v>297</v>
      </c>
      <c r="E67" s="669" t="s">
        <v>297</v>
      </c>
      <c r="F67" s="669" t="s">
        <v>297</v>
      </c>
      <c r="G67" s="669" t="s">
        <v>297</v>
      </c>
      <c r="H67" s="669" t="s">
        <v>297</v>
      </c>
      <c r="I67" s="669" t="s">
        <v>297</v>
      </c>
      <c r="J67" s="670" t="s">
        <v>297</v>
      </c>
      <c r="K67" s="671" t="s">
        <v>297</v>
      </c>
      <c r="L67" s="82">
        <v>0</v>
      </c>
      <c r="M67" s="83">
        <v>0</v>
      </c>
      <c r="N67" s="72">
        <v>0</v>
      </c>
    </row>
    <row r="68" spans="1:14" outlineLevel="3" x14ac:dyDescent="0.25">
      <c r="A68" s="245" t="str">
        <f t="shared" si="2"/>
        <v>3.3.</v>
      </c>
      <c r="B68" s="31" t="s">
        <v>1559</v>
      </c>
      <c r="C68" s="44" t="s">
        <v>1560</v>
      </c>
      <c r="D68" s="668" t="s">
        <v>297</v>
      </c>
      <c r="E68" s="669" t="s">
        <v>297</v>
      </c>
      <c r="F68" s="669" t="s">
        <v>297</v>
      </c>
      <c r="G68" s="669" t="s">
        <v>297</v>
      </c>
      <c r="H68" s="669" t="s">
        <v>297</v>
      </c>
      <c r="I68" s="669" t="s">
        <v>297</v>
      </c>
      <c r="J68" s="670" t="s">
        <v>297</v>
      </c>
      <c r="K68" s="671" t="s">
        <v>297</v>
      </c>
      <c r="L68" s="82">
        <v>0</v>
      </c>
      <c r="M68" s="83">
        <v>0</v>
      </c>
      <c r="N68" s="72">
        <v>0</v>
      </c>
    </row>
    <row r="69" spans="1:14" outlineLevel="3" x14ac:dyDescent="0.25">
      <c r="A69" s="245" t="str">
        <f t="shared" si="2"/>
        <v>3.3.</v>
      </c>
      <c r="B69" s="31" t="s">
        <v>1561</v>
      </c>
      <c r="C69" s="44" t="s">
        <v>1562</v>
      </c>
      <c r="D69" s="668" t="s">
        <v>297</v>
      </c>
      <c r="E69" s="669" t="s">
        <v>297</v>
      </c>
      <c r="F69" s="669" t="s">
        <v>297</v>
      </c>
      <c r="G69" s="669" t="s">
        <v>297</v>
      </c>
      <c r="H69" s="669" t="s">
        <v>297</v>
      </c>
      <c r="I69" s="669" t="s">
        <v>297</v>
      </c>
      <c r="J69" s="670" t="s">
        <v>297</v>
      </c>
      <c r="K69" s="671" t="s">
        <v>297</v>
      </c>
      <c r="L69" s="82">
        <v>0</v>
      </c>
      <c r="M69" s="83">
        <v>0</v>
      </c>
      <c r="N69" s="72">
        <v>0</v>
      </c>
    </row>
    <row r="70" spans="1:14" outlineLevel="3" x14ac:dyDescent="0.25">
      <c r="A70" s="245" t="str">
        <f t="shared" si="2"/>
        <v>3.3.</v>
      </c>
      <c r="B70" s="31" t="s">
        <v>1563</v>
      </c>
      <c r="C70" s="44" t="s">
        <v>1564</v>
      </c>
      <c r="D70" s="668" t="s">
        <v>297</v>
      </c>
      <c r="E70" s="669" t="s">
        <v>297</v>
      </c>
      <c r="F70" s="669" t="s">
        <v>297</v>
      </c>
      <c r="G70" s="669" t="s">
        <v>297</v>
      </c>
      <c r="H70" s="669" t="s">
        <v>297</v>
      </c>
      <c r="I70" s="669" t="s">
        <v>297</v>
      </c>
      <c r="J70" s="670" t="s">
        <v>297</v>
      </c>
      <c r="K70" s="671" t="s">
        <v>297</v>
      </c>
      <c r="L70" s="82">
        <v>0</v>
      </c>
      <c r="M70" s="83">
        <v>0</v>
      </c>
      <c r="N70" s="72">
        <v>0</v>
      </c>
    </row>
    <row r="71" spans="1:14" outlineLevel="3" x14ac:dyDescent="0.25">
      <c r="A71" s="245" t="str">
        <f t="shared" si="2"/>
        <v>3.3.</v>
      </c>
      <c r="B71" s="31" t="s">
        <v>1565</v>
      </c>
      <c r="C71" s="44" t="s">
        <v>1566</v>
      </c>
      <c r="D71" s="668" t="s">
        <v>297</v>
      </c>
      <c r="E71" s="669" t="s">
        <v>297</v>
      </c>
      <c r="F71" s="669" t="s">
        <v>297</v>
      </c>
      <c r="G71" s="669" t="s">
        <v>297</v>
      </c>
      <c r="H71" s="669" t="s">
        <v>297</v>
      </c>
      <c r="I71" s="669" t="s">
        <v>297</v>
      </c>
      <c r="J71" s="670" t="s">
        <v>297</v>
      </c>
      <c r="K71" s="671" t="s">
        <v>297</v>
      </c>
      <c r="L71" s="82">
        <v>0</v>
      </c>
      <c r="M71" s="83">
        <v>0</v>
      </c>
      <c r="N71" s="72">
        <v>0</v>
      </c>
    </row>
    <row r="72" spans="1:14" outlineLevel="3" x14ac:dyDescent="0.25">
      <c r="A72" s="245" t="str">
        <f t="shared" si="2"/>
        <v>3.3.</v>
      </c>
      <c r="B72" s="31" t="s">
        <v>1567</v>
      </c>
      <c r="C72" s="44" t="s">
        <v>1568</v>
      </c>
      <c r="D72" s="668" t="s">
        <v>297</v>
      </c>
      <c r="E72" s="669" t="s">
        <v>297</v>
      </c>
      <c r="F72" s="669" t="s">
        <v>297</v>
      </c>
      <c r="G72" s="669" t="s">
        <v>297</v>
      </c>
      <c r="H72" s="669" t="s">
        <v>297</v>
      </c>
      <c r="I72" s="669" t="s">
        <v>297</v>
      </c>
      <c r="J72" s="670" t="s">
        <v>297</v>
      </c>
      <c r="K72" s="671" t="s">
        <v>297</v>
      </c>
      <c r="L72" s="82">
        <v>0</v>
      </c>
      <c r="M72" s="83">
        <v>0</v>
      </c>
      <c r="N72" s="72">
        <v>0</v>
      </c>
    </row>
    <row r="73" spans="1:14" outlineLevel="3" x14ac:dyDescent="0.25">
      <c r="A73" s="245" t="str">
        <f t="shared" si="2"/>
        <v>3.3.</v>
      </c>
      <c r="B73" s="31" t="s">
        <v>1569</v>
      </c>
      <c r="C73" s="44" t="s">
        <v>1570</v>
      </c>
      <c r="D73" s="668" t="s">
        <v>297</v>
      </c>
      <c r="E73" s="669" t="s">
        <v>297</v>
      </c>
      <c r="F73" s="669" t="s">
        <v>297</v>
      </c>
      <c r="G73" s="669" t="s">
        <v>297</v>
      </c>
      <c r="H73" s="669" t="s">
        <v>297</v>
      </c>
      <c r="I73" s="669" t="s">
        <v>297</v>
      </c>
      <c r="J73" s="670" t="s">
        <v>297</v>
      </c>
      <c r="K73" s="671" t="s">
        <v>297</v>
      </c>
      <c r="L73" s="82">
        <v>0</v>
      </c>
      <c r="M73" s="83">
        <v>0</v>
      </c>
      <c r="N73" s="72">
        <v>0</v>
      </c>
    </row>
    <row r="74" spans="1:14" outlineLevel="3" x14ac:dyDescent="0.25">
      <c r="A74" s="245" t="str">
        <f t="shared" si="2"/>
        <v>3.3.</v>
      </c>
      <c r="B74" s="31" t="s">
        <v>1571</v>
      </c>
      <c r="C74" s="44" t="s">
        <v>1572</v>
      </c>
      <c r="D74" s="668" t="s">
        <v>297</v>
      </c>
      <c r="E74" s="669" t="s">
        <v>297</v>
      </c>
      <c r="F74" s="669" t="s">
        <v>297</v>
      </c>
      <c r="G74" s="669" t="s">
        <v>297</v>
      </c>
      <c r="H74" s="669" t="s">
        <v>297</v>
      </c>
      <c r="I74" s="669" t="s">
        <v>297</v>
      </c>
      <c r="J74" s="670" t="s">
        <v>297</v>
      </c>
      <c r="K74" s="671" t="s">
        <v>297</v>
      </c>
      <c r="L74" s="82">
        <v>0</v>
      </c>
      <c r="M74" s="83">
        <v>0</v>
      </c>
      <c r="N74" s="72">
        <v>0</v>
      </c>
    </row>
    <row r="75" spans="1:14" outlineLevel="3" x14ac:dyDescent="0.25">
      <c r="A75" s="245" t="str">
        <f t="shared" si="2"/>
        <v>3.3.</v>
      </c>
      <c r="B75" s="31" t="s">
        <v>1573</v>
      </c>
      <c r="C75" s="44" t="s">
        <v>1574</v>
      </c>
      <c r="D75" s="668" t="s">
        <v>297</v>
      </c>
      <c r="E75" s="669" t="s">
        <v>297</v>
      </c>
      <c r="F75" s="669" t="s">
        <v>297</v>
      </c>
      <c r="G75" s="669" t="s">
        <v>297</v>
      </c>
      <c r="H75" s="669" t="s">
        <v>297</v>
      </c>
      <c r="I75" s="669" t="s">
        <v>297</v>
      </c>
      <c r="J75" s="670" t="s">
        <v>297</v>
      </c>
      <c r="K75" s="671" t="s">
        <v>297</v>
      </c>
      <c r="L75" s="82">
        <v>0</v>
      </c>
      <c r="M75" s="83">
        <v>0</v>
      </c>
      <c r="N75" s="72">
        <v>0</v>
      </c>
    </row>
    <row r="76" spans="1:14" outlineLevel="3" x14ac:dyDescent="0.25">
      <c r="A76" s="245" t="str">
        <f t="shared" si="2"/>
        <v>3.3.</v>
      </c>
      <c r="B76" s="31" t="s">
        <v>1575</v>
      </c>
      <c r="C76" s="44" t="s">
        <v>1576</v>
      </c>
      <c r="D76" s="668" t="s">
        <v>297</v>
      </c>
      <c r="E76" s="669" t="s">
        <v>297</v>
      </c>
      <c r="F76" s="669" t="s">
        <v>297</v>
      </c>
      <c r="G76" s="669" t="s">
        <v>297</v>
      </c>
      <c r="H76" s="669" t="s">
        <v>297</v>
      </c>
      <c r="I76" s="669" t="s">
        <v>297</v>
      </c>
      <c r="J76" s="670" t="s">
        <v>297</v>
      </c>
      <c r="K76" s="671" t="s">
        <v>297</v>
      </c>
      <c r="L76" s="82">
        <v>0</v>
      </c>
      <c r="M76" s="83">
        <v>0</v>
      </c>
      <c r="N76" s="72">
        <v>0</v>
      </c>
    </row>
    <row r="77" spans="1:14" outlineLevel="3" x14ac:dyDescent="0.25">
      <c r="A77" s="245" t="str">
        <f t="shared" si="2"/>
        <v>3.3.</v>
      </c>
      <c r="B77" s="31" t="s">
        <v>1577</v>
      </c>
      <c r="C77" s="44" t="s">
        <v>1578</v>
      </c>
      <c r="D77" s="668" t="s">
        <v>297</v>
      </c>
      <c r="E77" s="669" t="s">
        <v>297</v>
      </c>
      <c r="F77" s="669" t="s">
        <v>297</v>
      </c>
      <c r="G77" s="669" t="s">
        <v>297</v>
      </c>
      <c r="H77" s="669" t="s">
        <v>297</v>
      </c>
      <c r="I77" s="669" t="s">
        <v>297</v>
      </c>
      <c r="J77" s="670" t="s">
        <v>297</v>
      </c>
      <c r="K77" s="671" t="s">
        <v>297</v>
      </c>
      <c r="L77" s="82">
        <v>0</v>
      </c>
      <c r="M77" s="83">
        <v>0</v>
      </c>
      <c r="N77" s="72">
        <v>0</v>
      </c>
    </row>
    <row r="78" spans="1:14" outlineLevel="3" x14ac:dyDescent="0.25">
      <c r="A78" s="245" t="str">
        <f t="shared" si="2"/>
        <v>3.3.</v>
      </c>
      <c r="B78" s="31" t="s">
        <v>1579</v>
      </c>
      <c r="C78" s="44" t="s">
        <v>1580</v>
      </c>
      <c r="D78" s="668" t="s">
        <v>297</v>
      </c>
      <c r="E78" s="669" t="s">
        <v>297</v>
      </c>
      <c r="F78" s="669" t="s">
        <v>297</v>
      </c>
      <c r="G78" s="669" t="s">
        <v>297</v>
      </c>
      <c r="H78" s="669" t="s">
        <v>297</v>
      </c>
      <c r="I78" s="669" t="s">
        <v>297</v>
      </c>
      <c r="J78" s="670" t="s">
        <v>297</v>
      </c>
      <c r="K78" s="671" t="s">
        <v>297</v>
      </c>
      <c r="L78" s="82">
        <v>0</v>
      </c>
      <c r="M78" s="83">
        <v>0</v>
      </c>
      <c r="N78" s="72">
        <v>0</v>
      </c>
    </row>
    <row r="79" spans="1:14" outlineLevel="3" x14ac:dyDescent="0.25">
      <c r="A79" s="245" t="str">
        <f t="shared" si="2"/>
        <v>3.3.</v>
      </c>
      <c r="B79" s="31" t="s">
        <v>1581</v>
      </c>
      <c r="C79" s="44" t="s">
        <v>1582</v>
      </c>
      <c r="D79" s="668" t="s">
        <v>297</v>
      </c>
      <c r="E79" s="669" t="s">
        <v>297</v>
      </c>
      <c r="F79" s="669" t="s">
        <v>297</v>
      </c>
      <c r="G79" s="669" t="s">
        <v>297</v>
      </c>
      <c r="H79" s="669" t="s">
        <v>297</v>
      </c>
      <c r="I79" s="669" t="s">
        <v>297</v>
      </c>
      <c r="J79" s="670" t="s">
        <v>297</v>
      </c>
      <c r="K79" s="671" t="s">
        <v>297</v>
      </c>
      <c r="L79" s="82">
        <v>0</v>
      </c>
      <c r="M79" s="83">
        <v>0</v>
      </c>
      <c r="N79" s="72">
        <v>0</v>
      </c>
    </row>
    <row r="80" spans="1:14" outlineLevel="3" x14ac:dyDescent="0.25">
      <c r="A80" s="245" t="str">
        <f t="shared" si="2"/>
        <v>3.3.</v>
      </c>
      <c r="B80" s="31" t="s">
        <v>1583</v>
      </c>
      <c r="C80" s="44" t="s">
        <v>1584</v>
      </c>
      <c r="D80" s="668" t="s">
        <v>297</v>
      </c>
      <c r="E80" s="669" t="s">
        <v>297</v>
      </c>
      <c r="F80" s="669" t="s">
        <v>297</v>
      </c>
      <c r="G80" s="669" t="s">
        <v>297</v>
      </c>
      <c r="H80" s="669" t="s">
        <v>297</v>
      </c>
      <c r="I80" s="669" t="s">
        <v>297</v>
      </c>
      <c r="J80" s="670" t="s">
        <v>297</v>
      </c>
      <c r="K80" s="671" t="s">
        <v>297</v>
      </c>
      <c r="L80" s="82">
        <v>0</v>
      </c>
      <c r="M80" s="83">
        <v>0</v>
      </c>
      <c r="N80" s="72">
        <v>0</v>
      </c>
    </row>
    <row r="81" spans="1:14" outlineLevel="3" x14ac:dyDescent="0.25">
      <c r="A81" s="245" t="str">
        <f t="shared" si="2"/>
        <v>3.3.</v>
      </c>
      <c r="B81" s="31" t="s">
        <v>1585</v>
      </c>
      <c r="C81" s="44" t="s">
        <v>1586</v>
      </c>
      <c r="D81" s="668" t="s">
        <v>297</v>
      </c>
      <c r="E81" s="669" t="s">
        <v>297</v>
      </c>
      <c r="F81" s="669" t="s">
        <v>297</v>
      </c>
      <c r="G81" s="669" t="s">
        <v>297</v>
      </c>
      <c r="H81" s="669" t="s">
        <v>297</v>
      </c>
      <c r="I81" s="669" t="s">
        <v>297</v>
      </c>
      <c r="J81" s="670" t="s">
        <v>297</v>
      </c>
      <c r="K81" s="671" t="s">
        <v>297</v>
      </c>
      <c r="L81" s="82">
        <v>0</v>
      </c>
      <c r="M81" s="83">
        <v>0</v>
      </c>
      <c r="N81" s="72">
        <v>0</v>
      </c>
    </row>
    <row r="82" spans="1:14" outlineLevel="3" x14ac:dyDescent="0.25">
      <c r="A82" s="245" t="str">
        <f t="shared" si="2"/>
        <v>3.3.</v>
      </c>
      <c r="B82" s="31" t="s">
        <v>1587</v>
      </c>
      <c r="C82" s="44" t="s">
        <v>1588</v>
      </c>
      <c r="D82" s="668" t="s">
        <v>297</v>
      </c>
      <c r="E82" s="669" t="s">
        <v>297</v>
      </c>
      <c r="F82" s="669" t="s">
        <v>297</v>
      </c>
      <c r="G82" s="669" t="s">
        <v>297</v>
      </c>
      <c r="H82" s="669" t="s">
        <v>297</v>
      </c>
      <c r="I82" s="669" t="s">
        <v>297</v>
      </c>
      <c r="J82" s="670" t="s">
        <v>297</v>
      </c>
      <c r="K82" s="671" t="s">
        <v>297</v>
      </c>
      <c r="L82" s="82">
        <v>0</v>
      </c>
      <c r="M82" s="83">
        <v>0</v>
      </c>
      <c r="N82" s="72">
        <v>0</v>
      </c>
    </row>
    <row r="83" spans="1:14" outlineLevel="3" x14ac:dyDescent="0.25">
      <c r="A83" s="245" t="str">
        <f t="shared" si="2"/>
        <v>3.3.</v>
      </c>
      <c r="B83" s="31" t="s">
        <v>1589</v>
      </c>
      <c r="C83" s="44" t="s">
        <v>1590</v>
      </c>
      <c r="D83" s="668" t="s">
        <v>297</v>
      </c>
      <c r="E83" s="669" t="s">
        <v>297</v>
      </c>
      <c r="F83" s="669" t="s">
        <v>297</v>
      </c>
      <c r="G83" s="669" t="s">
        <v>297</v>
      </c>
      <c r="H83" s="669" t="s">
        <v>297</v>
      </c>
      <c r="I83" s="669" t="s">
        <v>297</v>
      </c>
      <c r="J83" s="670" t="s">
        <v>297</v>
      </c>
      <c r="K83" s="671" t="s">
        <v>297</v>
      </c>
      <c r="L83" s="82">
        <v>0</v>
      </c>
      <c r="M83" s="83">
        <v>0</v>
      </c>
      <c r="N83" s="72">
        <v>0</v>
      </c>
    </row>
    <row r="84" spans="1:14" outlineLevel="3" x14ac:dyDescent="0.25">
      <c r="A84" s="245" t="str">
        <f t="shared" si="2"/>
        <v>3.3.</v>
      </c>
      <c r="B84" s="31" t="s">
        <v>1591</v>
      </c>
      <c r="C84" s="44" t="s">
        <v>1592</v>
      </c>
      <c r="D84" s="668" t="s">
        <v>297</v>
      </c>
      <c r="E84" s="669" t="s">
        <v>297</v>
      </c>
      <c r="F84" s="669" t="s">
        <v>297</v>
      </c>
      <c r="G84" s="669" t="s">
        <v>297</v>
      </c>
      <c r="H84" s="669" t="s">
        <v>297</v>
      </c>
      <c r="I84" s="669" t="s">
        <v>297</v>
      </c>
      <c r="J84" s="670" t="s">
        <v>297</v>
      </c>
      <c r="K84" s="671" t="s">
        <v>297</v>
      </c>
      <c r="L84" s="82">
        <v>0</v>
      </c>
      <c r="M84" s="83">
        <v>0</v>
      </c>
      <c r="N84" s="72">
        <v>0</v>
      </c>
    </row>
    <row r="85" spans="1:14" outlineLevel="3" x14ac:dyDescent="0.25">
      <c r="A85" s="245" t="str">
        <f t="shared" si="2"/>
        <v>3.3.</v>
      </c>
      <c r="B85" s="31" t="s">
        <v>1593</v>
      </c>
      <c r="C85" s="44" t="s">
        <v>1594</v>
      </c>
      <c r="D85" s="668" t="s">
        <v>297</v>
      </c>
      <c r="E85" s="669" t="s">
        <v>297</v>
      </c>
      <c r="F85" s="669" t="s">
        <v>297</v>
      </c>
      <c r="G85" s="669" t="s">
        <v>297</v>
      </c>
      <c r="H85" s="669" t="s">
        <v>297</v>
      </c>
      <c r="I85" s="669" t="s">
        <v>297</v>
      </c>
      <c r="J85" s="670" t="s">
        <v>297</v>
      </c>
      <c r="K85" s="671" t="s">
        <v>297</v>
      </c>
      <c r="L85" s="82">
        <v>0</v>
      </c>
      <c r="M85" s="83">
        <v>0</v>
      </c>
      <c r="N85" s="72">
        <v>0</v>
      </c>
    </row>
    <row r="86" spans="1:14" outlineLevel="3" x14ac:dyDescent="0.25">
      <c r="A86" s="245" t="str">
        <f t="shared" si="2"/>
        <v>3.3.</v>
      </c>
      <c r="B86" s="31" t="s">
        <v>1595</v>
      </c>
      <c r="C86" s="44" t="s">
        <v>1596</v>
      </c>
      <c r="D86" s="668" t="s">
        <v>297</v>
      </c>
      <c r="E86" s="669" t="s">
        <v>297</v>
      </c>
      <c r="F86" s="669" t="s">
        <v>297</v>
      </c>
      <c r="G86" s="669" t="s">
        <v>297</v>
      </c>
      <c r="H86" s="669" t="s">
        <v>297</v>
      </c>
      <c r="I86" s="669" t="s">
        <v>297</v>
      </c>
      <c r="J86" s="670" t="s">
        <v>297</v>
      </c>
      <c r="K86" s="671" t="s">
        <v>297</v>
      </c>
      <c r="L86" s="82">
        <v>0</v>
      </c>
      <c r="M86" s="83">
        <v>0</v>
      </c>
      <c r="N86" s="72">
        <v>0</v>
      </c>
    </row>
    <row r="87" spans="1:14" outlineLevel="3" x14ac:dyDescent="0.25">
      <c r="A87" s="245" t="str">
        <f t="shared" si="2"/>
        <v>3.3.</v>
      </c>
      <c r="B87" s="31" t="s">
        <v>1597</v>
      </c>
      <c r="C87" s="44" t="s">
        <v>1598</v>
      </c>
      <c r="D87" s="668" t="s">
        <v>297</v>
      </c>
      <c r="E87" s="669" t="s">
        <v>297</v>
      </c>
      <c r="F87" s="669" t="s">
        <v>297</v>
      </c>
      <c r="G87" s="669" t="s">
        <v>297</v>
      </c>
      <c r="H87" s="669" t="s">
        <v>297</v>
      </c>
      <c r="I87" s="669" t="s">
        <v>297</v>
      </c>
      <c r="J87" s="670" t="s">
        <v>297</v>
      </c>
      <c r="K87" s="671" t="s">
        <v>297</v>
      </c>
      <c r="L87" s="82">
        <v>0</v>
      </c>
      <c r="M87" s="83">
        <v>0</v>
      </c>
      <c r="N87" s="72">
        <v>0</v>
      </c>
    </row>
    <row r="88" spans="1:14" outlineLevel="3" x14ac:dyDescent="0.25">
      <c r="A88" s="245" t="str">
        <f t="shared" si="2"/>
        <v>3.3.</v>
      </c>
      <c r="B88" s="31" t="s">
        <v>1599</v>
      </c>
      <c r="C88" s="44" t="s">
        <v>1600</v>
      </c>
      <c r="D88" s="668" t="s">
        <v>297</v>
      </c>
      <c r="E88" s="669" t="s">
        <v>297</v>
      </c>
      <c r="F88" s="669" t="s">
        <v>297</v>
      </c>
      <c r="G88" s="669" t="s">
        <v>297</v>
      </c>
      <c r="H88" s="669" t="s">
        <v>297</v>
      </c>
      <c r="I88" s="669" t="s">
        <v>297</v>
      </c>
      <c r="J88" s="670" t="s">
        <v>297</v>
      </c>
      <c r="K88" s="671" t="s">
        <v>297</v>
      </c>
      <c r="L88" s="82">
        <v>0</v>
      </c>
      <c r="M88" s="83">
        <v>0</v>
      </c>
      <c r="N88" s="72">
        <v>0</v>
      </c>
    </row>
    <row r="89" spans="1:14" outlineLevel="3" x14ac:dyDescent="0.25">
      <c r="A89" s="245" t="str">
        <f t="shared" si="2"/>
        <v>3.3.</v>
      </c>
      <c r="B89" s="31" t="s">
        <v>1601</v>
      </c>
      <c r="C89" s="44" t="s">
        <v>1602</v>
      </c>
      <c r="D89" s="668" t="s">
        <v>297</v>
      </c>
      <c r="E89" s="669" t="s">
        <v>297</v>
      </c>
      <c r="F89" s="669" t="s">
        <v>297</v>
      </c>
      <c r="G89" s="669" t="s">
        <v>297</v>
      </c>
      <c r="H89" s="669" t="s">
        <v>297</v>
      </c>
      <c r="I89" s="669" t="s">
        <v>297</v>
      </c>
      <c r="J89" s="670" t="s">
        <v>297</v>
      </c>
      <c r="K89" s="671" t="s">
        <v>297</v>
      </c>
      <c r="L89" s="82">
        <v>0</v>
      </c>
      <c r="M89" s="83">
        <v>0</v>
      </c>
      <c r="N89" s="72">
        <v>0</v>
      </c>
    </row>
    <row r="90" spans="1:14" outlineLevel="3" x14ac:dyDescent="0.25">
      <c r="A90" s="245" t="str">
        <f t="shared" si="2"/>
        <v>3.3.</v>
      </c>
      <c r="B90" s="31" t="s">
        <v>1603</v>
      </c>
      <c r="C90" s="44" t="s">
        <v>1604</v>
      </c>
      <c r="D90" s="668" t="s">
        <v>297</v>
      </c>
      <c r="E90" s="669" t="s">
        <v>297</v>
      </c>
      <c r="F90" s="669" t="s">
        <v>297</v>
      </c>
      <c r="G90" s="669" t="s">
        <v>297</v>
      </c>
      <c r="H90" s="669" t="s">
        <v>297</v>
      </c>
      <c r="I90" s="669" t="s">
        <v>297</v>
      </c>
      <c r="J90" s="670" t="s">
        <v>297</v>
      </c>
      <c r="K90" s="671" t="s">
        <v>297</v>
      </c>
      <c r="L90" s="82">
        <v>0</v>
      </c>
      <c r="M90" s="83">
        <v>0</v>
      </c>
      <c r="N90" s="72">
        <v>0</v>
      </c>
    </row>
    <row r="91" spans="1:14" outlineLevel="3" x14ac:dyDescent="0.25">
      <c r="A91" s="245" t="str">
        <f t="shared" si="2"/>
        <v>3.3.</v>
      </c>
      <c r="B91" s="31" t="s">
        <v>1605</v>
      </c>
      <c r="C91" s="44" t="s">
        <v>1606</v>
      </c>
      <c r="D91" s="668" t="s">
        <v>297</v>
      </c>
      <c r="E91" s="669" t="s">
        <v>297</v>
      </c>
      <c r="F91" s="669" t="s">
        <v>297</v>
      </c>
      <c r="G91" s="669" t="s">
        <v>297</v>
      </c>
      <c r="H91" s="669" t="s">
        <v>297</v>
      </c>
      <c r="I91" s="669" t="s">
        <v>297</v>
      </c>
      <c r="J91" s="670" t="s">
        <v>297</v>
      </c>
      <c r="K91" s="671" t="s">
        <v>297</v>
      </c>
      <c r="L91" s="82">
        <v>0</v>
      </c>
      <c r="M91" s="83">
        <v>0</v>
      </c>
      <c r="N91" s="72">
        <v>0</v>
      </c>
    </row>
    <row r="92" spans="1:14" outlineLevel="3" x14ac:dyDescent="0.25">
      <c r="A92" s="245" t="str">
        <f t="shared" si="2"/>
        <v>3.3.</v>
      </c>
      <c r="B92" s="31" t="s">
        <v>1607</v>
      </c>
      <c r="C92" s="44" t="s">
        <v>1608</v>
      </c>
      <c r="D92" s="668" t="s">
        <v>297</v>
      </c>
      <c r="E92" s="669" t="s">
        <v>297</v>
      </c>
      <c r="F92" s="669" t="s">
        <v>297</v>
      </c>
      <c r="G92" s="669" t="s">
        <v>297</v>
      </c>
      <c r="H92" s="669" t="s">
        <v>297</v>
      </c>
      <c r="I92" s="669" t="s">
        <v>297</v>
      </c>
      <c r="J92" s="670" t="s">
        <v>297</v>
      </c>
      <c r="K92" s="671" t="s">
        <v>297</v>
      </c>
      <c r="L92" s="82">
        <v>0</v>
      </c>
      <c r="M92" s="83">
        <v>0</v>
      </c>
      <c r="N92" s="72">
        <v>0</v>
      </c>
    </row>
    <row r="93" spans="1:14" outlineLevel="3" x14ac:dyDescent="0.25">
      <c r="A93" s="245" t="str">
        <f t="shared" si="2"/>
        <v>3.3.</v>
      </c>
      <c r="B93" s="31" t="s">
        <v>1609</v>
      </c>
      <c r="C93" s="44" t="s">
        <v>1610</v>
      </c>
      <c r="D93" s="668" t="s">
        <v>297</v>
      </c>
      <c r="E93" s="669" t="s">
        <v>297</v>
      </c>
      <c r="F93" s="669" t="s">
        <v>297</v>
      </c>
      <c r="G93" s="669" t="s">
        <v>297</v>
      </c>
      <c r="H93" s="669" t="s">
        <v>297</v>
      </c>
      <c r="I93" s="669" t="s">
        <v>297</v>
      </c>
      <c r="J93" s="670" t="s">
        <v>297</v>
      </c>
      <c r="K93" s="671" t="s">
        <v>297</v>
      </c>
      <c r="L93" s="82">
        <v>0</v>
      </c>
      <c r="M93" s="83">
        <v>0</v>
      </c>
      <c r="N93" s="72">
        <v>0</v>
      </c>
    </row>
    <row r="94" spans="1:14" outlineLevel="3" x14ac:dyDescent="0.25">
      <c r="A94" s="245" t="str">
        <f t="shared" si="2"/>
        <v>3.3.</v>
      </c>
      <c r="B94" s="31" t="s">
        <v>1611</v>
      </c>
      <c r="C94" s="44" t="s">
        <v>1612</v>
      </c>
      <c r="D94" s="668" t="s">
        <v>297</v>
      </c>
      <c r="E94" s="669" t="s">
        <v>297</v>
      </c>
      <c r="F94" s="669" t="s">
        <v>297</v>
      </c>
      <c r="G94" s="669" t="s">
        <v>297</v>
      </c>
      <c r="H94" s="669" t="s">
        <v>297</v>
      </c>
      <c r="I94" s="669" t="s">
        <v>297</v>
      </c>
      <c r="J94" s="670" t="s">
        <v>297</v>
      </c>
      <c r="K94" s="671" t="s">
        <v>297</v>
      </c>
      <c r="L94" s="82">
        <v>0</v>
      </c>
      <c r="M94" s="83">
        <v>0</v>
      </c>
      <c r="N94" s="72">
        <v>0</v>
      </c>
    </row>
    <row r="95" spans="1:14" outlineLevel="3" x14ac:dyDescent="0.25">
      <c r="A95" s="245" t="str">
        <f t="shared" si="2"/>
        <v>3.3.</v>
      </c>
      <c r="B95" s="31" t="s">
        <v>1613</v>
      </c>
      <c r="C95" s="44" t="s">
        <v>1614</v>
      </c>
      <c r="D95" s="668" t="s">
        <v>297</v>
      </c>
      <c r="E95" s="669" t="s">
        <v>297</v>
      </c>
      <c r="F95" s="669" t="s">
        <v>297</v>
      </c>
      <c r="G95" s="669" t="s">
        <v>297</v>
      </c>
      <c r="H95" s="669" t="s">
        <v>297</v>
      </c>
      <c r="I95" s="669" t="s">
        <v>297</v>
      </c>
      <c r="J95" s="670" t="s">
        <v>297</v>
      </c>
      <c r="K95" s="671" t="s">
        <v>297</v>
      </c>
      <c r="L95" s="82">
        <v>0</v>
      </c>
      <c r="M95" s="83">
        <v>0</v>
      </c>
      <c r="N95" s="72">
        <v>0</v>
      </c>
    </row>
    <row r="96" spans="1:14" outlineLevel="3" x14ac:dyDescent="0.25">
      <c r="A96" s="245" t="str">
        <f t="shared" si="2"/>
        <v>3.3.</v>
      </c>
      <c r="B96" s="31" t="s">
        <v>1615</v>
      </c>
      <c r="C96" s="44" t="s">
        <v>1616</v>
      </c>
      <c r="D96" s="668" t="s">
        <v>297</v>
      </c>
      <c r="E96" s="669" t="s">
        <v>297</v>
      </c>
      <c r="F96" s="669" t="s">
        <v>297</v>
      </c>
      <c r="G96" s="669" t="s">
        <v>297</v>
      </c>
      <c r="H96" s="669" t="s">
        <v>297</v>
      </c>
      <c r="I96" s="669" t="s">
        <v>297</v>
      </c>
      <c r="J96" s="670" t="s">
        <v>297</v>
      </c>
      <c r="K96" s="671" t="s">
        <v>297</v>
      </c>
      <c r="L96" s="82">
        <v>0</v>
      </c>
      <c r="M96" s="83">
        <v>0</v>
      </c>
      <c r="N96" s="72">
        <v>0</v>
      </c>
    </row>
    <row r="97" spans="1:14" outlineLevel="3" x14ac:dyDescent="0.25">
      <c r="A97" s="245" t="str">
        <f t="shared" si="2"/>
        <v>3.3.</v>
      </c>
      <c r="B97" s="31" t="s">
        <v>1617</v>
      </c>
      <c r="C97" s="44" t="s">
        <v>1618</v>
      </c>
      <c r="D97" s="668" t="s">
        <v>297</v>
      </c>
      <c r="E97" s="669" t="s">
        <v>297</v>
      </c>
      <c r="F97" s="669" t="s">
        <v>297</v>
      </c>
      <c r="G97" s="669" t="s">
        <v>297</v>
      </c>
      <c r="H97" s="669" t="s">
        <v>297</v>
      </c>
      <c r="I97" s="669" t="s">
        <v>297</v>
      </c>
      <c r="J97" s="670" t="s">
        <v>297</v>
      </c>
      <c r="K97" s="671" t="s">
        <v>297</v>
      </c>
      <c r="L97" s="82">
        <v>0</v>
      </c>
      <c r="M97" s="83">
        <v>0</v>
      </c>
      <c r="N97" s="72">
        <v>0</v>
      </c>
    </row>
    <row r="98" spans="1:14" outlineLevel="3" x14ac:dyDescent="0.25">
      <c r="A98" s="245" t="str">
        <f t="shared" si="2"/>
        <v>3.3.</v>
      </c>
      <c r="B98" s="31" t="s">
        <v>1619</v>
      </c>
      <c r="C98" s="44" t="s">
        <v>1620</v>
      </c>
      <c r="D98" s="668" t="s">
        <v>297</v>
      </c>
      <c r="E98" s="669" t="s">
        <v>297</v>
      </c>
      <c r="F98" s="669" t="s">
        <v>297</v>
      </c>
      <c r="G98" s="669" t="s">
        <v>297</v>
      </c>
      <c r="H98" s="669" t="s">
        <v>297</v>
      </c>
      <c r="I98" s="669" t="s">
        <v>297</v>
      </c>
      <c r="J98" s="670" t="s">
        <v>297</v>
      </c>
      <c r="K98" s="671" t="s">
        <v>297</v>
      </c>
      <c r="L98" s="82">
        <v>0</v>
      </c>
      <c r="M98" s="83">
        <v>0</v>
      </c>
      <c r="N98" s="72">
        <v>0</v>
      </c>
    </row>
    <row r="99" spans="1:14" outlineLevel="3" x14ac:dyDescent="0.25">
      <c r="A99" s="245" t="str">
        <f t="shared" si="2"/>
        <v>3.3.</v>
      </c>
      <c r="B99" s="31" t="s">
        <v>1621</v>
      </c>
      <c r="C99" s="44" t="s">
        <v>1622</v>
      </c>
      <c r="D99" s="668" t="s">
        <v>297</v>
      </c>
      <c r="E99" s="669" t="s">
        <v>297</v>
      </c>
      <c r="F99" s="669" t="s">
        <v>297</v>
      </c>
      <c r="G99" s="669" t="s">
        <v>297</v>
      </c>
      <c r="H99" s="669" t="s">
        <v>297</v>
      </c>
      <c r="I99" s="669" t="s">
        <v>297</v>
      </c>
      <c r="J99" s="670" t="s">
        <v>297</v>
      </c>
      <c r="K99" s="671" t="s">
        <v>297</v>
      </c>
      <c r="L99" s="82">
        <v>0</v>
      </c>
      <c r="M99" s="83">
        <v>0</v>
      </c>
      <c r="N99" s="72">
        <v>0</v>
      </c>
    </row>
    <row r="100" spans="1:14" outlineLevel="3" x14ac:dyDescent="0.25">
      <c r="A100" s="245" t="str">
        <f t="shared" si="2"/>
        <v>3.3.</v>
      </c>
      <c r="B100" s="31" t="s">
        <v>1623</v>
      </c>
      <c r="C100" s="44" t="s">
        <v>1624</v>
      </c>
      <c r="D100" s="668" t="s">
        <v>297</v>
      </c>
      <c r="E100" s="669" t="s">
        <v>297</v>
      </c>
      <c r="F100" s="669" t="s">
        <v>297</v>
      </c>
      <c r="G100" s="669" t="s">
        <v>297</v>
      </c>
      <c r="H100" s="669" t="s">
        <v>297</v>
      </c>
      <c r="I100" s="669" t="s">
        <v>297</v>
      </c>
      <c r="J100" s="670" t="s">
        <v>297</v>
      </c>
      <c r="K100" s="671" t="s">
        <v>297</v>
      </c>
      <c r="L100" s="82">
        <v>0</v>
      </c>
      <c r="M100" s="83">
        <v>0</v>
      </c>
      <c r="N100" s="72">
        <v>0</v>
      </c>
    </row>
    <row r="101" spans="1:14" outlineLevel="3" x14ac:dyDescent="0.25">
      <c r="A101" s="245" t="str">
        <f t="shared" si="2"/>
        <v>3.3.</v>
      </c>
      <c r="B101" s="31" t="s">
        <v>1625</v>
      </c>
      <c r="C101" s="44" t="s">
        <v>1626</v>
      </c>
      <c r="D101" s="668" t="s">
        <v>297</v>
      </c>
      <c r="E101" s="669" t="s">
        <v>297</v>
      </c>
      <c r="F101" s="669" t="s">
        <v>297</v>
      </c>
      <c r="G101" s="669" t="s">
        <v>297</v>
      </c>
      <c r="H101" s="669" t="s">
        <v>297</v>
      </c>
      <c r="I101" s="669" t="s">
        <v>297</v>
      </c>
      <c r="J101" s="670" t="s">
        <v>297</v>
      </c>
      <c r="K101" s="671" t="s">
        <v>297</v>
      </c>
      <c r="L101" s="82">
        <v>0</v>
      </c>
      <c r="M101" s="83">
        <v>0</v>
      </c>
      <c r="N101" s="72">
        <v>0</v>
      </c>
    </row>
    <row r="102" spans="1:14" outlineLevel="3" x14ac:dyDescent="0.25">
      <c r="A102" s="245" t="str">
        <f t="shared" si="2"/>
        <v>3.3.</v>
      </c>
      <c r="B102" s="31" t="s">
        <v>1627</v>
      </c>
      <c r="C102" s="44" t="s">
        <v>1628</v>
      </c>
      <c r="D102" s="668" t="s">
        <v>297</v>
      </c>
      <c r="E102" s="669" t="s">
        <v>297</v>
      </c>
      <c r="F102" s="669" t="s">
        <v>297</v>
      </c>
      <c r="G102" s="669" t="s">
        <v>297</v>
      </c>
      <c r="H102" s="669" t="s">
        <v>297</v>
      </c>
      <c r="I102" s="669" t="s">
        <v>297</v>
      </c>
      <c r="J102" s="670" t="s">
        <v>297</v>
      </c>
      <c r="K102" s="671" t="s">
        <v>297</v>
      </c>
      <c r="L102" s="82">
        <v>0</v>
      </c>
      <c r="M102" s="83">
        <v>0</v>
      </c>
      <c r="N102" s="72">
        <v>0</v>
      </c>
    </row>
    <row r="103" spans="1:14" ht="25.5" outlineLevel="3" x14ac:dyDescent="0.25">
      <c r="A103" s="245" t="str">
        <f t="shared" si="2"/>
        <v>3.3.</v>
      </c>
      <c r="B103" s="31" t="s">
        <v>1629</v>
      </c>
      <c r="C103" s="44" t="s">
        <v>1630</v>
      </c>
      <c r="D103" s="668" t="s">
        <v>297</v>
      </c>
      <c r="E103" s="669" t="s">
        <v>297</v>
      </c>
      <c r="F103" s="669" t="s">
        <v>297</v>
      </c>
      <c r="G103" s="669" t="s">
        <v>297</v>
      </c>
      <c r="H103" s="669" t="s">
        <v>297</v>
      </c>
      <c r="I103" s="669" t="s">
        <v>297</v>
      </c>
      <c r="J103" s="670" t="s">
        <v>297</v>
      </c>
      <c r="K103" s="671" t="s">
        <v>297</v>
      </c>
      <c r="L103" s="82">
        <v>0</v>
      </c>
      <c r="M103" s="83">
        <v>0</v>
      </c>
      <c r="N103" s="72">
        <v>0</v>
      </c>
    </row>
    <row r="104" spans="1:14" outlineLevel="3" x14ac:dyDescent="0.25">
      <c r="A104" s="245" t="str">
        <f t="shared" si="2"/>
        <v>3.3.</v>
      </c>
      <c r="B104" s="31" t="s">
        <v>1631</v>
      </c>
      <c r="C104" s="44" t="s">
        <v>1632</v>
      </c>
      <c r="D104" s="668" t="s">
        <v>297</v>
      </c>
      <c r="E104" s="669" t="s">
        <v>297</v>
      </c>
      <c r="F104" s="669" t="s">
        <v>297</v>
      </c>
      <c r="G104" s="669" t="s">
        <v>297</v>
      </c>
      <c r="H104" s="669" t="s">
        <v>297</v>
      </c>
      <c r="I104" s="669" t="s">
        <v>297</v>
      </c>
      <c r="J104" s="670" t="s">
        <v>297</v>
      </c>
      <c r="K104" s="671" t="s">
        <v>297</v>
      </c>
      <c r="L104" s="82">
        <v>0</v>
      </c>
      <c r="M104" s="83">
        <v>0</v>
      </c>
      <c r="N104" s="72">
        <v>0</v>
      </c>
    </row>
    <row r="105" spans="1:14" outlineLevel="3" x14ac:dyDescent="0.25">
      <c r="A105" s="245" t="str">
        <f t="shared" si="2"/>
        <v>3.3.</v>
      </c>
      <c r="B105" s="31" t="s">
        <v>1633</v>
      </c>
      <c r="C105" s="44" t="s">
        <v>1634</v>
      </c>
      <c r="D105" s="668" t="s">
        <v>297</v>
      </c>
      <c r="E105" s="669" t="s">
        <v>297</v>
      </c>
      <c r="F105" s="669" t="s">
        <v>297</v>
      </c>
      <c r="G105" s="669" t="s">
        <v>297</v>
      </c>
      <c r="H105" s="669" t="s">
        <v>297</v>
      </c>
      <c r="I105" s="669" t="s">
        <v>297</v>
      </c>
      <c r="J105" s="670" t="s">
        <v>297</v>
      </c>
      <c r="K105" s="671" t="s">
        <v>297</v>
      </c>
      <c r="L105" s="82">
        <v>0</v>
      </c>
      <c r="M105" s="83">
        <v>0</v>
      </c>
      <c r="N105" s="72">
        <v>0</v>
      </c>
    </row>
    <row r="106" spans="1:14" outlineLevel="3" x14ac:dyDescent="0.25">
      <c r="A106" s="245" t="str">
        <f t="shared" si="2"/>
        <v>3.3.</v>
      </c>
      <c r="B106" s="31" t="s">
        <v>4087</v>
      </c>
      <c r="C106" s="44" t="s">
        <v>4088</v>
      </c>
      <c r="D106" s="668" t="s">
        <v>297</v>
      </c>
      <c r="E106" s="669" t="s">
        <v>297</v>
      </c>
      <c r="F106" s="669" t="s">
        <v>297</v>
      </c>
      <c r="G106" s="669" t="s">
        <v>297</v>
      </c>
      <c r="H106" s="669" t="s">
        <v>297</v>
      </c>
      <c r="I106" s="669" t="s">
        <v>297</v>
      </c>
      <c r="J106" s="670" t="s">
        <v>297</v>
      </c>
      <c r="K106" s="671" t="s">
        <v>297</v>
      </c>
      <c r="L106" s="82">
        <v>0</v>
      </c>
      <c r="M106" s="83">
        <v>0</v>
      </c>
      <c r="N106" s="72">
        <v>0</v>
      </c>
    </row>
    <row r="107" spans="1:14" ht="38.25" outlineLevel="3" x14ac:dyDescent="0.25">
      <c r="A107" s="245" t="str">
        <f t="shared" si="2"/>
        <v>3.3.</v>
      </c>
      <c r="B107" s="31" t="s">
        <v>4089</v>
      </c>
      <c r="C107" s="44" t="s">
        <v>4090</v>
      </c>
      <c r="D107" s="668" t="s">
        <v>297</v>
      </c>
      <c r="E107" s="669" t="s">
        <v>297</v>
      </c>
      <c r="F107" s="669" t="s">
        <v>297</v>
      </c>
      <c r="G107" s="669" t="s">
        <v>297</v>
      </c>
      <c r="H107" s="669" t="s">
        <v>297</v>
      </c>
      <c r="I107" s="669" t="s">
        <v>297</v>
      </c>
      <c r="J107" s="670" t="s">
        <v>297</v>
      </c>
      <c r="K107" s="671" t="s">
        <v>297</v>
      </c>
      <c r="L107" s="82">
        <v>0</v>
      </c>
      <c r="M107" s="83">
        <v>0</v>
      </c>
      <c r="N107" s="72">
        <v>0</v>
      </c>
    </row>
    <row r="108" spans="1:14" outlineLevel="3" x14ac:dyDescent="0.25">
      <c r="A108" s="245" t="str">
        <f t="shared" si="2"/>
        <v>3.3.</v>
      </c>
      <c r="B108" s="31" t="s">
        <v>4091</v>
      </c>
      <c r="C108" s="44" t="s">
        <v>4092</v>
      </c>
      <c r="D108" s="668" t="s">
        <v>297</v>
      </c>
      <c r="E108" s="669" t="s">
        <v>297</v>
      </c>
      <c r="F108" s="669" t="s">
        <v>297</v>
      </c>
      <c r="G108" s="669" t="s">
        <v>297</v>
      </c>
      <c r="H108" s="669" t="s">
        <v>297</v>
      </c>
      <c r="I108" s="669" t="s">
        <v>297</v>
      </c>
      <c r="J108" s="670" t="s">
        <v>297</v>
      </c>
      <c r="K108" s="671" t="s">
        <v>297</v>
      </c>
      <c r="L108" s="82">
        <v>0</v>
      </c>
      <c r="M108" s="83">
        <v>0</v>
      </c>
      <c r="N108" s="72">
        <v>0</v>
      </c>
    </row>
    <row r="109" spans="1:14" outlineLevel="1" x14ac:dyDescent="0.25">
      <c r="A109" s="246"/>
      <c r="B109" s="23" t="s">
        <v>103</v>
      </c>
      <c r="C109" s="90" t="s">
        <v>104</v>
      </c>
      <c r="D109" s="588"/>
      <c r="E109" s="66"/>
      <c r="F109" s="67"/>
      <c r="G109" s="67"/>
      <c r="H109" s="67"/>
      <c r="I109" s="67"/>
      <c r="J109" s="67"/>
      <c r="K109" s="67"/>
      <c r="L109" s="128"/>
      <c r="M109" s="129"/>
      <c r="N109" s="589"/>
    </row>
    <row r="110" spans="1:14" outlineLevel="3" x14ac:dyDescent="0.25">
      <c r="A110" s="245" t="str">
        <f t="shared" ref="A110:A115" si="3">IF(COUNTA($D110:$K110)=0,"",LEFT(B110,FIND(".",B110,3)))</f>
        <v>3.4.</v>
      </c>
      <c r="B110" s="73" t="s">
        <v>1635</v>
      </c>
      <c r="C110" s="130" t="s">
        <v>1636</v>
      </c>
      <c r="D110" s="664" t="s">
        <v>297</v>
      </c>
      <c r="E110" s="665" t="s">
        <v>297</v>
      </c>
      <c r="F110" s="665" t="s">
        <v>297</v>
      </c>
      <c r="G110" s="665" t="s">
        <v>297</v>
      </c>
      <c r="H110" s="665" t="s">
        <v>297</v>
      </c>
      <c r="I110" s="665" t="s">
        <v>297</v>
      </c>
      <c r="J110" s="666" t="s">
        <v>297</v>
      </c>
      <c r="K110" s="667" t="s">
        <v>297</v>
      </c>
      <c r="L110" s="149">
        <v>0</v>
      </c>
      <c r="M110" s="150">
        <v>0</v>
      </c>
      <c r="N110" s="151">
        <v>0</v>
      </c>
    </row>
    <row r="111" spans="1:14" outlineLevel="3" x14ac:dyDescent="0.25">
      <c r="A111" s="245" t="str">
        <f t="shared" si="3"/>
        <v>3.4.</v>
      </c>
      <c r="B111" s="31" t="s">
        <v>1637</v>
      </c>
      <c r="C111" s="44" t="s">
        <v>1638</v>
      </c>
      <c r="D111" s="668" t="s">
        <v>297</v>
      </c>
      <c r="E111" s="669" t="s">
        <v>297</v>
      </c>
      <c r="F111" s="669" t="s">
        <v>297</v>
      </c>
      <c r="G111" s="669" t="s">
        <v>297</v>
      </c>
      <c r="H111" s="669" t="s">
        <v>297</v>
      </c>
      <c r="I111" s="669" t="s">
        <v>297</v>
      </c>
      <c r="J111" s="670" t="s">
        <v>297</v>
      </c>
      <c r="K111" s="671" t="s">
        <v>297</v>
      </c>
      <c r="L111" s="82">
        <v>0</v>
      </c>
      <c r="M111" s="83">
        <v>0</v>
      </c>
      <c r="N111" s="72">
        <v>0</v>
      </c>
    </row>
    <row r="112" spans="1:14" outlineLevel="3" x14ac:dyDescent="0.25">
      <c r="A112" s="245" t="str">
        <f t="shared" si="3"/>
        <v>3.4.</v>
      </c>
      <c r="B112" s="31" t="s">
        <v>1639</v>
      </c>
      <c r="C112" s="44" t="s">
        <v>1640</v>
      </c>
      <c r="D112" s="668" t="s">
        <v>297</v>
      </c>
      <c r="E112" s="669" t="s">
        <v>297</v>
      </c>
      <c r="F112" s="669" t="s">
        <v>297</v>
      </c>
      <c r="G112" s="669" t="s">
        <v>297</v>
      </c>
      <c r="H112" s="669" t="s">
        <v>297</v>
      </c>
      <c r="I112" s="669" t="s">
        <v>297</v>
      </c>
      <c r="J112" s="670" t="s">
        <v>297</v>
      </c>
      <c r="K112" s="671" t="s">
        <v>297</v>
      </c>
      <c r="L112" s="82">
        <v>0</v>
      </c>
      <c r="M112" s="83">
        <v>0</v>
      </c>
      <c r="N112" s="72">
        <v>0</v>
      </c>
    </row>
    <row r="113" spans="1:14" outlineLevel="3" x14ac:dyDescent="0.25">
      <c r="A113" s="245" t="str">
        <f t="shared" si="3"/>
        <v>3.4.</v>
      </c>
      <c r="B113" s="31" t="s">
        <v>1641</v>
      </c>
      <c r="C113" s="44" t="s">
        <v>1642</v>
      </c>
      <c r="D113" s="668" t="s">
        <v>297</v>
      </c>
      <c r="E113" s="669" t="s">
        <v>297</v>
      </c>
      <c r="F113" s="669" t="s">
        <v>297</v>
      </c>
      <c r="G113" s="669" t="s">
        <v>297</v>
      </c>
      <c r="H113" s="669" t="s">
        <v>297</v>
      </c>
      <c r="I113" s="669" t="s">
        <v>297</v>
      </c>
      <c r="J113" s="670" t="s">
        <v>297</v>
      </c>
      <c r="K113" s="671" t="s">
        <v>297</v>
      </c>
      <c r="L113" s="82">
        <v>0</v>
      </c>
      <c r="M113" s="83">
        <v>0</v>
      </c>
      <c r="N113" s="72">
        <v>0</v>
      </c>
    </row>
    <row r="114" spans="1:14" outlineLevel="3" x14ac:dyDescent="0.25">
      <c r="A114" s="245" t="str">
        <f t="shared" si="3"/>
        <v>3.4.</v>
      </c>
      <c r="B114" s="31" t="s">
        <v>1643</v>
      </c>
      <c r="C114" s="44" t="s">
        <v>1644</v>
      </c>
      <c r="D114" s="668" t="s">
        <v>297</v>
      </c>
      <c r="E114" s="669" t="s">
        <v>297</v>
      </c>
      <c r="F114" s="669" t="s">
        <v>297</v>
      </c>
      <c r="G114" s="669" t="s">
        <v>297</v>
      </c>
      <c r="H114" s="669" t="s">
        <v>297</v>
      </c>
      <c r="I114" s="669" t="s">
        <v>297</v>
      </c>
      <c r="J114" s="670" t="s">
        <v>297</v>
      </c>
      <c r="K114" s="671" t="s">
        <v>297</v>
      </c>
      <c r="L114" s="82">
        <v>0</v>
      </c>
      <c r="M114" s="83">
        <v>0</v>
      </c>
      <c r="N114" s="72">
        <v>0</v>
      </c>
    </row>
    <row r="115" spans="1:14" outlineLevel="3" x14ac:dyDescent="0.25">
      <c r="A115" s="245" t="str">
        <f t="shared" si="3"/>
        <v>3.4.</v>
      </c>
      <c r="B115" s="31" t="s">
        <v>1645</v>
      </c>
      <c r="C115" s="44" t="s">
        <v>1646</v>
      </c>
      <c r="D115" s="668" t="s">
        <v>297</v>
      </c>
      <c r="E115" s="669" t="s">
        <v>297</v>
      </c>
      <c r="F115" s="669" t="s">
        <v>297</v>
      </c>
      <c r="G115" s="669" t="s">
        <v>297</v>
      </c>
      <c r="H115" s="669" t="s">
        <v>297</v>
      </c>
      <c r="I115" s="669" t="s">
        <v>297</v>
      </c>
      <c r="J115" s="670" t="s">
        <v>297</v>
      </c>
      <c r="K115" s="671" t="s">
        <v>297</v>
      </c>
      <c r="L115" s="82">
        <v>0</v>
      </c>
      <c r="M115" s="83">
        <v>0</v>
      </c>
      <c r="N115" s="72">
        <v>0</v>
      </c>
    </row>
    <row r="116" spans="1:14" outlineLevel="1" x14ac:dyDescent="0.25">
      <c r="A116" s="246"/>
      <c r="B116" s="23" t="s">
        <v>105</v>
      </c>
      <c r="C116" s="90" t="s">
        <v>106</v>
      </c>
      <c r="D116" s="588"/>
      <c r="E116" s="66"/>
      <c r="F116" s="67"/>
      <c r="G116" s="67"/>
      <c r="H116" s="67"/>
      <c r="I116" s="67"/>
      <c r="J116" s="67"/>
      <c r="K116" s="67"/>
      <c r="L116" s="128"/>
      <c r="M116" s="129"/>
      <c r="N116" s="589"/>
    </row>
    <row r="117" spans="1:14" outlineLevel="3" x14ac:dyDescent="0.25">
      <c r="A117" s="245" t="str">
        <f t="shared" ref="A117:A143" si="4">IF(COUNTA($D117:$K117)=0,"",LEFT(B117,FIND(".",B117,3)))</f>
        <v>3.5.</v>
      </c>
      <c r="B117" s="73" t="s">
        <v>1647</v>
      </c>
      <c r="C117" s="130" t="s">
        <v>1514</v>
      </c>
      <c r="D117" s="664" t="s">
        <v>297</v>
      </c>
      <c r="E117" s="665" t="s">
        <v>297</v>
      </c>
      <c r="F117" s="665" t="s">
        <v>297</v>
      </c>
      <c r="G117" s="665" t="s">
        <v>297</v>
      </c>
      <c r="H117" s="665" t="s">
        <v>297</v>
      </c>
      <c r="I117" s="665" t="s">
        <v>297</v>
      </c>
      <c r="J117" s="666" t="s">
        <v>297</v>
      </c>
      <c r="K117" s="667" t="s">
        <v>297</v>
      </c>
      <c r="L117" s="149">
        <v>0</v>
      </c>
      <c r="M117" s="150">
        <v>0</v>
      </c>
      <c r="N117" s="151">
        <v>0</v>
      </c>
    </row>
    <row r="118" spans="1:14" outlineLevel="3" x14ac:dyDescent="0.25">
      <c r="A118" s="245" t="str">
        <f t="shared" si="4"/>
        <v>3.5.</v>
      </c>
      <c r="B118" s="31" t="s">
        <v>1648</v>
      </c>
      <c r="C118" s="44" t="s">
        <v>1475</v>
      </c>
      <c r="D118" s="668" t="s">
        <v>297</v>
      </c>
      <c r="E118" s="669" t="s">
        <v>297</v>
      </c>
      <c r="F118" s="669" t="s">
        <v>297</v>
      </c>
      <c r="G118" s="669" t="s">
        <v>297</v>
      </c>
      <c r="H118" s="669" t="s">
        <v>297</v>
      </c>
      <c r="I118" s="669" t="s">
        <v>297</v>
      </c>
      <c r="J118" s="670" t="s">
        <v>297</v>
      </c>
      <c r="K118" s="671" t="s">
        <v>297</v>
      </c>
      <c r="L118" s="82">
        <v>0</v>
      </c>
      <c r="M118" s="83">
        <v>0</v>
      </c>
      <c r="N118" s="72">
        <v>0</v>
      </c>
    </row>
    <row r="119" spans="1:14" outlineLevel="3" x14ac:dyDescent="0.25">
      <c r="A119" s="245" t="str">
        <f t="shared" si="4"/>
        <v>3.5.</v>
      </c>
      <c r="B119" s="31" t="s">
        <v>1649</v>
      </c>
      <c r="C119" s="44" t="s">
        <v>1477</v>
      </c>
      <c r="D119" s="668" t="s">
        <v>297</v>
      </c>
      <c r="E119" s="669" t="s">
        <v>297</v>
      </c>
      <c r="F119" s="669" t="s">
        <v>297</v>
      </c>
      <c r="G119" s="669" t="s">
        <v>297</v>
      </c>
      <c r="H119" s="669" t="s">
        <v>297</v>
      </c>
      <c r="I119" s="669" t="s">
        <v>297</v>
      </c>
      <c r="J119" s="670" t="s">
        <v>297</v>
      </c>
      <c r="K119" s="671" t="s">
        <v>297</v>
      </c>
      <c r="L119" s="82">
        <v>0</v>
      </c>
      <c r="M119" s="83">
        <v>0</v>
      </c>
      <c r="N119" s="72">
        <v>0</v>
      </c>
    </row>
    <row r="120" spans="1:14" outlineLevel="3" x14ac:dyDescent="0.25">
      <c r="A120" s="245" t="str">
        <f t="shared" si="4"/>
        <v>3.5.</v>
      </c>
      <c r="B120" s="31" t="s">
        <v>1650</v>
      </c>
      <c r="C120" s="44" t="s">
        <v>936</v>
      </c>
      <c r="D120" s="668" t="s">
        <v>297</v>
      </c>
      <c r="E120" s="669" t="s">
        <v>297</v>
      </c>
      <c r="F120" s="669" t="s">
        <v>297</v>
      </c>
      <c r="G120" s="669" t="s">
        <v>297</v>
      </c>
      <c r="H120" s="669" t="s">
        <v>297</v>
      </c>
      <c r="I120" s="669" t="s">
        <v>297</v>
      </c>
      <c r="J120" s="670" t="s">
        <v>297</v>
      </c>
      <c r="K120" s="671" t="s">
        <v>297</v>
      </c>
      <c r="L120" s="82">
        <v>0</v>
      </c>
      <c r="M120" s="83">
        <v>0</v>
      </c>
      <c r="N120" s="72">
        <v>0</v>
      </c>
    </row>
    <row r="121" spans="1:14" outlineLevel="3" x14ac:dyDescent="0.25">
      <c r="A121" s="245" t="str">
        <f t="shared" si="4"/>
        <v>3.5.</v>
      </c>
      <c r="B121" s="31" t="s">
        <v>1651</v>
      </c>
      <c r="C121" s="44" t="s">
        <v>1652</v>
      </c>
      <c r="D121" s="668" t="s">
        <v>297</v>
      </c>
      <c r="E121" s="669" t="s">
        <v>297</v>
      </c>
      <c r="F121" s="669" t="s">
        <v>297</v>
      </c>
      <c r="G121" s="669" t="s">
        <v>297</v>
      </c>
      <c r="H121" s="669" t="s">
        <v>297</v>
      </c>
      <c r="I121" s="669" t="s">
        <v>297</v>
      </c>
      <c r="J121" s="670" t="s">
        <v>297</v>
      </c>
      <c r="K121" s="671" t="s">
        <v>297</v>
      </c>
      <c r="L121" s="82">
        <v>0</v>
      </c>
      <c r="M121" s="83">
        <v>0</v>
      </c>
      <c r="N121" s="72">
        <v>0</v>
      </c>
    </row>
    <row r="122" spans="1:14" outlineLevel="3" x14ac:dyDescent="0.25">
      <c r="A122" s="245" t="str">
        <f t="shared" si="4"/>
        <v>3.5.</v>
      </c>
      <c r="B122" s="31" t="s">
        <v>1653</v>
      </c>
      <c r="C122" s="44" t="s">
        <v>1480</v>
      </c>
      <c r="D122" s="668" t="s">
        <v>297</v>
      </c>
      <c r="E122" s="669" t="s">
        <v>297</v>
      </c>
      <c r="F122" s="669" t="s">
        <v>297</v>
      </c>
      <c r="G122" s="669" t="s">
        <v>297</v>
      </c>
      <c r="H122" s="669" t="s">
        <v>297</v>
      </c>
      <c r="I122" s="669" t="s">
        <v>297</v>
      </c>
      <c r="J122" s="670" t="s">
        <v>297</v>
      </c>
      <c r="K122" s="671" t="s">
        <v>297</v>
      </c>
      <c r="L122" s="82">
        <v>0</v>
      </c>
      <c r="M122" s="83">
        <v>0</v>
      </c>
      <c r="N122" s="72">
        <v>0</v>
      </c>
    </row>
    <row r="123" spans="1:14" outlineLevel="3" x14ac:dyDescent="0.25">
      <c r="A123" s="245" t="str">
        <f t="shared" si="4"/>
        <v>3.5.</v>
      </c>
      <c r="B123" s="31" t="s">
        <v>1654</v>
      </c>
      <c r="C123" s="44" t="s">
        <v>1482</v>
      </c>
      <c r="D123" s="668" t="s">
        <v>297</v>
      </c>
      <c r="E123" s="669" t="s">
        <v>297</v>
      </c>
      <c r="F123" s="669" t="s">
        <v>297</v>
      </c>
      <c r="G123" s="669" t="s">
        <v>297</v>
      </c>
      <c r="H123" s="669" t="s">
        <v>297</v>
      </c>
      <c r="I123" s="669" t="s">
        <v>297</v>
      </c>
      <c r="J123" s="670" t="s">
        <v>297</v>
      </c>
      <c r="K123" s="671" t="s">
        <v>297</v>
      </c>
      <c r="L123" s="82">
        <v>0</v>
      </c>
      <c r="M123" s="83">
        <v>0</v>
      </c>
      <c r="N123" s="72">
        <v>0</v>
      </c>
    </row>
    <row r="124" spans="1:14" outlineLevel="3" x14ac:dyDescent="0.25">
      <c r="A124" s="245" t="str">
        <f t="shared" si="4"/>
        <v>3.5.</v>
      </c>
      <c r="B124" s="31" t="s">
        <v>1655</v>
      </c>
      <c r="C124" s="44" t="s">
        <v>1523</v>
      </c>
      <c r="D124" s="668" t="s">
        <v>297</v>
      </c>
      <c r="E124" s="669" t="s">
        <v>297</v>
      </c>
      <c r="F124" s="669" t="s">
        <v>297</v>
      </c>
      <c r="G124" s="669" t="s">
        <v>297</v>
      </c>
      <c r="H124" s="669" t="s">
        <v>297</v>
      </c>
      <c r="I124" s="669" t="s">
        <v>297</v>
      </c>
      <c r="J124" s="670" t="s">
        <v>297</v>
      </c>
      <c r="K124" s="671" t="s">
        <v>297</v>
      </c>
      <c r="L124" s="82">
        <v>0</v>
      </c>
      <c r="M124" s="83">
        <v>0</v>
      </c>
      <c r="N124" s="72">
        <v>0</v>
      </c>
    </row>
    <row r="125" spans="1:14" outlineLevel="3" x14ac:dyDescent="0.25">
      <c r="A125" s="245" t="str">
        <f t="shared" si="4"/>
        <v>3.5.</v>
      </c>
      <c r="B125" s="31" t="s">
        <v>1656</v>
      </c>
      <c r="C125" s="44" t="s">
        <v>1484</v>
      </c>
      <c r="D125" s="668" t="s">
        <v>297</v>
      </c>
      <c r="E125" s="669" t="s">
        <v>297</v>
      </c>
      <c r="F125" s="669" t="s">
        <v>297</v>
      </c>
      <c r="G125" s="669" t="s">
        <v>297</v>
      </c>
      <c r="H125" s="669" t="s">
        <v>297</v>
      </c>
      <c r="I125" s="669" t="s">
        <v>297</v>
      </c>
      <c r="J125" s="670" t="s">
        <v>297</v>
      </c>
      <c r="K125" s="671" t="s">
        <v>297</v>
      </c>
      <c r="L125" s="82">
        <v>0</v>
      </c>
      <c r="M125" s="83">
        <v>0</v>
      </c>
      <c r="N125" s="72">
        <v>0</v>
      </c>
    </row>
    <row r="126" spans="1:14" outlineLevel="3" x14ac:dyDescent="0.25">
      <c r="A126" s="245" t="str">
        <f t="shared" si="4"/>
        <v>3.5.</v>
      </c>
      <c r="B126" s="31" t="s">
        <v>1657</v>
      </c>
      <c r="C126" s="44" t="s">
        <v>1526</v>
      </c>
      <c r="D126" s="668" t="s">
        <v>297</v>
      </c>
      <c r="E126" s="669" t="s">
        <v>297</v>
      </c>
      <c r="F126" s="669" t="s">
        <v>297</v>
      </c>
      <c r="G126" s="669" t="s">
        <v>297</v>
      </c>
      <c r="H126" s="669" t="s">
        <v>297</v>
      </c>
      <c r="I126" s="669" t="s">
        <v>297</v>
      </c>
      <c r="J126" s="670" t="s">
        <v>297</v>
      </c>
      <c r="K126" s="671" t="s">
        <v>297</v>
      </c>
      <c r="L126" s="82">
        <v>0</v>
      </c>
      <c r="M126" s="83">
        <v>0</v>
      </c>
      <c r="N126" s="72">
        <v>0</v>
      </c>
    </row>
    <row r="127" spans="1:14" outlineLevel="3" x14ac:dyDescent="0.25">
      <c r="A127" s="245" t="str">
        <f t="shared" si="4"/>
        <v>3.5.</v>
      </c>
      <c r="B127" s="31" t="s">
        <v>1658</v>
      </c>
      <c r="C127" s="44" t="s">
        <v>1528</v>
      </c>
      <c r="D127" s="668" t="s">
        <v>297</v>
      </c>
      <c r="E127" s="669" t="s">
        <v>297</v>
      </c>
      <c r="F127" s="669" t="s">
        <v>297</v>
      </c>
      <c r="G127" s="669" t="s">
        <v>297</v>
      </c>
      <c r="H127" s="669" t="s">
        <v>297</v>
      </c>
      <c r="I127" s="669" t="s">
        <v>297</v>
      </c>
      <c r="J127" s="670" t="s">
        <v>297</v>
      </c>
      <c r="K127" s="671" t="s">
        <v>297</v>
      </c>
      <c r="L127" s="82">
        <v>0</v>
      </c>
      <c r="M127" s="83">
        <v>0</v>
      </c>
      <c r="N127" s="72">
        <v>0</v>
      </c>
    </row>
    <row r="128" spans="1:14" outlineLevel="3" x14ac:dyDescent="0.25">
      <c r="A128" s="245" t="str">
        <f t="shared" si="4"/>
        <v>3.5.</v>
      </c>
      <c r="B128" s="31" t="s">
        <v>1659</v>
      </c>
      <c r="C128" s="44" t="s">
        <v>1506</v>
      </c>
      <c r="D128" s="668" t="s">
        <v>297</v>
      </c>
      <c r="E128" s="669" t="s">
        <v>297</v>
      </c>
      <c r="F128" s="669" t="s">
        <v>297</v>
      </c>
      <c r="G128" s="669" t="s">
        <v>297</v>
      </c>
      <c r="H128" s="669" t="s">
        <v>297</v>
      </c>
      <c r="I128" s="669" t="s">
        <v>297</v>
      </c>
      <c r="J128" s="670" t="s">
        <v>297</v>
      </c>
      <c r="K128" s="671" t="s">
        <v>297</v>
      </c>
      <c r="L128" s="82">
        <v>0</v>
      </c>
      <c r="M128" s="83">
        <v>0</v>
      </c>
      <c r="N128" s="72">
        <v>0</v>
      </c>
    </row>
    <row r="129" spans="1:14" outlineLevel="3" x14ac:dyDescent="0.25">
      <c r="A129" s="245" t="str">
        <f t="shared" si="4"/>
        <v>3.5.</v>
      </c>
      <c r="B129" s="31" t="s">
        <v>1660</v>
      </c>
      <c r="C129" s="44" t="s">
        <v>1488</v>
      </c>
      <c r="D129" s="668" t="s">
        <v>297</v>
      </c>
      <c r="E129" s="669" t="s">
        <v>297</v>
      </c>
      <c r="F129" s="669" t="s">
        <v>297</v>
      </c>
      <c r="G129" s="669" t="s">
        <v>297</v>
      </c>
      <c r="H129" s="669" t="s">
        <v>297</v>
      </c>
      <c r="I129" s="669" t="s">
        <v>297</v>
      </c>
      <c r="J129" s="670" t="s">
        <v>297</v>
      </c>
      <c r="K129" s="671" t="s">
        <v>297</v>
      </c>
      <c r="L129" s="82">
        <v>0</v>
      </c>
      <c r="M129" s="83">
        <v>0</v>
      </c>
      <c r="N129" s="72">
        <v>0</v>
      </c>
    </row>
    <row r="130" spans="1:14" outlineLevel="3" x14ac:dyDescent="0.25">
      <c r="A130" s="245" t="str">
        <f t="shared" si="4"/>
        <v>3.5.</v>
      </c>
      <c r="B130" s="31" t="s">
        <v>1661</v>
      </c>
      <c r="C130" s="44" t="s">
        <v>1490</v>
      </c>
      <c r="D130" s="668" t="s">
        <v>297</v>
      </c>
      <c r="E130" s="669" t="s">
        <v>297</v>
      </c>
      <c r="F130" s="669" t="s">
        <v>297</v>
      </c>
      <c r="G130" s="669" t="s">
        <v>297</v>
      </c>
      <c r="H130" s="669" t="s">
        <v>297</v>
      </c>
      <c r="I130" s="669" t="s">
        <v>297</v>
      </c>
      <c r="J130" s="670" t="s">
        <v>297</v>
      </c>
      <c r="K130" s="671" t="s">
        <v>297</v>
      </c>
      <c r="L130" s="82">
        <v>0</v>
      </c>
      <c r="M130" s="83">
        <v>0</v>
      </c>
      <c r="N130" s="72">
        <v>0</v>
      </c>
    </row>
    <row r="131" spans="1:14" outlineLevel="3" x14ac:dyDescent="0.25">
      <c r="A131" s="245" t="str">
        <f t="shared" si="4"/>
        <v>3.5.</v>
      </c>
      <c r="B131" s="31" t="s">
        <v>1662</v>
      </c>
      <c r="C131" s="44" t="s">
        <v>1533</v>
      </c>
      <c r="D131" s="668" t="s">
        <v>297</v>
      </c>
      <c r="E131" s="669" t="s">
        <v>297</v>
      </c>
      <c r="F131" s="669" t="s">
        <v>297</v>
      </c>
      <c r="G131" s="669" t="s">
        <v>297</v>
      </c>
      <c r="H131" s="669" t="s">
        <v>297</v>
      </c>
      <c r="I131" s="669" t="s">
        <v>297</v>
      </c>
      <c r="J131" s="670" t="s">
        <v>297</v>
      </c>
      <c r="K131" s="671" t="s">
        <v>297</v>
      </c>
      <c r="L131" s="82">
        <v>0</v>
      </c>
      <c r="M131" s="83">
        <v>0</v>
      </c>
      <c r="N131" s="72">
        <v>0</v>
      </c>
    </row>
    <row r="132" spans="1:14" outlineLevel="3" x14ac:dyDescent="0.25">
      <c r="A132" s="245" t="str">
        <f t="shared" si="4"/>
        <v>3.5.</v>
      </c>
      <c r="B132" s="31" t="s">
        <v>1663</v>
      </c>
      <c r="C132" s="44" t="s">
        <v>1492</v>
      </c>
      <c r="D132" s="668" t="s">
        <v>297</v>
      </c>
      <c r="E132" s="669" t="s">
        <v>297</v>
      </c>
      <c r="F132" s="669" t="s">
        <v>297</v>
      </c>
      <c r="G132" s="669" t="s">
        <v>297</v>
      </c>
      <c r="H132" s="669" t="s">
        <v>297</v>
      </c>
      <c r="I132" s="669" t="s">
        <v>297</v>
      </c>
      <c r="J132" s="670" t="s">
        <v>297</v>
      </c>
      <c r="K132" s="671" t="s">
        <v>297</v>
      </c>
      <c r="L132" s="82">
        <v>0</v>
      </c>
      <c r="M132" s="83">
        <v>0</v>
      </c>
      <c r="N132" s="72">
        <v>0</v>
      </c>
    </row>
    <row r="133" spans="1:14" outlineLevel="3" x14ac:dyDescent="0.25">
      <c r="A133" s="245" t="str">
        <f t="shared" si="4"/>
        <v>3.5.</v>
      </c>
      <c r="B133" s="31" t="s">
        <v>1664</v>
      </c>
      <c r="C133" s="44" t="s">
        <v>1665</v>
      </c>
      <c r="D133" s="668" t="s">
        <v>297</v>
      </c>
      <c r="E133" s="669" t="s">
        <v>297</v>
      </c>
      <c r="F133" s="669" t="s">
        <v>297</v>
      </c>
      <c r="G133" s="669" t="s">
        <v>297</v>
      </c>
      <c r="H133" s="669" t="s">
        <v>297</v>
      </c>
      <c r="I133" s="669" t="s">
        <v>297</v>
      </c>
      <c r="J133" s="670" t="s">
        <v>297</v>
      </c>
      <c r="K133" s="671" t="s">
        <v>297</v>
      </c>
      <c r="L133" s="82">
        <v>0</v>
      </c>
      <c r="M133" s="83">
        <v>0</v>
      </c>
      <c r="N133" s="72">
        <v>0</v>
      </c>
    </row>
    <row r="134" spans="1:14" outlineLevel="3" x14ac:dyDescent="0.25">
      <c r="A134" s="245" t="str">
        <f t="shared" si="4"/>
        <v>3.5.</v>
      </c>
      <c r="B134" s="31" t="s">
        <v>1666</v>
      </c>
      <c r="C134" s="44" t="s">
        <v>1494</v>
      </c>
      <c r="D134" s="668" t="s">
        <v>297</v>
      </c>
      <c r="E134" s="669" t="s">
        <v>297</v>
      </c>
      <c r="F134" s="669" t="s">
        <v>297</v>
      </c>
      <c r="G134" s="669" t="s">
        <v>297</v>
      </c>
      <c r="H134" s="669" t="s">
        <v>297</v>
      </c>
      <c r="I134" s="669" t="s">
        <v>297</v>
      </c>
      <c r="J134" s="670" t="s">
        <v>297</v>
      </c>
      <c r="K134" s="671" t="s">
        <v>297</v>
      </c>
      <c r="L134" s="82">
        <v>0</v>
      </c>
      <c r="M134" s="83">
        <v>0</v>
      </c>
      <c r="N134" s="72">
        <v>0</v>
      </c>
    </row>
    <row r="135" spans="1:14" outlineLevel="3" x14ac:dyDescent="0.25">
      <c r="A135" s="245" t="str">
        <f t="shared" si="4"/>
        <v>3.5.</v>
      </c>
      <c r="B135" s="31" t="s">
        <v>1667</v>
      </c>
      <c r="C135" s="44" t="s">
        <v>1496</v>
      </c>
      <c r="D135" s="668" t="s">
        <v>297</v>
      </c>
      <c r="E135" s="669" t="s">
        <v>297</v>
      </c>
      <c r="F135" s="669" t="s">
        <v>297</v>
      </c>
      <c r="G135" s="669" t="s">
        <v>297</v>
      </c>
      <c r="H135" s="669" t="s">
        <v>297</v>
      </c>
      <c r="I135" s="669" t="s">
        <v>297</v>
      </c>
      <c r="J135" s="670" t="s">
        <v>297</v>
      </c>
      <c r="K135" s="671" t="s">
        <v>297</v>
      </c>
      <c r="L135" s="82">
        <v>0</v>
      </c>
      <c r="M135" s="83">
        <v>0</v>
      </c>
      <c r="N135" s="72">
        <v>0</v>
      </c>
    </row>
    <row r="136" spans="1:14" outlineLevel="3" x14ac:dyDescent="0.25">
      <c r="A136" s="245" t="str">
        <f t="shared" si="4"/>
        <v>3.5.</v>
      </c>
      <c r="B136" s="31" t="s">
        <v>1668</v>
      </c>
      <c r="C136" s="44" t="s">
        <v>1498</v>
      </c>
      <c r="D136" s="668" t="s">
        <v>297</v>
      </c>
      <c r="E136" s="669" t="s">
        <v>297</v>
      </c>
      <c r="F136" s="669" t="s">
        <v>297</v>
      </c>
      <c r="G136" s="669" t="s">
        <v>297</v>
      </c>
      <c r="H136" s="669" t="s">
        <v>297</v>
      </c>
      <c r="I136" s="669" t="s">
        <v>297</v>
      </c>
      <c r="J136" s="670" t="s">
        <v>297</v>
      </c>
      <c r="K136" s="671" t="s">
        <v>297</v>
      </c>
      <c r="L136" s="82">
        <v>0</v>
      </c>
      <c r="M136" s="83">
        <v>0</v>
      </c>
      <c r="N136" s="72">
        <v>0</v>
      </c>
    </row>
    <row r="137" spans="1:14" outlineLevel="3" x14ac:dyDescent="0.25">
      <c r="A137" s="245" t="str">
        <f t="shared" si="4"/>
        <v>3.5.</v>
      </c>
      <c r="B137" s="31" t="s">
        <v>1669</v>
      </c>
      <c r="C137" s="44" t="s">
        <v>1500</v>
      </c>
      <c r="D137" s="668" t="s">
        <v>297</v>
      </c>
      <c r="E137" s="669" t="s">
        <v>297</v>
      </c>
      <c r="F137" s="669" t="s">
        <v>297</v>
      </c>
      <c r="G137" s="669" t="s">
        <v>297</v>
      </c>
      <c r="H137" s="669" t="s">
        <v>297</v>
      </c>
      <c r="I137" s="669" t="s">
        <v>297</v>
      </c>
      <c r="J137" s="670" t="s">
        <v>297</v>
      </c>
      <c r="K137" s="671" t="s">
        <v>297</v>
      </c>
      <c r="L137" s="82">
        <v>0</v>
      </c>
      <c r="M137" s="83">
        <v>0</v>
      </c>
      <c r="N137" s="72">
        <v>0</v>
      </c>
    </row>
    <row r="138" spans="1:14" outlineLevel="3" x14ac:dyDescent="0.25">
      <c r="A138" s="245" t="str">
        <f t="shared" si="4"/>
        <v>3.5.</v>
      </c>
      <c r="B138" s="31" t="s">
        <v>1670</v>
      </c>
      <c r="C138" s="44" t="s">
        <v>1540</v>
      </c>
      <c r="D138" s="668" t="s">
        <v>297</v>
      </c>
      <c r="E138" s="669" t="s">
        <v>297</v>
      </c>
      <c r="F138" s="669" t="s">
        <v>297</v>
      </c>
      <c r="G138" s="669" t="s">
        <v>297</v>
      </c>
      <c r="H138" s="669" t="s">
        <v>297</v>
      </c>
      <c r="I138" s="669" t="s">
        <v>297</v>
      </c>
      <c r="J138" s="670" t="s">
        <v>297</v>
      </c>
      <c r="K138" s="671" t="s">
        <v>297</v>
      </c>
      <c r="L138" s="82">
        <v>0</v>
      </c>
      <c r="M138" s="83">
        <v>0</v>
      </c>
      <c r="N138" s="72">
        <v>0</v>
      </c>
    </row>
    <row r="139" spans="1:14" outlineLevel="3" x14ac:dyDescent="0.25">
      <c r="A139" s="245" t="str">
        <f t="shared" si="4"/>
        <v>3.5.</v>
      </c>
      <c r="B139" s="31" t="s">
        <v>1671</v>
      </c>
      <c r="C139" s="44" t="s">
        <v>1542</v>
      </c>
      <c r="D139" s="668" t="s">
        <v>297</v>
      </c>
      <c r="E139" s="669" t="s">
        <v>297</v>
      </c>
      <c r="F139" s="669" t="s">
        <v>297</v>
      </c>
      <c r="G139" s="669" t="s">
        <v>297</v>
      </c>
      <c r="H139" s="669" t="s">
        <v>297</v>
      </c>
      <c r="I139" s="669" t="s">
        <v>297</v>
      </c>
      <c r="J139" s="670" t="s">
        <v>297</v>
      </c>
      <c r="K139" s="671" t="s">
        <v>297</v>
      </c>
      <c r="L139" s="82">
        <v>0</v>
      </c>
      <c r="M139" s="83">
        <v>0</v>
      </c>
      <c r="N139" s="72">
        <v>0</v>
      </c>
    </row>
    <row r="140" spans="1:14" outlineLevel="3" x14ac:dyDescent="0.25">
      <c r="A140" s="245" t="str">
        <f t="shared" si="4"/>
        <v>3.5.</v>
      </c>
      <c r="B140" s="31" t="s">
        <v>1672</v>
      </c>
      <c r="C140" s="44" t="s">
        <v>1673</v>
      </c>
      <c r="D140" s="668" t="s">
        <v>297</v>
      </c>
      <c r="E140" s="669" t="s">
        <v>297</v>
      </c>
      <c r="F140" s="669" t="s">
        <v>297</v>
      </c>
      <c r="G140" s="669" t="s">
        <v>297</v>
      </c>
      <c r="H140" s="669" t="s">
        <v>297</v>
      </c>
      <c r="I140" s="669" t="s">
        <v>297</v>
      </c>
      <c r="J140" s="670" t="s">
        <v>297</v>
      </c>
      <c r="K140" s="671" t="s">
        <v>297</v>
      </c>
      <c r="L140" s="82">
        <v>0</v>
      </c>
      <c r="M140" s="83">
        <v>0</v>
      </c>
      <c r="N140" s="72">
        <v>0</v>
      </c>
    </row>
    <row r="141" spans="1:14" outlineLevel="3" x14ac:dyDescent="0.25">
      <c r="A141" s="245" t="str">
        <f t="shared" si="4"/>
        <v>3.5.</v>
      </c>
      <c r="B141" s="31" t="s">
        <v>1674</v>
      </c>
      <c r="C141" s="44" t="s">
        <v>1546</v>
      </c>
      <c r="D141" s="668" t="s">
        <v>297</v>
      </c>
      <c r="E141" s="669" t="s">
        <v>297</v>
      </c>
      <c r="F141" s="669" t="s">
        <v>297</v>
      </c>
      <c r="G141" s="669" t="s">
        <v>297</v>
      </c>
      <c r="H141" s="669" t="s">
        <v>297</v>
      </c>
      <c r="I141" s="669" t="s">
        <v>297</v>
      </c>
      <c r="J141" s="670" t="s">
        <v>297</v>
      </c>
      <c r="K141" s="671" t="s">
        <v>297</v>
      </c>
      <c r="L141" s="82">
        <v>0</v>
      </c>
      <c r="M141" s="83">
        <v>0</v>
      </c>
      <c r="N141" s="72">
        <v>0</v>
      </c>
    </row>
    <row r="142" spans="1:14" outlineLevel="3" x14ac:dyDescent="0.25">
      <c r="A142" s="245" t="str">
        <f t="shared" si="4"/>
        <v>3.5.</v>
      </c>
      <c r="B142" s="31" t="s">
        <v>1675</v>
      </c>
      <c r="C142" s="44" t="s">
        <v>1548</v>
      </c>
      <c r="D142" s="668" t="s">
        <v>297</v>
      </c>
      <c r="E142" s="669" t="s">
        <v>297</v>
      </c>
      <c r="F142" s="669" t="s">
        <v>297</v>
      </c>
      <c r="G142" s="669" t="s">
        <v>297</v>
      </c>
      <c r="H142" s="669" t="s">
        <v>297</v>
      </c>
      <c r="I142" s="669" t="s">
        <v>297</v>
      </c>
      <c r="J142" s="670" t="s">
        <v>297</v>
      </c>
      <c r="K142" s="671" t="s">
        <v>297</v>
      </c>
      <c r="L142" s="82">
        <v>0</v>
      </c>
      <c r="M142" s="83">
        <v>0</v>
      </c>
      <c r="N142" s="72">
        <v>0</v>
      </c>
    </row>
    <row r="143" spans="1:14" outlineLevel="3" x14ac:dyDescent="0.25">
      <c r="A143" s="245" t="str">
        <f t="shared" si="4"/>
        <v>3.5.</v>
      </c>
      <c r="B143" s="31" t="s">
        <v>1676</v>
      </c>
      <c r="C143" s="44" t="s">
        <v>1550</v>
      </c>
      <c r="D143" s="668" t="s">
        <v>297</v>
      </c>
      <c r="E143" s="669" t="s">
        <v>297</v>
      </c>
      <c r="F143" s="669" t="s">
        <v>297</v>
      </c>
      <c r="G143" s="669" t="s">
        <v>297</v>
      </c>
      <c r="H143" s="669" t="s">
        <v>297</v>
      </c>
      <c r="I143" s="669" t="s">
        <v>297</v>
      </c>
      <c r="J143" s="670" t="s">
        <v>297</v>
      </c>
      <c r="K143" s="671" t="s">
        <v>297</v>
      </c>
      <c r="L143" s="82">
        <v>0</v>
      </c>
      <c r="M143" s="83">
        <v>0</v>
      </c>
      <c r="N143" s="72">
        <v>0</v>
      </c>
    </row>
    <row r="144" spans="1:14" outlineLevel="1" x14ac:dyDescent="0.25">
      <c r="A144" s="246"/>
      <c r="B144" s="23" t="s">
        <v>107</v>
      </c>
      <c r="C144" s="90" t="s">
        <v>108</v>
      </c>
      <c r="D144" s="588"/>
      <c r="E144" s="66"/>
      <c r="F144" s="67"/>
      <c r="G144" s="67"/>
      <c r="H144" s="67"/>
      <c r="I144" s="67"/>
      <c r="J144" s="67"/>
      <c r="K144" s="67"/>
      <c r="L144" s="128"/>
      <c r="M144" s="129"/>
      <c r="N144" s="589"/>
    </row>
    <row r="145" spans="1:14" outlineLevel="3" x14ac:dyDescent="0.25">
      <c r="A145" s="245" t="str">
        <f t="shared" ref="A145:A189" si="5">IF(COUNTA($D145:$K145)=0,"",LEFT(B145,FIND(".",B145,3)))</f>
        <v>3.6.</v>
      </c>
      <c r="B145" s="73" t="s">
        <v>1677</v>
      </c>
      <c r="C145" s="130" t="s">
        <v>1556</v>
      </c>
      <c r="D145" s="664" t="s">
        <v>297</v>
      </c>
      <c r="E145" s="665" t="s">
        <v>297</v>
      </c>
      <c r="F145" s="665" t="s">
        <v>297</v>
      </c>
      <c r="G145" s="665" t="s">
        <v>297</v>
      </c>
      <c r="H145" s="665" t="s">
        <v>297</v>
      </c>
      <c r="I145" s="665" t="s">
        <v>297</v>
      </c>
      <c r="J145" s="666" t="s">
        <v>297</v>
      </c>
      <c r="K145" s="667" t="s">
        <v>297</v>
      </c>
      <c r="L145" s="149">
        <v>0</v>
      </c>
      <c r="M145" s="150">
        <v>0</v>
      </c>
      <c r="N145" s="151">
        <v>0</v>
      </c>
    </row>
    <row r="146" spans="1:14" outlineLevel="3" x14ac:dyDescent="0.25">
      <c r="A146" s="245" t="str">
        <f t="shared" si="5"/>
        <v>3.6.</v>
      </c>
      <c r="B146" s="31" t="s">
        <v>1678</v>
      </c>
      <c r="C146" s="44" t="s">
        <v>1558</v>
      </c>
      <c r="D146" s="668" t="s">
        <v>297</v>
      </c>
      <c r="E146" s="669" t="s">
        <v>297</v>
      </c>
      <c r="F146" s="669" t="s">
        <v>297</v>
      </c>
      <c r="G146" s="669" t="s">
        <v>297</v>
      </c>
      <c r="H146" s="669" t="s">
        <v>297</v>
      </c>
      <c r="I146" s="669" t="s">
        <v>297</v>
      </c>
      <c r="J146" s="670" t="s">
        <v>297</v>
      </c>
      <c r="K146" s="671" t="s">
        <v>297</v>
      </c>
      <c r="L146" s="82">
        <v>0</v>
      </c>
      <c r="M146" s="83">
        <v>0</v>
      </c>
      <c r="N146" s="72">
        <v>0</v>
      </c>
    </row>
    <row r="147" spans="1:14" outlineLevel="3" x14ac:dyDescent="0.25">
      <c r="A147" s="245" t="str">
        <f t="shared" si="5"/>
        <v>3.6.</v>
      </c>
      <c r="B147" s="31" t="s">
        <v>1679</v>
      </c>
      <c r="C147" s="44" t="s">
        <v>1560</v>
      </c>
      <c r="D147" s="668" t="s">
        <v>297</v>
      </c>
      <c r="E147" s="669" t="s">
        <v>297</v>
      </c>
      <c r="F147" s="669" t="s">
        <v>297</v>
      </c>
      <c r="G147" s="669" t="s">
        <v>297</v>
      </c>
      <c r="H147" s="669" t="s">
        <v>297</v>
      </c>
      <c r="I147" s="669" t="s">
        <v>297</v>
      </c>
      <c r="J147" s="670" t="s">
        <v>297</v>
      </c>
      <c r="K147" s="671" t="s">
        <v>297</v>
      </c>
      <c r="L147" s="82">
        <v>0</v>
      </c>
      <c r="M147" s="83">
        <v>0</v>
      </c>
      <c r="N147" s="72">
        <v>0</v>
      </c>
    </row>
    <row r="148" spans="1:14" outlineLevel="3" x14ac:dyDescent="0.25">
      <c r="A148" s="245" t="str">
        <f t="shared" si="5"/>
        <v>3.6.</v>
      </c>
      <c r="B148" s="31" t="s">
        <v>1680</v>
      </c>
      <c r="C148" s="44" t="s">
        <v>1562</v>
      </c>
      <c r="D148" s="668" t="s">
        <v>297</v>
      </c>
      <c r="E148" s="669" t="s">
        <v>297</v>
      </c>
      <c r="F148" s="669" t="s">
        <v>297</v>
      </c>
      <c r="G148" s="669" t="s">
        <v>297</v>
      </c>
      <c r="H148" s="669" t="s">
        <v>297</v>
      </c>
      <c r="I148" s="669" t="s">
        <v>297</v>
      </c>
      <c r="J148" s="670" t="s">
        <v>297</v>
      </c>
      <c r="K148" s="671" t="s">
        <v>297</v>
      </c>
      <c r="L148" s="82">
        <v>0</v>
      </c>
      <c r="M148" s="83">
        <v>0</v>
      </c>
      <c r="N148" s="72">
        <v>0</v>
      </c>
    </row>
    <row r="149" spans="1:14" outlineLevel="3" x14ac:dyDescent="0.25">
      <c r="A149" s="245" t="str">
        <f t="shared" si="5"/>
        <v>3.6.</v>
      </c>
      <c r="B149" s="31" t="s">
        <v>1681</v>
      </c>
      <c r="C149" s="44" t="s">
        <v>1564</v>
      </c>
      <c r="D149" s="668" t="s">
        <v>297</v>
      </c>
      <c r="E149" s="669" t="s">
        <v>297</v>
      </c>
      <c r="F149" s="669" t="s">
        <v>297</v>
      </c>
      <c r="G149" s="669" t="s">
        <v>297</v>
      </c>
      <c r="H149" s="669" t="s">
        <v>297</v>
      </c>
      <c r="I149" s="669" t="s">
        <v>297</v>
      </c>
      <c r="J149" s="670" t="s">
        <v>297</v>
      </c>
      <c r="K149" s="671" t="s">
        <v>297</v>
      </c>
      <c r="L149" s="82">
        <v>0</v>
      </c>
      <c r="M149" s="83">
        <v>0</v>
      </c>
      <c r="N149" s="72">
        <v>0</v>
      </c>
    </row>
    <row r="150" spans="1:14" outlineLevel="3" x14ac:dyDescent="0.25">
      <c r="A150" s="245" t="str">
        <f t="shared" si="5"/>
        <v>3.6.</v>
      </c>
      <c r="B150" s="31" t="s">
        <v>1682</v>
      </c>
      <c r="C150" s="44" t="s">
        <v>1566</v>
      </c>
      <c r="D150" s="668" t="s">
        <v>297</v>
      </c>
      <c r="E150" s="669" t="s">
        <v>297</v>
      </c>
      <c r="F150" s="669" t="s">
        <v>297</v>
      </c>
      <c r="G150" s="669" t="s">
        <v>297</v>
      </c>
      <c r="H150" s="669" t="s">
        <v>297</v>
      </c>
      <c r="I150" s="669" t="s">
        <v>297</v>
      </c>
      <c r="J150" s="670" t="s">
        <v>297</v>
      </c>
      <c r="K150" s="671" t="s">
        <v>297</v>
      </c>
      <c r="L150" s="82">
        <v>0</v>
      </c>
      <c r="M150" s="83">
        <v>0</v>
      </c>
      <c r="N150" s="72">
        <v>0</v>
      </c>
    </row>
    <row r="151" spans="1:14" outlineLevel="3" x14ac:dyDescent="0.25">
      <c r="A151" s="245" t="str">
        <f t="shared" si="5"/>
        <v>3.6.</v>
      </c>
      <c r="B151" s="31" t="s">
        <v>1683</v>
      </c>
      <c r="C151" s="44" t="s">
        <v>1568</v>
      </c>
      <c r="D151" s="668" t="s">
        <v>297</v>
      </c>
      <c r="E151" s="669" t="s">
        <v>297</v>
      </c>
      <c r="F151" s="669" t="s">
        <v>297</v>
      </c>
      <c r="G151" s="669" t="s">
        <v>297</v>
      </c>
      <c r="H151" s="669" t="s">
        <v>297</v>
      </c>
      <c r="I151" s="669" t="s">
        <v>297</v>
      </c>
      <c r="J151" s="670" t="s">
        <v>297</v>
      </c>
      <c r="K151" s="671" t="s">
        <v>297</v>
      </c>
      <c r="L151" s="82">
        <v>0</v>
      </c>
      <c r="M151" s="83">
        <v>0</v>
      </c>
      <c r="N151" s="72">
        <v>0</v>
      </c>
    </row>
    <row r="152" spans="1:14" outlineLevel="3" x14ac:dyDescent="0.25">
      <c r="A152" s="245" t="str">
        <f t="shared" si="5"/>
        <v>3.6.</v>
      </c>
      <c r="B152" s="31" t="s">
        <v>1684</v>
      </c>
      <c r="C152" s="44" t="s">
        <v>1570</v>
      </c>
      <c r="D152" s="668" t="s">
        <v>297</v>
      </c>
      <c r="E152" s="669" t="s">
        <v>297</v>
      </c>
      <c r="F152" s="669" t="s">
        <v>297</v>
      </c>
      <c r="G152" s="669" t="s">
        <v>297</v>
      </c>
      <c r="H152" s="669" t="s">
        <v>297</v>
      </c>
      <c r="I152" s="669" t="s">
        <v>297</v>
      </c>
      <c r="J152" s="670" t="s">
        <v>297</v>
      </c>
      <c r="K152" s="671" t="s">
        <v>297</v>
      </c>
      <c r="L152" s="82">
        <v>0</v>
      </c>
      <c r="M152" s="83">
        <v>0</v>
      </c>
      <c r="N152" s="72">
        <v>0</v>
      </c>
    </row>
    <row r="153" spans="1:14" outlineLevel="3" x14ac:dyDescent="0.25">
      <c r="A153" s="245" t="str">
        <f t="shared" si="5"/>
        <v>3.6.</v>
      </c>
      <c r="B153" s="31" t="s">
        <v>1685</v>
      </c>
      <c r="C153" s="44" t="s">
        <v>1572</v>
      </c>
      <c r="D153" s="668" t="s">
        <v>297</v>
      </c>
      <c r="E153" s="669" t="s">
        <v>297</v>
      </c>
      <c r="F153" s="669" t="s">
        <v>297</v>
      </c>
      <c r="G153" s="669" t="s">
        <v>297</v>
      </c>
      <c r="H153" s="669" t="s">
        <v>297</v>
      </c>
      <c r="I153" s="669" t="s">
        <v>297</v>
      </c>
      <c r="J153" s="670" t="s">
        <v>297</v>
      </c>
      <c r="K153" s="671" t="s">
        <v>297</v>
      </c>
      <c r="L153" s="82">
        <v>0</v>
      </c>
      <c r="M153" s="83">
        <v>0</v>
      </c>
      <c r="N153" s="72">
        <v>0</v>
      </c>
    </row>
    <row r="154" spans="1:14" outlineLevel="3" x14ac:dyDescent="0.25">
      <c r="A154" s="245" t="str">
        <f t="shared" si="5"/>
        <v>3.6.</v>
      </c>
      <c r="B154" s="31" t="s">
        <v>1686</v>
      </c>
      <c r="C154" s="44" t="s">
        <v>1574</v>
      </c>
      <c r="D154" s="668" t="s">
        <v>297</v>
      </c>
      <c r="E154" s="669" t="s">
        <v>297</v>
      </c>
      <c r="F154" s="669" t="s">
        <v>297</v>
      </c>
      <c r="G154" s="669" t="s">
        <v>297</v>
      </c>
      <c r="H154" s="669" t="s">
        <v>297</v>
      </c>
      <c r="I154" s="669" t="s">
        <v>297</v>
      </c>
      <c r="J154" s="670" t="s">
        <v>297</v>
      </c>
      <c r="K154" s="671" t="s">
        <v>297</v>
      </c>
      <c r="L154" s="82">
        <v>0</v>
      </c>
      <c r="M154" s="83">
        <v>0</v>
      </c>
      <c r="N154" s="72">
        <v>0</v>
      </c>
    </row>
    <row r="155" spans="1:14" outlineLevel="3" x14ac:dyDescent="0.25">
      <c r="A155" s="245" t="str">
        <f t="shared" si="5"/>
        <v>3.6.</v>
      </c>
      <c r="B155" s="31" t="s">
        <v>1687</v>
      </c>
      <c r="C155" s="44" t="s">
        <v>1576</v>
      </c>
      <c r="D155" s="668" t="s">
        <v>297</v>
      </c>
      <c r="E155" s="669" t="s">
        <v>297</v>
      </c>
      <c r="F155" s="669" t="s">
        <v>297</v>
      </c>
      <c r="G155" s="669" t="s">
        <v>297</v>
      </c>
      <c r="H155" s="669" t="s">
        <v>297</v>
      </c>
      <c r="I155" s="669" t="s">
        <v>297</v>
      </c>
      <c r="J155" s="670" t="s">
        <v>297</v>
      </c>
      <c r="K155" s="671" t="s">
        <v>297</v>
      </c>
      <c r="L155" s="82">
        <v>0</v>
      </c>
      <c r="M155" s="83">
        <v>0</v>
      </c>
      <c r="N155" s="72">
        <v>0</v>
      </c>
    </row>
    <row r="156" spans="1:14" outlineLevel="3" x14ac:dyDescent="0.25">
      <c r="A156" s="245" t="str">
        <f t="shared" si="5"/>
        <v>3.6.</v>
      </c>
      <c r="B156" s="31" t="s">
        <v>1688</v>
      </c>
      <c r="C156" s="44" t="s">
        <v>1578</v>
      </c>
      <c r="D156" s="668" t="s">
        <v>297</v>
      </c>
      <c r="E156" s="669" t="s">
        <v>297</v>
      </c>
      <c r="F156" s="669" t="s">
        <v>297</v>
      </c>
      <c r="G156" s="669" t="s">
        <v>297</v>
      </c>
      <c r="H156" s="669" t="s">
        <v>297</v>
      </c>
      <c r="I156" s="669" t="s">
        <v>297</v>
      </c>
      <c r="J156" s="670" t="s">
        <v>297</v>
      </c>
      <c r="K156" s="671" t="s">
        <v>297</v>
      </c>
      <c r="L156" s="82">
        <v>0</v>
      </c>
      <c r="M156" s="83">
        <v>0</v>
      </c>
      <c r="N156" s="72">
        <v>0</v>
      </c>
    </row>
    <row r="157" spans="1:14" outlineLevel="3" x14ac:dyDescent="0.25">
      <c r="A157" s="245" t="str">
        <f t="shared" si="5"/>
        <v>3.6.</v>
      </c>
      <c r="B157" s="31" t="s">
        <v>1689</v>
      </c>
      <c r="C157" s="44" t="s">
        <v>1580</v>
      </c>
      <c r="D157" s="668" t="s">
        <v>297</v>
      </c>
      <c r="E157" s="669" t="s">
        <v>297</v>
      </c>
      <c r="F157" s="669" t="s">
        <v>297</v>
      </c>
      <c r="G157" s="669" t="s">
        <v>297</v>
      </c>
      <c r="H157" s="669" t="s">
        <v>297</v>
      </c>
      <c r="I157" s="669" t="s">
        <v>297</v>
      </c>
      <c r="J157" s="670" t="s">
        <v>297</v>
      </c>
      <c r="K157" s="671" t="s">
        <v>297</v>
      </c>
      <c r="L157" s="82">
        <v>0</v>
      </c>
      <c r="M157" s="83">
        <v>0</v>
      </c>
      <c r="N157" s="72">
        <v>0</v>
      </c>
    </row>
    <row r="158" spans="1:14" outlineLevel="3" x14ac:dyDescent="0.25">
      <c r="A158" s="245" t="str">
        <f t="shared" si="5"/>
        <v>3.6.</v>
      </c>
      <c r="B158" s="31" t="s">
        <v>1690</v>
      </c>
      <c r="C158" s="44" t="s">
        <v>1582</v>
      </c>
      <c r="D158" s="668" t="s">
        <v>297</v>
      </c>
      <c r="E158" s="669" t="s">
        <v>297</v>
      </c>
      <c r="F158" s="669" t="s">
        <v>297</v>
      </c>
      <c r="G158" s="669" t="s">
        <v>297</v>
      </c>
      <c r="H158" s="669" t="s">
        <v>297</v>
      </c>
      <c r="I158" s="669" t="s">
        <v>297</v>
      </c>
      <c r="J158" s="670" t="s">
        <v>297</v>
      </c>
      <c r="K158" s="671" t="s">
        <v>297</v>
      </c>
      <c r="L158" s="82">
        <v>0</v>
      </c>
      <c r="M158" s="83">
        <v>0</v>
      </c>
      <c r="N158" s="72">
        <v>0</v>
      </c>
    </row>
    <row r="159" spans="1:14" outlineLevel="3" x14ac:dyDescent="0.25">
      <c r="A159" s="245" t="str">
        <f t="shared" si="5"/>
        <v>3.6.</v>
      </c>
      <c r="B159" s="31" t="s">
        <v>1691</v>
      </c>
      <c r="C159" s="44" t="s">
        <v>1584</v>
      </c>
      <c r="D159" s="668" t="s">
        <v>297</v>
      </c>
      <c r="E159" s="669" t="s">
        <v>297</v>
      </c>
      <c r="F159" s="669" t="s">
        <v>297</v>
      </c>
      <c r="G159" s="669" t="s">
        <v>297</v>
      </c>
      <c r="H159" s="669" t="s">
        <v>297</v>
      </c>
      <c r="I159" s="669" t="s">
        <v>297</v>
      </c>
      <c r="J159" s="670" t="s">
        <v>297</v>
      </c>
      <c r="K159" s="671" t="s">
        <v>297</v>
      </c>
      <c r="L159" s="82">
        <v>0</v>
      </c>
      <c r="M159" s="83">
        <v>0</v>
      </c>
      <c r="N159" s="72">
        <v>0</v>
      </c>
    </row>
    <row r="160" spans="1:14" outlineLevel="3" x14ac:dyDescent="0.25">
      <c r="A160" s="245" t="str">
        <f t="shared" si="5"/>
        <v>3.6.</v>
      </c>
      <c r="B160" s="31" t="s">
        <v>1692</v>
      </c>
      <c r="C160" s="44" t="s">
        <v>1586</v>
      </c>
      <c r="D160" s="668" t="s">
        <v>297</v>
      </c>
      <c r="E160" s="669" t="s">
        <v>297</v>
      </c>
      <c r="F160" s="669" t="s">
        <v>297</v>
      </c>
      <c r="G160" s="669" t="s">
        <v>297</v>
      </c>
      <c r="H160" s="669" t="s">
        <v>297</v>
      </c>
      <c r="I160" s="669" t="s">
        <v>297</v>
      </c>
      <c r="J160" s="670" t="s">
        <v>297</v>
      </c>
      <c r="K160" s="671" t="s">
        <v>297</v>
      </c>
      <c r="L160" s="82">
        <v>0</v>
      </c>
      <c r="M160" s="83">
        <v>0</v>
      </c>
      <c r="N160" s="72">
        <v>0</v>
      </c>
    </row>
    <row r="161" spans="1:14" outlineLevel="3" x14ac:dyDescent="0.25">
      <c r="A161" s="245" t="str">
        <f t="shared" si="5"/>
        <v>3.6.</v>
      </c>
      <c r="B161" s="31" t="s">
        <v>1693</v>
      </c>
      <c r="C161" s="44" t="s">
        <v>1588</v>
      </c>
      <c r="D161" s="668" t="s">
        <v>297</v>
      </c>
      <c r="E161" s="669" t="s">
        <v>297</v>
      </c>
      <c r="F161" s="669" t="s">
        <v>297</v>
      </c>
      <c r="G161" s="669" t="s">
        <v>297</v>
      </c>
      <c r="H161" s="669" t="s">
        <v>297</v>
      </c>
      <c r="I161" s="669" t="s">
        <v>297</v>
      </c>
      <c r="J161" s="670" t="s">
        <v>297</v>
      </c>
      <c r="K161" s="671" t="s">
        <v>297</v>
      </c>
      <c r="L161" s="82">
        <v>0</v>
      </c>
      <c r="M161" s="83">
        <v>0</v>
      </c>
      <c r="N161" s="72">
        <v>0</v>
      </c>
    </row>
    <row r="162" spans="1:14" outlineLevel="3" x14ac:dyDescent="0.25">
      <c r="A162" s="245" t="str">
        <f t="shared" si="5"/>
        <v>3.6.</v>
      </c>
      <c r="B162" s="31" t="s">
        <v>1694</v>
      </c>
      <c r="C162" s="44" t="s">
        <v>1590</v>
      </c>
      <c r="D162" s="668" t="s">
        <v>297</v>
      </c>
      <c r="E162" s="669" t="s">
        <v>297</v>
      </c>
      <c r="F162" s="669" t="s">
        <v>297</v>
      </c>
      <c r="G162" s="669" t="s">
        <v>297</v>
      </c>
      <c r="H162" s="669" t="s">
        <v>297</v>
      </c>
      <c r="I162" s="669" t="s">
        <v>297</v>
      </c>
      <c r="J162" s="670" t="s">
        <v>297</v>
      </c>
      <c r="K162" s="671" t="s">
        <v>297</v>
      </c>
      <c r="L162" s="82">
        <v>0</v>
      </c>
      <c r="M162" s="83">
        <v>0</v>
      </c>
      <c r="N162" s="72">
        <v>0</v>
      </c>
    </row>
    <row r="163" spans="1:14" outlineLevel="3" x14ac:dyDescent="0.25">
      <c r="A163" s="245" t="str">
        <f t="shared" si="5"/>
        <v>3.6.</v>
      </c>
      <c r="B163" s="31" t="s">
        <v>1695</v>
      </c>
      <c r="C163" s="44" t="s">
        <v>1592</v>
      </c>
      <c r="D163" s="668" t="s">
        <v>297</v>
      </c>
      <c r="E163" s="669" t="s">
        <v>297</v>
      </c>
      <c r="F163" s="669" t="s">
        <v>297</v>
      </c>
      <c r="G163" s="669" t="s">
        <v>297</v>
      </c>
      <c r="H163" s="669" t="s">
        <v>297</v>
      </c>
      <c r="I163" s="669" t="s">
        <v>297</v>
      </c>
      <c r="J163" s="670" t="s">
        <v>297</v>
      </c>
      <c r="K163" s="671" t="s">
        <v>297</v>
      </c>
      <c r="L163" s="82">
        <v>0</v>
      </c>
      <c r="M163" s="83">
        <v>0</v>
      </c>
      <c r="N163" s="72">
        <v>0</v>
      </c>
    </row>
    <row r="164" spans="1:14" outlineLevel="3" x14ac:dyDescent="0.25">
      <c r="A164" s="245" t="str">
        <f t="shared" si="5"/>
        <v>3.6.</v>
      </c>
      <c r="B164" s="31" t="s">
        <v>1696</v>
      </c>
      <c r="C164" s="44" t="s">
        <v>1594</v>
      </c>
      <c r="D164" s="668" t="s">
        <v>297</v>
      </c>
      <c r="E164" s="669" t="s">
        <v>297</v>
      </c>
      <c r="F164" s="669" t="s">
        <v>297</v>
      </c>
      <c r="G164" s="669" t="s">
        <v>297</v>
      </c>
      <c r="H164" s="669" t="s">
        <v>297</v>
      </c>
      <c r="I164" s="669" t="s">
        <v>297</v>
      </c>
      <c r="J164" s="670" t="s">
        <v>297</v>
      </c>
      <c r="K164" s="671" t="s">
        <v>297</v>
      </c>
      <c r="L164" s="82">
        <v>0</v>
      </c>
      <c r="M164" s="83">
        <v>0</v>
      </c>
      <c r="N164" s="72">
        <v>0</v>
      </c>
    </row>
    <row r="165" spans="1:14" outlineLevel="3" x14ac:dyDescent="0.25">
      <c r="A165" s="245" t="str">
        <f t="shared" si="5"/>
        <v>3.6.</v>
      </c>
      <c r="B165" s="31" t="s">
        <v>1697</v>
      </c>
      <c r="C165" s="44" t="s">
        <v>1698</v>
      </c>
      <c r="D165" s="668" t="s">
        <v>297</v>
      </c>
      <c r="E165" s="669" t="s">
        <v>297</v>
      </c>
      <c r="F165" s="669" t="s">
        <v>297</v>
      </c>
      <c r="G165" s="669" t="s">
        <v>297</v>
      </c>
      <c r="H165" s="669" t="s">
        <v>297</v>
      </c>
      <c r="I165" s="669" t="s">
        <v>297</v>
      </c>
      <c r="J165" s="670" t="s">
        <v>297</v>
      </c>
      <c r="K165" s="671" t="s">
        <v>297</v>
      </c>
      <c r="L165" s="82">
        <v>0</v>
      </c>
      <c r="M165" s="83">
        <v>0</v>
      </c>
      <c r="N165" s="72">
        <v>0</v>
      </c>
    </row>
    <row r="166" spans="1:14" outlineLevel="3" x14ac:dyDescent="0.25">
      <c r="A166" s="245" t="str">
        <f t="shared" si="5"/>
        <v>3.6.</v>
      </c>
      <c r="B166" s="31" t="s">
        <v>1699</v>
      </c>
      <c r="C166" s="44" t="s">
        <v>1700</v>
      </c>
      <c r="D166" s="668" t="s">
        <v>297</v>
      </c>
      <c r="E166" s="669" t="s">
        <v>297</v>
      </c>
      <c r="F166" s="669" t="s">
        <v>297</v>
      </c>
      <c r="G166" s="669" t="s">
        <v>297</v>
      </c>
      <c r="H166" s="669" t="s">
        <v>297</v>
      </c>
      <c r="I166" s="669" t="s">
        <v>297</v>
      </c>
      <c r="J166" s="670" t="s">
        <v>297</v>
      </c>
      <c r="K166" s="671" t="s">
        <v>297</v>
      </c>
      <c r="L166" s="82">
        <v>0</v>
      </c>
      <c r="M166" s="83">
        <v>0</v>
      </c>
      <c r="N166" s="72">
        <v>0</v>
      </c>
    </row>
    <row r="167" spans="1:14" outlineLevel="3" x14ac:dyDescent="0.25">
      <c r="A167" s="245" t="str">
        <f t="shared" si="5"/>
        <v>3.6.</v>
      </c>
      <c r="B167" s="31" t="s">
        <v>1701</v>
      </c>
      <c r="C167" s="44" t="s">
        <v>1600</v>
      </c>
      <c r="D167" s="668" t="s">
        <v>297</v>
      </c>
      <c r="E167" s="669" t="s">
        <v>297</v>
      </c>
      <c r="F167" s="669" t="s">
        <v>297</v>
      </c>
      <c r="G167" s="669" t="s">
        <v>297</v>
      </c>
      <c r="H167" s="669" t="s">
        <v>297</v>
      </c>
      <c r="I167" s="669" t="s">
        <v>297</v>
      </c>
      <c r="J167" s="670" t="s">
        <v>297</v>
      </c>
      <c r="K167" s="671" t="s">
        <v>297</v>
      </c>
      <c r="L167" s="82">
        <v>0</v>
      </c>
      <c r="M167" s="83">
        <v>0</v>
      </c>
      <c r="N167" s="72">
        <v>0</v>
      </c>
    </row>
    <row r="168" spans="1:14" outlineLevel="3" x14ac:dyDescent="0.25">
      <c r="A168" s="245" t="str">
        <f t="shared" si="5"/>
        <v>3.6.</v>
      </c>
      <c r="B168" s="31" t="s">
        <v>1702</v>
      </c>
      <c r="C168" s="44" t="s">
        <v>1602</v>
      </c>
      <c r="D168" s="668" t="s">
        <v>297</v>
      </c>
      <c r="E168" s="669" t="s">
        <v>297</v>
      </c>
      <c r="F168" s="669" t="s">
        <v>297</v>
      </c>
      <c r="G168" s="669" t="s">
        <v>297</v>
      </c>
      <c r="H168" s="669" t="s">
        <v>297</v>
      </c>
      <c r="I168" s="669" t="s">
        <v>297</v>
      </c>
      <c r="J168" s="670" t="s">
        <v>297</v>
      </c>
      <c r="K168" s="671" t="s">
        <v>297</v>
      </c>
      <c r="L168" s="82">
        <v>0</v>
      </c>
      <c r="M168" s="83">
        <v>0</v>
      </c>
      <c r="N168" s="72">
        <v>0</v>
      </c>
    </row>
    <row r="169" spans="1:14" outlineLevel="3" x14ac:dyDescent="0.25">
      <c r="A169" s="245" t="str">
        <f t="shared" si="5"/>
        <v>3.6.</v>
      </c>
      <c r="B169" s="31" t="s">
        <v>1703</v>
      </c>
      <c r="C169" s="44" t="s">
        <v>1604</v>
      </c>
      <c r="D169" s="668" t="s">
        <v>297</v>
      </c>
      <c r="E169" s="669" t="s">
        <v>297</v>
      </c>
      <c r="F169" s="669" t="s">
        <v>297</v>
      </c>
      <c r="G169" s="669" t="s">
        <v>297</v>
      </c>
      <c r="H169" s="669" t="s">
        <v>297</v>
      </c>
      <c r="I169" s="669" t="s">
        <v>297</v>
      </c>
      <c r="J169" s="670" t="s">
        <v>297</v>
      </c>
      <c r="K169" s="671" t="s">
        <v>297</v>
      </c>
      <c r="L169" s="82">
        <v>0</v>
      </c>
      <c r="M169" s="83">
        <v>0</v>
      </c>
      <c r="N169" s="72">
        <v>0</v>
      </c>
    </row>
    <row r="170" spans="1:14" outlineLevel="3" x14ac:dyDescent="0.25">
      <c r="A170" s="245" t="str">
        <f t="shared" si="5"/>
        <v>3.6.</v>
      </c>
      <c r="B170" s="31" t="s">
        <v>1704</v>
      </c>
      <c r="C170" s="44" t="s">
        <v>1606</v>
      </c>
      <c r="D170" s="668" t="s">
        <v>297</v>
      </c>
      <c r="E170" s="669" t="s">
        <v>297</v>
      </c>
      <c r="F170" s="669" t="s">
        <v>297</v>
      </c>
      <c r="G170" s="669" t="s">
        <v>297</v>
      </c>
      <c r="H170" s="669" t="s">
        <v>297</v>
      </c>
      <c r="I170" s="669" t="s">
        <v>297</v>
      </c>
      <c r="J170" s="670" t="s">
        <v>297</v>
      </c>
      <c r="K170" s="671" t="s">
        <v>297</v>
      </c>
      <c r="L170" s="82">
        <v>0</v>
      </c>
      <c r="M170" s="83">
        <v>0</v>
      </c>
      <c r="N170" s="72">
        <v>0</v>
      </c>
    </row>
    <row r="171" spans="1:14" outlineLevel="3" x14ac:dyDescent="0.25">
      <c r="A171" s="245" t="str">
        <f t="shared" si="5"/>
        <v>3.6.</v>
      </c>
      <c r="B171" s="31" t="s">
        <v>1705</v>
      </c>
      <c r="C171" s="44" t="s">
        <v>1608</v>
      </c>
      <c r="D171" s="668" t="s">
        <v>297</v>
      </c>
      <c r="E171" s="669" t="s">
        <v>297</v>
      </c>
      <c r="F171" s="669" t="s">
        <v>297</v>
      </c>
      <c r="G171" s="669" t="s">
        <v>297</v>
      </c>
      <c r="H171" s="669" t="s">
        <v>297</v>
      </c>
      <c r="I171" s="669" t="s">
        <v>297</v>
      </c>
      <c r="J171" s="670" t="s">
        <v>297</v>
      </c>
      <c r="K171" s="671" t="s">
        <v>297</v>
      </c>
      <c r="L171" s="82">
        <v>0</v>
      </c>
      <c r="M171" s="83">
        <v>0</v>
      </c>
      <c r="N171" s="72">
        <v>0</v>
      </c>
    </row>
    <row r="172" spans="1:14" outlineLevel="3" x14ac:dyDescent="0.25">
      <c r="A172" s="245" t="str">
        <f t="shared" si="5"/>
        <v>3.6.</v>
      </c>
      <c r="B172" s="31" t="s">
        <v>1706</v>
      </c>
      <c r="C172" s="44" t="s">
        <v>1610</v>
      </c>
      <c r="D172" s="668" t="s">
        <v>297</v>
      </c>
      <c r="E172" s="669" t="s">
        <v>297</v>
      </c>
      <c r="F172" s="669" t="s">
        <v>297</v>
      </c>
      <c r="G172" s="669" t="s">
        <v>297</v>
      </c>
      <c r="H172" s="669" t="s">
        <v>297</v>
      </c>
      <c r="I172" s="669" t="s">
        <v>297</v>
      </c>
      <c r="J172" s="670" t="s">
        <v>297</v>
      </c>
      <c r="K172" s="671" t="s">
        <v>297</v>
      </c>
      <c r="L172" s="82">
        <v>0</v>
      </c>
      <c r="M172" s="83">
        <v>0</v>
      </c>
      <c r="N172" s="72">
        <v>0</v>
      </c>
    </row>
    <row r="173" spans="1:14" outlineLevel="3" x14ac:dyDescent="0.25">
      <c r="A173" s="245" t="str">
        <f t="shared" si="5"/>
        <v>3.6.</v>
      </c>
      <c r="B173" s="31" t="s">
        <v>1707</v>
      </c>
      <c r="C173" s="44" t="s">
        <v>1612</v>
      </c>
      <c r="D173" s="668" t="s">
        <v>297</v>
      </c>
      <c r="E173" s="669" t="s">
        <v>297</v>
      </c>
      <c r="F173" s="669" t="s">
        <v>297</v>
      </c>
      <c r="G173" s="669" t="s">
        <v>297</v>
      </c>
      <c r="H173" s="669" t="s">
        <v>297</v>
      </c>
      <c r="I173" s="669" t="s">
        <v>297</v>
      </c>
      <c r="J173" s="670" t="s">
        <v>297</v>
      </c>
      <c r="K173" s="671" t="s">
        <v>297</v>
      </c>
      <c r="L173" s="82">
        <v>0</v>
      </c>
      <c r="M173" s="83">
        <v>0</v>
      </c>
      <c r="N173" s="72">
        <v>0</v>
      </c>
    </row>
    <row r="174" spans="1:14" outlineLevel="3" x14ac:dyDescent="0.25">
      <c r="A174" s="245" t="str">
        <f t="shared" si="5"/>
        <v>3.6.</v>
      </c>
      <c r="B174" s="31" t="s">
        <v>1708</v>
      </c>
      <c r="C174" s="44" t="s">
        <v>1614</v>
      </c>
      <c r="D174" s="668" t="s">
        <v>297</v>
      </c>
      <c r="E174" s="669" t="s">
        <v>297</v>
      </c>
      <c r="F174" s="669" t="s">
        <v>297</v>
      </c>
      <c r="G174" s="669" t="s">
        <v>297</v>
      </c>
      <c r="H174" s="669" t="s">
        <v>297</v>
      </c>
      <c r="I174" s="669" t="s">
        <v>297</v>
      </c>
      <c r="J174" s="670" t="s">
        <v>297</v>
      </c>
      <c r="K174" s="671" t="s">
        <v>297</v>
      </c>
      <c r="L174" s="82">
        <v>0</v>
      </c>
      <c r="M174" s="83">
        <v>0</v>
      </c>
      <c r="N174" s="72">
        <v>0</v>
      </c>
    </row>
    <row r="175" spans="1:14" outlineLevel="3" x14ac:dyDescent="0.25">
      <c r="A175" s="245" t="str">
        <f t="shared" si="5"/>
        <v>3.6.</v>
      </c>
      <c r="B175" s="31" t="s">
        <v>1709</v>
      </c>
      <c r="C175" s="44" t="s">
        <v>1616</v>
      </c>
      <c r="D175" s="668" t="s">
        <v>297</v>
      </c>
      <c r="E175" s="669" t="s">
        <v>297</v>
      </c>
      <c r="F175" s="669" t="s">
        <v>297</v>
      </c>
      <c r="G175" s="669" t="s">
        <v>297</v>
      </c>
      <c r="H175" s="669" t="s">
        <v>297</v>
      </c>
      <c r="I175" s="669" t="s">
        <v>297</v>
      </c>
      <c r="J175" s="670" t="s">
        <v>297</v>
      </c>
      <c r="K175" s="671" t="s">
        <v>297</v>
      </c>
      <c r="L175" s="82">
        <v>0</v>
      </c>
      <c r="M175" s="83">
        <v>0</v>
      </c>
      <c r="N175" s="72">
        <v>0</v>
      </c>
    </row>
    <row r="176" spans="1:14" outlineLevel="3" x14ac:dyDescent="0.25">
      <c r="A176" s="245" t="str">
        <f t="shared" si="5"/>
        <v>3.6.</v>
      </c>
      <c r="B176" s="31" t="s">
        <v>1710</v>
      </c>
      <c r="C176" s="44" t="s">
        <v>1618</v>
      </c>
      <c r="D176" s="668" t="s">
        <v>297</v>
      </c>
      <c r="E176" s="669" t="s">
        <v>297</v>
      </c>
      <c r="F176" s="669" t="s">
        <v>297</v>
      </c>
      <c r="G176" s="669" t="s">
        <v>297</v>
      </c>
      <c r="H176" s="669" t="s">
        <v>297</v>
      </c>
      <c r="I176" s="669" t="s">
        <v>297</v>
      </c>
      <c r="J176" s="670" t="s">
        <v>297</v>
      </c>
      <c r="K176" s="671" t="s">
        <v>297</v>
      </c>
      <c r="L176" s="82">
        <v>0</v>
      </c>
      <c r="M176" s="83">
        <v>0</v>
      </c>
      <c r="N176" s="72">
        <v>0</v>
      </c>
    </row>
    <row r="177" spans="1:14" outlineLevel="3" x14ac:dyDescent="0.25">
      <c r="A177" s="245" t="str">
        <f t="shared" si="5"/>
        <v>3.6.</v>
      </c>
      <c r="B177" s="31" t="s">
        <v>1711</v>
      </c>
      <c r="C177" s="44" t="s">
        <v>1620</v>
      </c>
      <c r="D177" s="668" t="s">
        <v>297</v>
      </c>
      <c r="E177" s="669" t="s">
        <v>297</v>
      </c>
      <c r="F177" s="669" t="s">
        <v>297</v>
      </c>
      <c r="G177" s="669" t="s">
        <v>297</v>
      </c>
      <c r="H177" s="669" t="s">
        <v>297</v>
      </c>
      <c r="I177" s="669" t="s">
        <v>297</v>
      </c>
      <c r="J177" s="670" t="s">
        <v>297</v>
      </c>
      <c r="K177" s="671" t="s">
        <v>297</v>
      </c>
      <c r="L177" s="82">
        <v>0</v>
      </c>
      <c r="M177" s="83">
        <v>0</v>
      </c>
      <c r="N177" s="72">
        <v>0</v>
      </c>
    </row>
    <row r="178" spans="1:14" outlineLevel="3" x14ac:dyDescent="0.25">
      <c r="A178" s="245" t="str">
        <f t="shared" si="5"/>
        <v>3.6.</v>
      </c>
      <c r="B178" s="31" t="s">
        <v>1712</v>
      </c>
      <c r="C178" s="44" t="s">
        <v>1622</v>
      </c>
      <c r="D178" s="668" t="s">
        <v>297</v>
      </c>
      <c r="E178" s="669" t="s">
        <v>297</v>
      </c>
      <c r="F178" s="669" t="s">
        <v>297</v>
      </c>
      <c r="G178" s="669" t="s">
        <v>297</v>
      </c>
      <c r="H178" s="669" t="s">
        <v>297</v>
      </c>
      <c r="I178" s="669" t="s">
        <v>297</v>
      </c>
      <c r="J178" s="670" t="s">
        <v>297</v>
      </c>
      <c r="K178" s="671" t="s">
        <v>297</v>
      </c>
      <c r="L178" s="82">
        <v>0</v>
      </c>
      <c r="M178" s="83">
        <v>0</v>
      </c>
      <c r="N178" s="72">
        <v>0</v>
      </c>
    </row>
    <row r="179" spans="1:14" outlineLevel="3" x14ac:dyDescent="0.25">
      <c r="A179" s="245" t="str">
        <f t="shared" si="5"/>
        <v>3.6.</v>
      </c>
      <c r="B179" s="31" t="s">
        <v>1713</v>
      </c>
      <c r="C179" s="44" t="s">
        <v>1624</v>
      </c>
      <c r="D179" s="668" t="s">
        <v>297</v>
      </c>
      <c r="E179" s="669" t="s">
        <v>297</v>
      </c>
      <c r="F179" s="669" t="s">
        <v>297</v>
      </c>
      <c r="G179" s="669" t="s">
        <v>297</v>
      </c>
      <c r="H179" s="669" t="s">
        <v>297</v>
      </c>
      <c r="I179" s="669" t="s">
        <v>297</v>
      </c>
      <c r="J179" s="670" t="s">
        <v>297</v>
      </c>
      <c r="K179" s="671" t="s">
        <v>297</v>
      </c>
      <c r="L179" s="82">
        <v>0</v>
      </c>
      <c r="M179" s="83">
        <v>0</v>
      </c>
      <c r="N179" s="72">
        <v>0</v>
      </c>
    </row>
    <row r="180" spans="1:14" outlineLevel="3" x14ac:dyDescent="0.25">
      <c r="A180" s="245" t="str">
        <f t="shared" si="5"/>
        <v>3.6.</v>
      </c>
      <c r="B180" s="31" t="s">
        <v>1714</v>
      </c>
      <c r="C180" s="44" t="s">
        <v>1626</v>
      </c>
      <c r="D180" s="668" t="s">
        <v>297</v>
      </c>
      <c r="E180" s="669" t="s">
        <v>297</v>
      </c>
      <c r="F180" s="669" t="s">
        <v>297</v>
      </c>
      <c r="G180" s="669" t="s">
        <v>297</v>
      </c>
      <c r="H180" s="669" t="s">
        <v>297</v>
      </c>
      <c r="I180" s="669" t="s">
        <v>297</v>
      </c>
      <c r="J180" s="670" t="s">
        <v>297</v>
      </c>
      <c r="K180" s="671" t="s">
        <v>297</v>
      </c>
      <c r="L180" s="82">
        <v>0</v>
      </c>
      <c r="M180" s="83">
        <v>0</v>
      </c>
      <c r="N180" s="72">
        <v>0</v>
      </c>
    </row>
    <row r="181" spans="1:14" outlineLevel="3" x14ac:dyDescent="0.25">
      <c r="A181" s="245" t="str">
        <f t="shared" si="5"/>
        <v>3.6.</v>
      </c>
      <c r="B181" s="31" t="s">
        <v>1715</v>
      </c>
      <c r="C181" s="44" t="s">
        <v>1628</v>
      </c>
      <c r="D181" s="668" t="s">
        <v>297</v>
      </c>
      <c r="E181" s="669" t="s">
        <v>297</v>
      </c>
      <c r="F181" s="669" t="s">
        <v>297</v>
      </c>
      <c r="G181" s="669" t="s">
        <v>297</v>
      </c>
      <c r="H181" s="669" t="s">
        <v>297</v>
      </c>
      <c r="I181" s="669" t="s">
        <v>297</v>
      </c>
      <c r="J181" s="670" t="s">
        <v>297</v>
      </c>
      <c r="K181" s="671" t="s">
        <v>297</v>
      </c>
      <c r="L181" s="82">
        <v>0</v>
      </c>
      <c r="M181" s="83">
        <v>0</v>
      </c>
      <c r="N181" s="72">
        <v>0</v>
      </c>
    </row>
    <row r="182" spans="1:14" outlineLevel="3" x14ac:dyDescent="0.25">
      <c r="A182" s="245" t="str">
        <f t="shared" si="5"/>
        <v>3.6.</v>
      </c>
      <c r="B182" s="31" t="s">
        <v>1716</v>
      </c>
      <c r="C182" s="44" t="s">
        <v>1717</v>
      </c>
      <c r="D182" s="668" t="s">
        <v>297</v>
      </c>
      <c r="E182" s="669" t="s">
        <v>297</v>
      </c>
      <c r="F182" s="669" t="s">
        <v>297</v>
      </c>
      <c r="G182" s="669" t="s">
        <v>297</v>
      </c>
      <c r="H182" s="669" t="s">
        <v>297</v>
      </c>
      <c r="I182" s="669" t="s">
        <v>297</v>
      </c>
      <c r="J182" s="670" t="s">
        <v>297</v>
      </c>
      <c r="K182" s="671" t="s">
        <v>297</v>
      </c>
      <c r="L182" s="82">
        <v>0</v>
      </c>
      <c r="M182" s="83">
        <v>0</v>
      </c>
      <c r="N182" s="72">
        <v>0</v>
      </c>
    </row>
    <row r="183" spans="1:14" outlineLevel="3" x14ac:dyDescent="0.25">
      <c r="A183" s="245" t="str">
        <f t="shared" si="5"/>
        <v>3.6.</v>
      </c>
      <c r="B183" s="31" t="s">
        <v>1718</v>
      </c>
      <c r="C183" s="44" t="s">
        <v>1632</v>
      </c>
      <c r="D183" s="668" t="s">
        <v>297</v>
      </c>
      <c r="E183" s="669" t="s">
        <v>297</v>
      </c>
      <c r="F183" s="669" t="s">
        <v>297</v>
      </c>
      <c r="G183" s="669" t="s">
        <v>297</v>
      </c>
      <c r="H183" s="669" t="s">
        <v>297</v>
      </c>
      <c r="I183" s="669" t="s">
        <v>297</v>
      </c>
      <c r="J183" s="670" t="s">
        <v>297</v>
      </c>
      <c r="K183" s="671" t="s">
        <v>297</v>
      </c>
      <c r="L183" s="82">
        <v>0</v>
      </c>
      <c r="M183" s="83">
        <v>0</v>
      </c>
      <c r="N183" s="72">
        <v>0</v>
      </c>
    </row>
    <row r="184" spans="1:14" outlineLevel="3" x14ac:dyDescent="0.25">
      <c r="A184" s="245" t="str">
        <f t="shared" si="5"/>
        <v>3.6.</v>
      </c>
      <c r="B184" s="31" t="s">
        <v>1719</v>
      </c>
      <c r="C184" s="44" t="s">
        <v>1634</v>
      </c>
      <c r="D184" s="668" t="s">
        <v>297</v>
      </c>
      <c r="E184" s="669" t="s">
        <v>297</v>
      </c>
      <c r="F184" s="669" t="s">
        <v>297</v>
      </c>
      <c r="G184" s="669" t="s">
        <v>297</v>
      </c>
      <c r="H184" s="669" t="s">
        <v>297</v>
      </c>
      <c r="I184" s="669" t="s">
        <v>297</v>
      </c>
      <c r="J184" s="670" t="s">
        <v>297</v>
      </c>
      <c r="K184" s="671" t="s">
        <v>297</v>
      </c>
      <c r="L184" s="82">
        <v>0</v>
      </c>
      <c r="M184" s="83">
        <v>0</v>
      </c>
      <c r="N184" s="72">
        <v>0</v>
      </c>
    </row>
    <row r="185" spans="1:14" outlineLevel="3" x14ac:dyDescent="0.25">
      <c r="A185" s="245" t="str">
        <f t="shared" si="5"/>
        <v>3.6.</v>
      </c>
      <c r="B185" s="31" t="s">
        <v>1720</v>
      </c>
      <c r="C185" s="44" t="s">
        <v>1721</v>
      </c>
      <c r="D185" s="668" t="s">
        <v>297</v>
      </c>
      <c r="E185" s="669" t="s">
        <v>297</v>
      </c>
      <c r="F185" s="669" t="s">
        <v>297</v>
      </c>
      <c r="G185" s="669" t="s">
        <v>297</v>
      </c>
      <c r="H185" s="669" t="s">
        <v>297</v>
      </c>
      <c r="I185" s="669" t="s">
        <v>297</v>
      </c>
      <c r="J185" s="670" t="s">
        <v>297</v>
      </c>
      <c r="K185" s="671" t="s">
        <v>297</v>
      </c>
      <c r="L185" s="82">
        <v>0</v>
      </c>
      <c r="M185" s="83">
        <v>0</v>
      </c>
      <c r="N185" s="72">
        <v>0</v>
      </c>
    </row>
    <row r="186" spans="1:14" outlineLevel="3" x14ac:dyDescent="0.25">
      <c r="A186" s="245" t="str">
        <f t="shared" si="5"/>
        <v>3.6.</v>
      </c>
      <c r="B186" s="31" t="s">
        <v>1722</v>
      </c>
      <c r="C186" s="44" t="s">
        <v>1723</v>
      </c>
      <c r="D186" s="668" t="s">
        <v>297</v>
      </c>
      <c r="E186" s="669" t="s">
        <v>297</v>
      </c>
      <c r="F186" s="669" t="s">
        <v>297</v>
      </c>
      <c r="G186" s="669" t="s">
        <v>297</v>
      </c>
      <c r="H186" s="669" t="s">
        <v>297</v>
      </c>
      <c r="I186" s="669" t="s">
        <v>297</v>
      </c>
      <c r="J186" s="670" t="s">
        <v>297</v>
      </c>
      <c r="K186" s="671" t="s">
        <v>297</v>
      </c>
      <c r="L186" s="82">
        <v>0</v>
      </c>
      <c r="M186" s="83">
        <v>0</v>
      </c>
      <c r="N186" s="72">
        <v>0</v>
      </c>
    </row>
    <row r="187" spans="1:14" outlineLevel="3" x14ac:dyDescent="0.25">
      <c r="A187" s="245" t="str">
        <f t="shared" si="5"/>
        <v>3.6.</v>
      </c>
      <c r="B187" s="31" t="s">
        <v>1724</v>
      </c>
      <c r="C187" s="44" t="s">
        <v>1725</v>
      </c>
      <c r="D187" s="668" t="s">
        <v>297</v>
      </c>
      <c r="E187" s="669" t="s">
        <v>297</v>
      </c>
      <c r="F187" s="669" t="s">
        <v>297</v>
      </c>
      <c r="G187" s="669" t="s">
        <v>297</v>
      </c>
      <c r="H187" s="669" t="s">
        <v>297</v>
      </c>
      <c r="I187" s="669" t="s">
        <v>297</v>
      </c>
      <c r="J187" s="670" t="s">
        <v>297</v>
      </c>
      <c r="K187" s="671" t="s">
        <v>297</v>
      </c>
      <c r="L187" s="82">
        <v>0</v>
      </c>
      <c r="M187" s="83">
        <v>0</v>
      </c>
      <c r="N187" s="72">
        <v>0</v>
      </c>
    </row>
    <row r="188" spans="1:14" outlineLevel="3" x14ac:dyDescent="0.25">
      <c r="A188" s="245" t="str">
        <f t="shared" si="5"/>
        <v>3.6.</v>
      </c>
      <c r="B188" s="31" t="s">
        <v>1726</v>
      </c>
      <c r="C188" s="44" t="s">
        <v>1727</v>
      </c>
      <c r="D188" s="668" t="s">
        <v>297</v>
      </c>
      <c r="E188" s="669" t="s">
        <v>297</v>
      </c>
      <c r="F188" s="669" t="s">
        <v>297</v>
      </c>
      <c r="G188" s="669" t="s">
        <v>297</v>
      </c>
      <c r="H188" s="669" t="s">
        <v>297</v>
      </c>
      <c r="I188" s="669" t="s">
        <v>297</v>
      </c>
      <c r="J188" s="670" t="s">
        <v>297</v>
      </c>
      <c r="K188" s="671" t="s">
        <v>297</v>
      </c>
      <c r="L188" s="82">
        <v>0</v>
      </c>
      <c r="M188" s="83">
        <v>0</v>
      </c>
      <c r="N188" s="72">
        <v>0</v>
      </c>
    </row>
    <row r="189" spans="1:14" ht="38.25" outlineLevel="3" x14ac:dyDescent="0.25">
      <c r="A189" s="245" t="str">
        <f t="shared" si="5"/>
        <v>3.6.</v>
      </c>
      <c r="B189" s="31" t="s">
        <v>4093</v>
      </c>
      <c r="C189" s="44" t="s">
        <v>4090</v>
      </c>
      <c r="D189" s="668" t="s">
        <v>297</v>
      </c>
      <c r="E189" s="669" t="s">
        <v>297</v>
      </c>
      <c r="F189" s="669" t="s">
        <v>297</v>
      </c>
      <c r="G189" s="669" t="s">
        <v>297</v>
      </c>
      <c r="H189" s="669" t="s">
        <v>297</v>
      </c>
      <c r="I189" s="669" t="s">
        <v>297</v>
      </c>
      <c r="J189" s="670" t="s">
        <v>297</v>
      </c>
      <c r="K189" s="671" t="s">
        <v>297</v>
      </c>
      <c r="L189" s="82">
        <v>0</v>
      </c>
      <c r="M189" s="83">
        <v>0</v>
      </c>
      <c r="N189" s="72">
        <v>0</v>
      </c>
    </row>
    <row r="190" spans="1:14" outlineLevel="1" x14ac:dyDescent="0.25">
      <c r="A190" s="247"/>
      <c r="B190" s="23" t="s">
        <v>109</v>
      </c>
      <c r="C190" s="90" t="s">
        <v>110</v>
      </c>
      <c r="D190" s="588"/>
      <c r="E190" s="66"/>
      <c r="F190" s="67"/>
      <c r="G190" s="67"/>
      <c r="H190" s="67"/>
      <c r="I190" s="67"/>
      <c r="J190" s="67"/>
      <c r="K190" s="67"/>
      <c r="L190" s="128"/>
      <c r="M190" s="129"/>
      <c r="N190" s="589"/>
    </row>
    <row r="191" spans="1:14" outlineLevel="3" x14ac:dyDescent="0.25">
      <c r="A191" s="245" t="str">
        <f t="shared" ref="A191:A230" si="6">IF(COUNTA($D191:$K191)=0,"",LEFT(B191,FIND(".",B191,3)))</f>
        <v>3.7.</v>
      </c>
      <c r="B191" s="73" t="s">
        <v>1728</v>
      </c>
      <c r="C191" s="130" t="s">
        <v>1729</v>
      </c>
      <c r="D191" s="664" t="s">
        <v>297</v>
      </c>
      <c r="E191" s="665" t="s">
        <v>297</v>
      </c>
      <c r="F191" s="665" t="s">
        <v>297</v>
      </c>
      <c r="G191" s="665" t="s">
        <v>297</v>
      </c>
      <c r="H191" s="665" t="s">
        <v>297</v>
      </c>
      <c r="I191" s="665" t="s">
        <v>297</v>
      </c>
      <c r="J191" s="666" t="s">
        <v>297</v>
      </c>
      <c r="K191" s="667" t="s">
        <v>297</v>
      </c>
      <c r="L191" s="149">
        <v>0</v>
      </c>
      <c r="M191" s="150">
        <v>0</v>
      </c>
      <c r="N191" s="151">
        <v>0</v>
      </c>
    </row>
    <row r="192" spans="1:14" outlineLevel="3" x14ac:dyDescent="0.25">
      <c r="A192" s="245" t="str">
        <f t="shared" si="6"/>
        <v>3.7.</v>
      </c>
      <c r="B192" s="31" t="s">
        <v>1730</v>
      </c>
      <c r="C192" s="44" t="s">
        <v>1731</v>
      </c>
      <c r="D192" s="668" t="s">
        <v>297</v>
      </c>
      <c r="E192" s="669" t="s">
        <v>297</v>
      </c>
      <c r="F192" s="669" t="s">
        <v>297</v>
      </c>
      <c r="G192" s="669" t="s">
        <v>297</v>
      </c>
      <c r="H192" s="669" t="s">
        <v>297</v>
      </c>
      <c r="I192" s="669" t="s">
        <v>297</v>
      </c>
      <c r="J192" s="670" t="s">
        <v>297</v>
      </c>
      <c r="K192" s="671" t="s">
        <v>297</v>
      </c>
      <c r="L192" s="82">
        <v>0</v>
      </c>
      <c r="M192" s="83">
        <v>0</v>
      </c>
      <c r="N192" s="72">
        <v>0</v>
      </c>
    </row>
    <row r="193" spans="1:14" outlineLevel="3" x14ac:dyDescent="0.25">
      <c r="A193" s="245" t="str">
        <f t="shared" si="6"/>
        <v>3.7.</v>
      </c>
      <c r="B193" s="31" t="s">
        <v>1732</v>
      </c>
      <c r="C193" s="44" t="s">
        <v>1733</v>
      </c>
      <c r="D193" s="668" t="s">
        <v>297</v>
      </c>
      <c r="E193" s="669" t="s">
        <v>297</v>
      </c>
      <c r="F193" s="669" t="s">
        <v>297</v>
      </c>
      <c r="G193" s="669" t="s">
        <v>297</v>
      </c>
      <c r="H193" s="669" t="s">
        <v>297</v>
      </c>
      <c r="I193" s="669" t="s">
        <v>297</v>
      </c>
      <c r="J193" s="670" t="s">
        <v>297</v>
      </c>
      <c r="K193" s="671" t="s">
        <v>297</v>
      </c>
      <c r="L193" s="82">
        <v>0</v>
      </c>
      <c r="M193" s="83">
        <v>0</v>
      </c>
      <c r="N193" s="72">
        <v>0</v>
      </c>
    </row>
    <row r="194" spans="1:14" outlineLevel="3" x14ac:dyDescent="0.25">
      <c r="A194" s="245" t="str">
        <f t="shared" si="6"/>
        <v>3.7.</v>
      </c>
      <c r="B194" s="31" t="s">
        <v>1734</v>
      </c>
      <c r="C194" s="44" t="s">
        <v>1735</v>
      </c>
      <c r="D194" s="668" t="s">
        <v>297</v>
      </c>
      <c r="E194" s="669" t="s">
        <v>297</v>
      </c>
      <c r="F194" s="669" t="s">
        <v>297</v>
      </c>
      <c r="G194" s="669" t="s">
        <v>297</v>
      </c>
      <c r="H194" s="669" t="s">
        <v>297</v>
      </c>
      <c r="I194" s="669" t="s">
        <v>297</v>
      </c>
      <c r="J194" s="670" t="s">
        <v>297</v>
      </c>
      <c r="K194" s="671" t="s">
        <v>297</v>
      </c>
      <c r="L194" s="82">
        <v>0</v>
      </c>
      <c r="M194" s="83">
        <v>0</v>
      </c>
      <c r="N194" s="72">
        <v>0</v>
      </c>
    </row>
    <row r="195" spans="1:14" outlineLevel="3" x14ac:dyDescent="0.25">
      <c r="A195" s="245" t="str">
        <f t="shared" si="6"/>
        <v>3.7.</v>
      </c>
      <c r="B195" s="31" t="s">
        <v>1736</v>
      </c>
      <c r="C195" s="44" t="s">
        <v>1737</v>
      </c>
      <c r="D195" s="668" t="s">
        <v>297</v>
      </c>
      <c r="E195" s="669" t="s">
        <v>297</v>
      </c>
      <c r="F195" s="669" t="s">
        <v>297</v>
      </c>
      <c r="G195" s="669" t="s">
        <v>297</v>
      </c>
      <c r="H195" s="669" t="s">
        <v>297</v>
      </c>
      <c r="I195" s="669" t="s">
        <v>297</v>
      </c>
      <c r="J195" s="670" t="s">
        <v>297</v>
      </c>
      <c r="K195" s="671" t="s">
        <v>297</v>
      </c>
      <c r="L195" s="82">
        <v>0</v>
      </c>
      <c r="M195" s="83">
        <v>0</v>
      </c>
      <c r="N195" s="72">
        <v>0</v>
      </c>
    </row>
    <row r="196" spans="1:14" outlineLevel="3" x14ac:dyDescent="0.25">
      <c r="A196" s="245" t="str">
        <f t="shared" si="6"/>
        <v>3.7.</v>
      </c>
      <c r="B196" s="31" t="s">
        <v>1738</v>
      </c>
      <c r="C196" s="44" t="s">
        <v>1739</v>
      </c>
      <c r="D196" s="668" t="s">
        <v>297</v>
      </c>
      <c r="E196" s="669" t="s">
        <v>297</v>
      </c>
      <c r="F196" s="669" t="s">
        <v>297</v>
      </c>
      <c r="G196" s="669" t="s">
        <v>297</v>
      </c>
      <c r="H196" s="669" t="s">
        <v>297</v>
      </c>
      <c r="I196" s="669" t="s">
        <v>297</v>
      </c>
      <c r="J196" s="670" t="s">
        <v>297</v>
      </c>
      <c r="K196" s="671" t="s">
        <v>297</v>
      </c>
      <c r="L196" s="82">
        <v>0</v>
      </c>
      <c r="M196" s="83">
        <v>0</v>
      </c>
      <c r="N196" s="72">
        <v>0</v>
      </c>
    </row>
    <row r="197" spans="1:14" outlineLevel="3" x14ac:dyDescent="0.25">
      <c r="A197" s="245" t="str">
        <f t="shared" si="6"/>
        <v>3.7.</v>
      </c>
      <c r="B197" s="31" t="s">
        <v>1740</v>
      </c>
      <c r="C197" s="44" t="s">
        <v>1741</v>
      </c>
      <c r="D197" s="668" t="s">
        <v>297</v>
      </c>
      <c r="E197" s="669" t="s">
        <v>297</v>
      </c>
      <c r="F197" s="669" t="s">
        <v>297</v>
      </c>
      <c r="G197" s="669" t="s">
        <v>297</v>
      </c>
      <c r="H197" s="669" t="s">
        <v>297</v>
      </c>
      <c r="I197" s="669" t="s">
        <v>297</v>
      </c>
      <c r="J197" s="670" t="s">
        <v>297</v>
      </c>
      <c r="K197" s="671" t="s">
        <v>297</v>
      </c>
      <c r="L197" s="82">
        <v>0</v>
      </c>
      <c r="M197" s="83">
        <v>0</v>
      </c>
      <c r="N197" s="72">
        <v>0</v>
      </c>
    </row>
    <row r="198" spans="1:14" outlineLevel="3" x14ac:dyDescent="0.25">
      <c r="A198" s="245" t="str">
        <f t="shared" si="6"/>
        <v>3.7.</v>
      </c>
      <c r="B198" s="31" t="s">
        <v>1742</v>
      </c>
      <c r="C198" s="44" t="s">
        <v>1743</v>
      </c>
      <c r="D198" s="668" t="s">
        <v>297</v>
      </c>
      <c r="E198" s="669" t="s">
        <v>297</v>
      </c>
      <c r="F198" s="669" t="s">
        <v>297</v>
      </c>
      <c r="G198" s="669" t="s">
        <v>297</v>
      </c>
      <c r="H198" s="669" t="s">
        <v>297</v>
      </c>
      <c r="I198" s="669" t="s">
        <v>297</v>
      </c>
      <c r="J198" s="670" t="s">
        <v>297</v>
      </c>
      <c r="K198" s="671" t="s">
        <v>297</v>
      </c>
      <c r="L198" s="82">
        <v>0</v>
      </c>
      <c r="M198" s="83">
        <v>0</v>
      </c>
      <c r="N198" s="72">
        <v>0</v>
      </c>
    </row>
    <row r="199" spans="1:14" outlineLevel="3" x14ac:dyDescent="0.25">
      <c r="A199" s="245" t="str">
        <f t="shared" si="6"/>
        <v>3.7.</v>
      </c>
      <c r="B199" s="31" t="s">
        <v>1744</v>
      </c>
      <c r="C199" s="44" t="s">
        <v>1745</v>
      </c>
      <c r="D199" s="668" t="s">
        <v>297</v>
      </c>
      <c r="E199" s="669" t="s">
        <v>297</v>
      </c>
      <c r="F199" s="669" t="s">
        <v>297</v>
      </c>
      <c r="G199" s="669" t="s">
        <v>297</v>
      </c>
      <c r="H199" s="669" t="s">
        <v>297</v>
      </c>
      <c r="I199" s="669" t="s">
        <v>297</v>
      </c>
      <c r="J199" s="670" t="s">
        <v>297</v>
      </c>
      <c r="K199" s="671" t="s">
        <v>297</v>
      </c>
      <c r="L199" s="82">
        <v>0</v>
      </c>
      <c r="M199" s="83">
        <v>0</v>
      </c>
      <c r="N199" s="72">
        <v>0</v>
      </c>
    </row>
    <row r="200" spans="1:14" outlineLevel="3" x14ac:dyDescent="0.25">
      <c r="A200" s="245" t="str">
        <f t="shared" si="6"/>
        <v>3.7.</v>
      </c>
      <c r="B200" s="31" t="s">
        <v>1746</v>
      </c>
      <c r="C200" s="44" t="s">
        <v>1747</v>
      </c>
      <c r="D200" s="668" t="s">
        <v>297</v>
      </c>
      <c r="E200" s="669" t="s">
        <v>297</v>
      </c>
      <c r="F200" s="669" t="s">
        <v>297</v>
      </c>
      <c r="G200" s="669" t="s">
        <v>297</v>
      </c>
      <c r="H200" s="669" t="s">
        <v>297</v>
      </c>
      <c r="I200" s="669" t="s">
        <v>297</v>
      </c>
      <c r="J200" s="670" t="s">
        <v>297</v>
      </c>
      <c r="K200" s="671" t="s">
        <v>297</v>
      </c>
      <c r="L200" s="82">
        <v>0</v>
      </c>
      <c r="M200" s="83">
        <v>0</v>
      </c>
      <c r="N200" s="72">
        <v>0</v>
      </c>
    </row>
    <row r="201" spans="1:14" outlineLevel="3" x14ac:dyDescent="0.25">
      <c r="A201" s="245" t="str">
        <f t="shared" si="6"/>
        <v>3.7.</v>
      </c>
      <c r="B201" s="31" t="s">
        <v>1748</v>
      </c>
      <c r="C201" s="44" t="s">
        <v>1749</v>
      </c>
      <c r="D201" s="668" t="s">
        <v>297</v>
      </c>
      <c r="E201" s="669" t="s">
        <v>297</v>
      </c>
      <c r="F201" s="669" t="s">
        <v>297</v>
      </c>
      <c r="G201" s="669" t="s">
        <v>297</v>
      </c>
      <c r="H201" s="669" t="s">
        <v>297</v>
      </c>
      <c r="I201" s="669" t="s">
        <v>297</v>
      </c>
      <c r="J201" s="670" t="s">
        <v>297</v>
      </c>
      <c r="K201" s="671" t="s">
        <v>297</v>
      </c>
      <c r="L201" s="82">
        <v>0</v>
      </c>
      <c r="M201" s="83">
        <v>0</v>
      </c>
      <c r="N201" s="72">
        <v>0</v>
      </c>
    </row>
    <row r="202" spans="1:14" outlineLevel="3" x14ac:dyDescent="0.25">
      <c r="A202" s="245" t="str">
        <f t="shared" si="6"/>
        <v>3.7.</v>
      </c>
      <c r="B202" s="31" t="s">
        <v>1750</v>
      </c>
      <c r="C202" s="44" t="s">
        <v>1480</v>
      </c>
      <c r="D202" s="668" t="s">
        <v>297</v>
      </c>
      <c r="E202" s="669" t="s">
        <v>297</v>
      </c>
      <c r="F202" s="669" t="s">
        <v>297</v>
      </c>
      <c r="G202" s="669" t="s">
        <v>297</v>
      </c>
      <c r="H202" s="669" t="s">
        <v>297</v>
      </c>
      <c r="I202" s="669" t="s">
        <v>297</v>
      </c>
      <c r="J202" s="670" t="s">
        <v>297</v>
      </c>
      <c r="K202" s="671" t="s">
        <v>297</v>
      </c>
      <c r="L202" s="82">
        <v>0</v>
      </c>
      <c r="M202" s="83">
        <v>0</v>
      </c>
      <c r="N202" s="72">
        <v>0</v>
      </c>
    </row>
    <row r="203" spans="1:14" outlineLevel="3" x14ac:dyDescent="0.25">
      <c r="A203" s="245" t="str">
        <f t="shared" si="6"/>
        <v>3.7.</v>
      </c>
      <c r="B203" s="31" t="s">
        <v>1751</v>
      </c>
      <c r="C203" s="44" t="s">
        <v>1752</v>
      </c>
      <c r="D203" s="668" t="s">
        <v>297</v>
      </c>
      <c r="E203" s="669" t="s">
        <v>297</v>
      </c>
      <c r="F203" s="669" t="s">
        <v>297</v>
      </c>
      <c r="G203" s="669" t="s">
        <v>297</v>
      </c>
      <c r="H203" s="669" t="s">
        <v>297</v>
      </c>
      <c r="I203" s="669" t="s">
        <v>297</v>
      </c>
      <c r="J203" s="670" t="s">
        <v>297</v>
      </c>
      <c r="K203" s="671" t="s">
        <v>297</v>
      </c>
      <c r="L203" s="82">
        <v>0</v>
      </c>
      <c r="M203" s="83">
        <v>0</v>
      </c>
      <c r="N203" s="72">
        <v>0</v>
      </c>
    </row>
    <row r="204" spans="1:14" outlineLevel="3" x14ac:dyDescent="0.25">
      <c r="A204" s="245" t="str">
        <f t="shared" si="6"/>
        <v>3.7.</v>
      </c>
      <c r="B204" s="31" t="s">
        <v>1753</v>
      </c>
      <c r="C204" s="44" t="s">
        <v>1754</v>
      </c>
      <c r="D204" s="668" t="s">
        <v>297</v>
      </c>
      <c r="E204" s="669" t="s">
        <v>297</v>
      </c>
      <c r="F204" s="669" t="s">
        <v>297</v>
      </c>
      <c r="G204" s="669" t="s">
        <v>297</v>
      </c>
      <c r="H204" s="669" t="s">
        <v>297</v>
      </c>
      <c r="I204" s="669" t="s">
        <v>297</v>
      </c>
      <c r="J204" s="670" t="s">
        <v>297</v>
      </c>
      <c r="K204" s="671" t="s">
        <v>297</v>
      </c>
      <c r="L204" s="82">
        <v>0</v>
      </c>
      <c r="M204" s="83">
        <v>0</v>
      </c>
      <c r="N204" s="72">
        <v>0</v>
      </c>
    </row>
    <row r="205" spans="1:14" outlineLevel="3" x14ac:dyDescent="0.25">
      <c r="A205" s="245" t="str">
        <f t="shared" si="6"/>
        <v>3.7.</v>
      </c>
      <c r="B205" s="31" t="s">
        <v>1755</v>
      </c>
      <c r="C205" s="44" t="s">
        <v>1756</v>
      </c>
      <c r="D205" s="668" t="s">
        <v>297</v>
      </c>
      <c r="E205" s="669" t="s">
        <v>297</v>
      </c>
      <c r="F205" s="669" t="s">
        <v>297</v>
      </c>
      <c r="G205" s="669" t="s">
        <v>297</v>
      </c>
      <c r="H205" s="669" t="s">
        <v>297</v>
      </c>
      <c r="I205" s="669" t="s">
        <v>297</v>
      </c>
      <c r="J205" s="670" t="s">
        <v>297</v>
      </c>
      <c r="K205" s="671" t="s">
        <v>297</v>
      </c>
      <c r="L205" s="82">
        <v>0</v>
      </c>
      <c r="M205" s="83">
        <v>0</v>
      </c>
      <c r="N205" s="72">
        <v>0</v>
      </c>
    </row>
    <row r="206" spans="1:14" outlineLevel="3" x14ac:dyDescent="0.25">
      <c r="A206" s="245" t="str">
        <f t="shared" si="6"/>
        <v>3.7.</v>
      </c>
      <c r="B206" s="31" t="s">
        <v>1757</v>
      </c>
      <c r="C206" s="44" t="s">
        <v>1758</v>
      </c>
      <c r="D206" s="668" t="s">
        <v>297</v>
      </c>
      <c r="E206" s="669" t="s">
        <v>297</v>
      </c>
      <c r="F206" s="669" t="s">
        <v>297</v>
      </c>
      <c r="G206" s="669" t="s">
        <v>297</v>
      </c>
      <c r="H206" s="669" t="s">
        <v>297</v>
      </c>
      <c r="I206" s="669" t="s">
        <v>297</v>
      </c>
      <c r="J206" s="670" t="s">
        <v>297</v>
      </c>
      <c r="K206" s="671" t="s">
        <v>297</v>
      </c>
      <c r="L206" s="82">
        <v>0</v>
      </c>
      <c r="M206" s="83">
        <v>0</v>
      </c>
      <c r="N206" s="72">
        <v>0</v>
      </c>
    </row>
    <row r="207" spans="1:14" outlineLevel="3" x14ac:dyDescent="0.25">
      <c r="A207" s="245" t="str">
        <f t="shared" si="6"/>
        <v>3.7.</v>
      </c>
      <c r="B207" s="31" t="s">
        <v>1759</v>
      </c>
      <c r="C207" s="44" t="s">
        <v>1760</v>
      </c>
      <c r="D207" s="668" t="s">
        <v>297</v>
      </c>
      <c r="E207" s="669" t="s">
        <v>297</v>
      </c>
      <c r="F207" s="669" t="s">
        <v>297</v>
      </c>
      <c r="G207" s="669" t="s">
        <v>297</v>
      </c>
      <c r="H207" s="669" t="s">
        <v>297</v>
      </c>
      <c r="I207" s="669" t="s">
        <v>297</v>
      </c>
      <c r="J207" s="670" t="s">
        <v>297</v>
      </c>
      <c r="K207" s="671" t="s">
        <v>297</v>
      </c>
      <c r="L207" s="82">
        <v>0</v>
      </c>
      <c r="M207" s="83">
        <v>0</v>
      </c>
      <c r="N207" s="72">
        <v>0</v>
      </c>
    </row>
    <row r="208" spans="1:14" outlineLevel="3" x14ac:dyDescent="0.25">
      <c r="A208" s="245" t="str">
        <f t="shared" si="6"/>
        <v>3.7.</v>
      </c>
      <c r="B208" s="31" t="s">
        <v>1761</v>
      </c>
      <c r="C208" s="44" t="s">
        <v>1762</v>
      </c>
      <c r="D208" s="668" t="s">
        <v>297</v>
      </c>
      <c r="E208" s="669" t="s">
        <v>297</v>
      </c>
      <c r="F208" s="669" t="s">
        <v>297</v>
      </c>
      <c r="G208" s="669" t="s">
        <v>297</v>
      </c>
      <c r="H208" s="669" t="s">
        <v>297</v>
      </c>
      <c r="I208" s="669" t="s">
        <v>297</v>
      </c>
      <c r="J208" s="670" t="s">
        <v>297</v>
      </c>
      <c r="K208" s="671" t="s">
        <v>297</v>
      </c>
      <c r="L208" s="82">
        <v>0</v>
      </c>
      <c r="M208" s="83">
        <v>0</v>
      </c>
      <c r="N208" s="72">
        <v>0</v>
      </c>
    </row>
    <row r="209" spans="1:14" outlineLevel="3" x14ac:dyDescent="0.25">
      <c r="A209" s="245" t="str">
        <f t="shared" si="6"/>
        <v>3.7.</v>
      </c>
      <c r="B209" s="31" t="s">
        <v>1763</v>
      </c>
      <c r="C209" s="44" t="s">
        <v>1764</v>
      </c>
      <c r="D209" s="668" t="s">
        <v>297</v>
      </c>
      <c r="E209" s="669" t="s">
        <v>297</v>
      </c>
      <c r="F209" s="669" t="s">
        <v>297</v>
      </c>
      <c r="G209" s="669" t="s">
        <v>297</v>
      </c>
      <c r="H209" s="669" t="s">
        <v>297</v>
      </c>
      <c r="I209" s="669" t="s">
        <v>297</v>
      </c>
      <c r="J209" s="670" t="s">
        <v>297</v>
      </c>
      <c r="K209" s="671" t="s">
        <v>297</v>
      </c>
      <c r="L209" s="82">
        <v>0</v>
      </c>
      <c r="M209" s="83">
        <v>0</v>
      </c>
      <c r="N209" s="72">
        <v>0</v>
      </c>
    </row>
    <row r="210" spans="1:14" outlineLevel="3" x14ac:dyDescent="0.25">
      <c r="A210" s="245" t="str">
        <f t="shared" si="6"/>
        <v>3.7.</v>
      </c>
      <c r="B210" s="31" t="s">
        <v>1765</v>
      </c>
      <c r="C210" s="44" t="s">
        <v>1766</v>
      </c>
      <c r="D210" s="668" t="s">
        <v>297</v>
      </c>
      <c r="E210" s="669" t="s">
        <v>297</v>
      </c>
      <c r="F210" s="669" t="s">
        <v>297</v>
      </c>
      <c r="G210" s="669" t="s">
        <v>297</v>
      </c>
      <c r="H210" s="669" t="s">
        <v>297</v>
      </c>
      <c r="I210" s="669" t="s">
        <v>297</v>
      </c>
      <c r="J210" s="670" t="s">
        <v>297</v>
      </c>
      <c r="K210" s="671" t="s">
        <v>297</v>
      </c>
      <c r="L210" s="82">
        <v>0</v>
      </c>
      <c r="M210" s="83">
        <v>0</v>
      </c>
      <c r="N210" s="72">
        <v>0</v>
      </c>
    </row>
    <row r="211" spans="1:14" outlineLevel="3" x14ac:dyDescent="0.25">
      <c r="A211" s="245" t="str">
        <f t="shared" si="6"/>
        <v>3.7.</v>
      </c>
      <c r="B211" s="31" t="s">
        <v>1767</v>
      </c>
      <c r="C211" s="44" t="s">
        <v>1768</v>
      </c>
      <c r="D211" s="668" t="s">
        <v>297</v>
      </c>
      <c r="E211" s="669" t="s">
        <v>297</v>
      </c>
      <c r="F211" s="669" t="s">
        <v>297</v>
      </c>
      <c r="G211" s="669" t="s">
        <v>297</v>
      </c>
      <c r="H211" s="669" t="s">
        <v>297</v>
      </c>
      <c r="I211" s="669" t="s">
        <v>297</v>
      </c>
      <c r="J211" s="670" t="s">
        <v>297</v>
      </c>
      <c r="K211" s="671" t="s">
        <v>297</v>
      </c>
      <c r="L211" s="82">
        <v>0</v>
      </c>
      <c r="M211" s="83">
        <v>0</v>
      </c>
      <c r="N211" s="72">
        <v>0</v>
      </c>
    </row>
    <row r="212" spans="1:14" outlineLevel="3" x14ac:dyDescent="0.25">
      <c r="A212" s="245" t="str">
        <f t="shared" si="6"/>
        <v>3.7.</v>
      </c>
      <c r="B212" s="31" t="s">
        <v>1769</v>
      </c>
      <c r="C212" s="44" t="s">
        <v>1770</v>
      </c>
      <c r="D212" s="668" t="s">
        <v>297</v>
      </c>
      <c r="E212" s="669" t="s">
        <v>297</v>
      </c>
      <c r="F212" s="669" t="s">
        <v>297</v>
      </c>
      <c r="G212" s="669" t="s">
        <v>297</v>
      </c>
      <c r="H212" s="669" t="s">
        <v>297</v>
      </c>
      <c r="I212" s="669" t="s">
        <v>297</v>
      </c>
      <c r="J212" s="670" t="s">
        <v>297</v>
      </c>
      <c r="K212" s="671" t="s">
        <v>297</v>
      </c>
      <c r="L212" s="82">
        <v>0</v>
      </c>
      <c r="M212" s="83">
        <v>0</v>
      </c>
      <c r="N212" s="72">
        <v>0</v>
      </c>
    </row>
    <row r="213" spans="1:14" outlineLevel="3" x14ac:dyDescent="0.25">
      <c r="A213" s="245" t="str">
        <f t="shared" si="6"/>
        <v>3.7.</v>
      </c>
      <c r="B213" s="31" t="s">
        <v>1771</v>
      </c>
      <c r="C213" s="44" t="s">
        <v>1772</v>
      </c>
      <c r="D213" s="668" t="s">
        <v>297</v>
      </c>
      <c r="E213" s="669" t="s">
        <v>297</v>
      </c>
      <c r="F213" s="669" t="s">
        <v>297</v>
      </c>
      <c r="G213" s="669" t="s">
        <v>297</v>
      </c>
      <c r="H213" s="669" t="s">
        <v>297</v>
      </c>
      <c r="I213" s="669" t="s">
        <v>297</v>
      </c>
      <c r="J213" s="670" t="s">
        <v>297</v>
      </c>
      <c r="K213" s="671" t="s">
        <v>297</v>
      </c>
      <c r="L213" s="82">
        <v>0</v>
      </c>
      <c r="M213" s="83">
        <v>0</v>
      </c>
      <c r="N213" s="72">
        <v>0</v>
      </c>
    </row>
    <row r="214" spans="1:14" outlineLevel="3" x14ac:dyDescent="0.25">
      <c r="A214" s="245" t="str">
        <f t="shared" si="6"/>
        <v>3.7.</v>
      </c>
      <c r="B214" s="31" t="s">
        <v>1773</v>
      </c>
      <c r="C214" s="44" t="s">
        <v>1774</v>
      </c>
      <c r="D214" s="668" t="s">
        <v>297</v>
      </c>
      <c r="E214" s="669" t="s">
        <v>297</v>
      </c>
      <c r="F214" s="669" t="s">
        <v>297</v>
      </c>
      <c r="G214" s="669" t="s">
        <v>297</v>
      </c>
      <c r="H214" s="669" t="s">
        <v>297</v>
      </c>
      <c r="I214" s="669" t="s">
        <v>297</v>
      </c>
      <c r="J214" s="670" t="s">
        <v>297</v>
      </c>
      <c r="K214" s="671" t="s">
        <v>297</v>
      </c>
      <c r="L214" s="82">
        <v>0</v>
      </c>
      <c r="M214" s="83">
        <v>0</v>
      </c>
      <c r="N214" s="72">
        <v>0</v>
      </c>
    </row>
    <row r="215" spans="1:14" outlineLevel="3" x14ac:dyDescent="0.25">
      <c r="A215" s="245" t="str">
        <f t="shared" si="6"/>
        <v>3.7.</v>
      </c>
      <c r="B215" s="31" t="s">
        <v>1775</v>
      </c>
      <c r="C215" s="44" t="s">
        <v>1776</v>
      </c>
      <c r="D215" s="668" t="s">
        <v>297</v>
      </c>
      <c r="E215" s="669" t="s">
        <v>297</v>
      </c>
      <c r="F215" s="669" t="s">
        <v>297</v>
      </c>
      <c r="G215" s="669" t="s">
        <v>297</v>
      </c>
      <c r="H215" s="669" t="s">
        <v>297</v>
      </c>
      <c r="I215" s="669" t="s">
        <v>297</v>
      </c>
      <c r="J215" s="670" t="s">
        <v>297</v>
      </c>
      <c r="K215" s="671" t="s">
        <v>297</v>
      </c>
      <c r="L215" s="82">
        <v>0</v>
      </c>
      <c r="M215" s="83">
        <v>0</v>
      </c>
      <c r="N215" s="72">
        <v>0</v>
      </c>
    </row>
    <row r="216" spans="1:14" outlineLevel="3" x14ac:dyDescent="0.25">
      <c r="A216" s="245" t="str">
        <f t="shared" si="6"/>
        <v>3.7.</v>
      </c>
      <c r="B216" s="31" t="s">
        <v>1777</v>
      </c>
      <c r="C216" s="44" t="s">
        <v>1778</v>
      </c>
      <c r="D216" s="668" t="s">
        <v>297</v>
      </c>
      <c r="E216" s="669" t="s">
        <v>297</v>
      </c>
      <c r="F216" s="669" t="s">
        <v>297</v>
      </c>
      <c r="G216" s="669" t="s">
        <v>297</v>
      </c>
      <c r="H216" s="669" t="s">
        <v>297</v>
      </c>
      <c r="I216" s="669" t="s">
        <v>297</v>
      </c>
      <c r="J216" s="670" t="s">
        <v>297</v>
      </c>
      <c r="K216" s="671" t="s">
        <v>297</v>
      </c>
      <c r="L216" s="82">
        <v>0</v>
      </c>
      <c r="M216" s="83">
        <v>0</v>
      </c>
      <c r="N216" s="72">
        <v>0</v>
      </c>
    </row>
    <row r="217" spans="1:14" outlineLevel="3" x14ac:dyDescent="0.25">
      <c r="A217" s="245" t="str">
        <f t="shared" si="6"/>
        <v>3.7.</v>
      </c>
      <c r="B217" s="31" t="s">
        <v>1779</v>
      </c>
      <c r="C217" s="44" t="s">
        <v>1780</v>
      </c>
      <c r="D217" s="668" t="s">
        <v>297</v>
      </c>
      <c r="E217" s="669" t="s">
        <v>297</v>
      </c>
      <c r="F217" s="669" t="s">
        <v>297</v>
      </c>
      <c r="G217" s="669" t="s">
        <v>297</v>
      </c>
      <c r="H217" s="669" t="s">
        <v>297</v>
      </c>
      <c r="I217" s="669" t="s">
        <v>297</v>
      </c>
      <c r="J217" s="670" t="s">
        <v>297</v>
      </c>
      <c r="K217" s="671" t="s">
        <v>297</v>
      </c>
      <c r="L217" s="82">
        <v>0</v>
      </c>
      <c r="M217" s="83">
        <v>0</v>
      </c>
      <c r="N217" s="72">
        <v>0</v>
      </c>
    </row>
    <row r="218" spans="1:14" outlineLevel="3" x14ac:dyDescent="0.25">
      <c r="A218" s="245" t="str">
        <f t="shared" si="6"/>
        <v>3.7.</v>
      </c>
      <c r="B218" s="31" t="s">
        <v>1781</v>
      </c>
      <c r="C218" s="44" t="s">
        <v>1782</v>
      </c>
      <c r="D218" s="668" t="s">
        <v>297</v>
      </c>
      <c r="E218" s="669" t="s">
        <v>297</v>
      </c>
      <c r="F218" s="669" t="s">
        <v>297</v>
      </c>
      <c r="G218" s="669" t="s">
        <v>297</v>
      </c>
      <c r="H218" s="669" t="s">
        <v>297</v>
      </c>
      <c r="I218" s="669" t="s">
        <v>297</v>
      </c>
      <c r="J218" s="670" t="s">
        <v>297</v>
      </c>
      <c r="K218" s="671" t="s">
        <v>297</v>
      </c>
      <c r="L218" s="82">
        <v>0</v>
      </c>
      <c r="M218" s="83">
        <v>0</v>
      </c>
      <c r="N218" s="72">
        <v>0</v>
      </c>
    </row>
    <row r="219" spans="1:14" outlineLevel="3" x14ac:dyDescent="0.25">
      <c r="A219" s="245" t="str">
        <f t="shared" si="6"/>
        <v>3.7.</v>
      </c>
      <c r="B219" s="31" t="s">
        <v>1783</v>
      </c>
      <c r="C219" s="44" t="s">
        <v>1784</v>
      </c>
      <c r="D219" s="668" t="s">
        <v>297</v>
      </c>
      <c r="E219" s="669" t="s">
        <v>297</v>
      </c>
      <c r="F219" s="669" t="s">
        <v>297</v>
      </c>
      <c r="G219" s="669" t="s">
        <v>297</v>
      </c>
      <c r="H219" s="669" t="s">
        <v>297</v>
      </c>
      <c r="I219" s="669" t="s">
        <v>297</v>
      </c>
      <c r="J219" s="670" t="s">
        <v>297</v>
      </c>
      <c r="K219" s="671" t="s">
        <v>297</v>
      </c>
      <c r="L219" s="82">
        <v>0</v>
      </c>
      <c r="M219" s="83">
        <v>0</v>
      </c>
      <c r="N219" s="72">
        <v>0</v>
      </c>
    </row>
    <row r="220" spans="1:14" outlineLevel="3" x14ac:dyDescent="0.25">
      <c r="A220" s="245" t="str">
        <f t="shared" si="6"/>
        <v>3.7.</v>
      </c>
      <c r="B220" s="31" t="s">
        <v>1785</v>
      </c>
      <c r="C220" s="44" t="s">
        <v>1786</v>
      </c>
      <c r="D220" s="668" t="s">
        <v>297</v>
      </c>
      <c r="E220" s="669" t="s">
        <v>297</v>
      </c>
      <c r="F220" s="669" t="s">
        <v>297</v>
      </c>
      <c r="G220" s="669" t="s">
        <v>297</v>
      </c>
      <c r="H220" s="669" t="s">
        <v>297</v>
      </c>
      <c r="I220" s="669" t="s">
        <v>297</v>
      </c>
      <c r="J220" s="670" t="s">
        <v>297</v>
      </c>
      <c r="K220" s="671" t="s">
        <v>297</v>
      </c>
      <c r="L220" s="82">
        <v>0</v>
      </c>
      <c r="M220" s="83">
        <v>0</v>
      </c>
      <c r="N220" s="72">
        <v>0</v>
      </c>
    </row>
    <row r="221" spans="1:14" outlineLevel="3" x14ac:dyDescent="0.25">
      <c r="A221" s="245" t="str">
        <f t="shared" si="6"/>
        <v>3.7.</v>
      </c>
      <c r="B221" s="31" t="s">
        <v>1787</v>
      </c>
      <c r="C221" s="44" t="s">
        <v>1788</v>
      </c>
      <c r="D221" s="668" t="s">
        <v>297</v>
      </c>
      <c r="E221" s="669" t="s">
        <v>297</v>
      </c>
      <c r="F221" s="669" t="s">
        <v>297</v>
      </c>
      <c r="G221" s="669" t="s">
        <v>297</v>
      </c>
      <c r="H221" s="669" t="s">
        <v>297</v>
      </c>
      <c r="I221" s="669" t="s">
        <v>297</v>
      </c>
      <c r="J221" s="670" t="s">
        <v>297</v>
      </c>
      <c r="K221" s="671" t="s">
        <v>297</v>
      </c>
      <c r="L221" s="82">
        <v>0</v>
      </c>
      <c r="M221" s="83">
        <v>0</v>
      </c>
      <c r="N221" s="72">
        <v>0</v>
      </c>
    </row>
    <row r="222" spans="1:14" outlineLevel="3" x14ac:dyDescent="0.25">
      <c r="A222" s="245" t="str">
        <f t="shared" si="6"/>
        <v>3.7.</v>
      </c>
      <c r="B222" s="31" t="s">
        <v>1789</v>
      </c>
      <c r="C222" s="44" t="s">
        <v>1790</v>
      </c>
      <c r="D222" s="668" t="s">
        <v>297</v>
      </c>
      <c r="E222" s="669" t="s">
        <v>297</v>
      </c>
      <c r="F222" s="669" t="s">
        <v>297</v>
      </c>
      <c r="G222" s="669" t="s">
        <v>297</v>
      </c>
      <c r="H222" s="669" t="s">
        <v>297</v>
      </c>
      <c r="I222" s="669" t="s">
        <v>297</v>
      </c>
      <c r="J222" s="670" t="s">
        <v>297</v>
      </c>
      <c r="K222" s="671" t="s">
        <v>297</v>
      </c>
      <c r="L222" s="82">
        <v>0</v>
      </c>
      <c r="M222" s="83">
        <v>0</v>
      </c>
      <c r="N222" s="72">
        <v>0</v>
      </c>
    </row>
    <row r="223" spans="1:14" outlineLevel="3" x14ac:dyDescent="0.25">
      <c r="A223" s="245" t="str">
        <f t="shared" si="6"/>
        <v>3.7.</v>
      </c>
      <c r="B223" s="31" t="s">
        <v>1791</v>
      </c>
      <c r="C223" s="44" t="s">
        <v>1792</v>
      </c>
      <c r="D223" s="668" t="s">
        <v>297</v>
      </c>
      <c r="E223" s="669" t="s">
        <v>297</v>
      </c>
      <c r="F223" s="669" t="s">
        <v>297</v>
      </c>
      <c r="G223" s="669" t="s">
        <v>297</v>
      </c>
      <c r="H223" s="669" t="s">
        <v>297</v>
      </c>
      <c r="I223" s="669" t="s">
        <v>297</v>
      </c>
      <c r="J223" s="670" t="s">
        <v>297</v>
      </c>
      <c r="K223" s="671" t="s">
        <v>297</v>
      </c>
      <c r="L223" s="82">
        <v>0</v>
      </c>
      <c r="M223" s="83">
        <v>0</v>
      </c>
      <c r="N223" s="72">
        <v>0</v>
      </c>
    </row>
    <row r="224" spans="1:14" outlineLevel="3" x14ac:dyDescent="0.25">
      <c r="A224" s="245" t="str">
        <f t="shared" si="6"/>
        <v>3.7.</v>
      </c>
      <c r="B224" s="31" t="s">
        <v>1793</v>
      </c>
      <c r="C224" s="44" t="s">
        <v>1794</v>
      </c>
      <c r="D224" s="668" t="s">
        <v>297</v>
      </c>
      <c r="E224" s="669" t="s">
        <v>297</v>
      </c>
      <c r="F224" s="669" t="s">
        <v>297</v>
      </c>
      <c r="G224" s="669" t="s">
        <v>297</v>
      </c>
      <c r="H224" s="669" t="s">
        <v>297</v>
      </c>
      <c r="I224" s="669" t="s">
        <v>297</v>
      </c>
      <c r="J224" s="670" t="s">
        <v>297</v>
      </c>
      <c r="K224" s="671" t="s">
        <v>297</v>
      </c>
      <c r="L224" s="82">
        <v>0</v>
      </c>
      <c r="M224" s="83">
        <v>0</v>
      </c>
      <c r="N224" s="72">
        <v>0</v>
      </c>
    </row>
    <row r="225" spans="1:14" outlineLevel="3" x14ac:dyDescent="0.25">
      <c r="A225" s="245" t="str">
        <f t="shared" si="6"/>
        <v>3.7.</v>
      </c>
      <c r="B225" s="31" t="s">
        <v>1795</v>
      </c>
      <c r="C225" s="44" t="s">
        <v>1796</v>
      </c>
      <c r="D225" s="668" t="s">
        <v>297</v>
      </c>
      <c r="E225" s="669" t="s">
        <v>297</v>
      </c>
      <c r="F225" s="669" t="s">
        <v>297</v>
      </c>
      <c r="G225" s="669" t="s">
        <v>297</v>
      </c>
      <c r="H225" s="669" t="s">
        <v>297</v>
      </c>
      <c r="I225" s="669" t="s">
        <v>297</v>
      </c>
      <c r="J225" s="670" t="s">
        <v>297</v>
      </c>
      <c r="K225" s="671" t="s">
        <v>297</v>
      </c>
      <c r="L225" s="82">
        <v>0</v>
      </c>
      <c r="M225" s="83">
        <v>0</v>
      </c>
      <c r="N225" s="72">
        <v>0</v>
      </c>
    </row>
    <row r="226" spans="1:14" outlineLevel="3" x14ac:dyDescent="0.25">
      <c r="A226" s="245" t="str">
        <f t="shared" si="6"/>
        <v>3.7.</v>
      </c>
      <c r="B226" s="31" t="s">
        <v>1797</v>
      </c>
      <c r="C226" s="44" t="s">
        <v>1798</v>
      </c>
      <c r="D226" s="668" t="s">
        <v>297</v>
      </c>
      <c r="E226" s="669" t="s">
        <v>297</v>
      </c>
      <c r="F226" s="669" t="s">
        <v>297</v>
      </c>
      <c r="G226" s="669" t="s">
        <v>297</v>
      </c>
      <c r="H226" s="669" t="s">
        <v>297</v>
      </c>
      <c r="I226" s="669" t="s">
        <v>297</v>
      </c>
      <c r="J226" s="670" t="s">
        <v>297</v>
      </c>
      <c r="K226" s="671" t="s">
        <v>297</v>
      </c>
      <c r="L226" s="82">
        <v>0</v>
      </c>
      <c r="M226" s="83">
        <v>0</v>
      </c>
      <c r="N226" s="72">
        <v>0</v>
      </c>
    </row>
    <row r="227" spans="1:14" outlineLevel="3" x14ac:dyDescent="0.25">
      <c r="A227" s="245" t="str">
        <f t="shared" si="6"/>
        <v>3.7.</v>
      </c>
      <c r="B227" s="31" t="s">
        <v>1799</v>
      </c>
      <c r="C227" s="44" t="s">
        <v>1800</v>
      </c>
      <c r="D227" s="668" t="s">
        <v>297</v>
      </c>
      <c r="E227" s="669" t="s">
        <v>297</v>
      </c>
      <c r="F227" s="669" t="s">
        <v>297</v>
      </c>
      <c r="G227" s="669" t="s">
        <v>297</v>
      </c>
      <c r="H227" s="669" t="s">
        <v>297</v>
      </c>
      <c r="I227" s="669" t="s">
        <v>297</v>
      </c>
      <c r="J227" s="670" t="s">
        <v>297</v>
      </c>
      <c r="K227" s="671" t="s">
        <v>297</v>
      </c>
      <c r="L227" s="82">
        <v>0</v>
      </c>
      <c r="M227" s="83">
        <v>0</v>
      </c>
      <c r="N227" s="72">
        <v>0</v>
      </c>
    </row>
    <row r="228" spans="1:14" outlineLevel="3" x14ac:dyDescent="0.25">
      <c r="A228" s="245" t="str">
        <f t="shared" si="6"/>
        <v>3.7.</v>
      </c>
      <c r="B228" s="31" t="s">
        <v>1801</v>
      </c>
      <c r="C228" s="44" t="s">
        <v>1802</v>
      </c>
      <c r="D228" s="668" t="s">
        <v>297</v>
      </c>
      <c r="E228" s="669" t="s">
        <v>297</v>
      </c>
      <c r="F228" s="669" t="s">
        <v>297</v>
      </c>
      <c r="G228" s="669" t="s">
        <v>297</v>
      </c>
      <c r="H228" s="669" t="s">
        <v>297</v>
      </c>
      <c r="I228" s="669" t="s">
        <v>297</v>
      </c>
      <c r="J228" s="670" t="s">
        <v>297</v>
      </c>
      <c r="K228" s="671" t="s">
        <v>297</v>
      </c>
      <c r="L228" s="82">
        <v>0</v>
      </c>
      <c r="M228" s="83">
        <v>0</v>
      </c>
      <c r="N228" s="72">
        <v>0</v>
      </c>
    </row>
    <row r="229" spans="1:14" outlineLevel="3" x14ac:dyDescent="0.25">
      <c r="A229" s="245" t="str">
        <f t="shared" si="6"/>
        <v>3.7.</v>
      </c>
      <c r="B229" s="31" t="s">
        <v>1803</v>
      </c>
      <c r="C229" s="44" t="s">
        <v>1804</v>
      </c>
      <c r="D229" s="668" t="s">
        <v>297</v>
      </c>
      <c r="E229" s="669" t="s">
        <v>297</v>
      </c>
      <c r="F229" s="669" t="s">
        <v>297</v>
      </c>
      <c r="G229" s="669" t="s">
        <v>297</v>
      </c>
      <c r="H229" s="669" t="s">
        <v>297</v>
      </c>
      <c r="I229" s="669" t="s">
        <v>297</v>
      </c>
      <c r="J229" s="670" t="s">
        <v>297</v>
      </c>
      <c r="K229" s="671" t="s">
        <v>297</v>
      </c>
      <c r="L229" s="82">
        <v>0</v>
      </c>
      <c r="M229" s="83">
        <v>0</v>
      </c>
      <c r="N229" s="72">
        <v>0</v>
      </c>
    </row>
    <row r="230" spans="1:14" outlineLevel="3" x14ac:dyDescent="0.25">
      <c r="A230" s="245" t="str">
        <f t="shared" si="6"/>
        <v>3.7.</v>
      </c>
      <c r="B230" s="31" t="s">
        <v>1805</v>
      </c>
      <c r="C230" s="44" t="s">
        <v>1806</v>
      </c>
      <c r="D230" s="668" t="s">
        <v>297</v>
      </c>
      <c r="E230" s="669" t="s">
        <v>297</v>
      </c>
      <c r="F230" s="669" t="s">
        <v>297</v>
      </c>
      <c r="G230" s="669" t="s">
        <v>297</v>
      </c>
      <c r="H230" s="669" t="s">
        <v>297</v>
      </c>
      <c r="I230" s="669" t="s">
        <v>297</v>
      </c>
      <c r="J230" s="670" t="s">
        <v>297</v>
      </c>
      <c r="K230" s="671" t="s">
        <v>297</v>
      </c>
      <c r="L230" s="82">
        <v>0</v>
      </c>
      <c r="M230" s="83">
        <v>0</v>
      </c>
      <c r="N230" s="72">
        <v>0</v>
      </c>
    </row>
    <row r="231" spans="1:14" outlineLevel="1" x14ac:dyDescent="0.25">
      <c r="A231" s="246"/>
      <c r="B231" s="23" t="s">
        <v>111</v>
      </c>
      <c r="C231" s="90" t="s">
        <v>112</v>
      </c>
      <c r="D231" s="588"/>
      <c r="E231" s="66"/>
      <c r="F231" s="67"/>
      <c r="G231" s="67"/>
      <c r="H231" s="67"/>
      <c r="I231" s="67"/>
      <c r="J231" s="67"/>
      <c r="K231" s="67"/>
      <c r="L231" s="128"/>
      <c r="M231" s="129"/>
      <c r="N231" s="589"/>
    </row>
    <row r="232" spans="1:14" outlineLevel="3" x14ac:dyDescent="0.25">
      <c r="A232" s="245" t="str">
        <f t="shared" ref="A232:A263" si="7">IF(COUNTA($D232:$K232)=0,"",LEFT(B232,FIND(".",B232,3)))</f>
        <v>3.8.</v>
      </c>
      <c r="B232" s="73" t="s">
        <v>1807</v>
      </c>
      <c r="C232" s="130" t="s">
        <v>1731</v>
      </c>
      <c r="D232" s="664" t="s">
        <v>297</v>
      </c>
      <c r="E232" s="665" t="s">
        <v>297</v>
      </c>
      <c r="F232" s="665" t="s">
        <v>297</v>
      </c>
      <c r="G232" s="665" t="s">
        <v>297</v>
      </c>
      <c r="H232" s="665" t="s">
        <v>297</v>
      </c>
      <c r="I232" s="665" t="s">
        <v>297</v>
      </c>
      <c r="J232" s="666" t="s">
        <v>297</v>
      </c>
      <c r="K232" s="667" t="s">
        <v>297</v>
      </c>
      <c r="L232" s="149">
        <v>0</v>
      </c>
      <c r="M232" s="150">
        <v>0</v>
      </c>
      <c r="N232" s="151">
        <v>0</v>
      </c>
    </row>
    <row r="233" spans="1:14" outlineLevel="3" x14ac:dyDescent="0.25">
      <c r="A233" s="245" t="str">
        <f t="shared" si="7"/>
        <v>3.8.</v>
      </c>
      <c r="B233" s="31" t="s">
        <v>1808</v>
      </c>
      <c r="C233" s="44" t="s">
        <v>1798</v>
      </c>
      <c r="D233" s="668" t="s">
        <v>297</v>
      </c>
      <c r="E233" s="669" t="s">
        <v>297</v>
      </c>
      <c r="F233" s="669" t="s">
        <v>297</v>
      </c>
      <c r="G233" s="669" t="s">
        <v>297</v>
      </c>
      <c r="H233" s="669" t="s">
        <v>297</v>
      </c>
      <c r="I233" s="669" t="s">
        <v>297</v>
      </c>
      <c r="J233" s="670" t="s">
        <v>297</v>
      </c>
      <c r="K233" s="671" t="s">
        <v>297</v>
      </c>
      <c r="L233" s="82">
        <v>0</v>
      </c>
      <c r="M233" s="83">
        <v>0</v>
      </c>
      <c r="N233" s="72">
        <v>0</v>
      </c>
    </row>
    <row r="234" spans="1:14" outlineLevel="3" x14ac:dyDescent="0.25">
      <c r="A234" s="245" t="str">
        <f t="shared" si="7"/>
        <v>3.8.</v>
      </c>
      <c r="B234" s="31" t="s">
        <v>1809</v>
      </c>
      <c r="C234" s="44" t="s">
        <v>1810</v>
      </c>
      <c r="D234" s="668" t="s">
        <v>297</v>
      </c>
      <c r="E234" s="669" t="s">
        <v>297</v>
      </c>
      <c r="F234" s="669" t="s">
        <v>297</v>
      </c>
      <c r="G234" s="669" t="s">
        <v>297</v>
      </c>
      <c r="H234" s="669" t="s">
        <v>297</v>
      </c>
      <c r="I234" s="669" t="s">
        <v>297</v>
      </c>
      <c r="J234" s="670" t="s">
        <v>297</v>
      </c>
      <c r="K234" s="671" t="s">
        <v>297</v>
      </c>
      <c r="L234" s="82">
        <v>0</v>
      </c>
      <c r="M234" s="83">
        <v>0</v>
      </c>
      <c r="N234" s="72">
        <v>0</v>
      </c>
    </row>
    <row r="235" spans="1:14" outlineLevel="3" x14ac:dyDescent="0.25">
      <c r="A235" s="245" t="str">
        <f t="shared" si="7"/>
        <v>3.8.</v>
      </c>
      <c r="B235" s="31" t="s">
        <v>1811</v>
      </c>
      <c r="C235" s="44" t="s">
        <v>1735</v>
      </c>
      <c r="D235" s="668" t="s">
        <v>297</v>
      </c>
      <c r="E235" s="669" t="s">
        <v>297</v>
      </c>
      <c r="F235" s="669" t="s">
        <v>297</v>
      </c>
      <c r="G235" s="669" t="s">
        <v>297</v>
      </c>
      <c r="H235" s="669" t="s">
        <v>297</v>
      </c>
      <c r="I235" s="669" t="s">
        <v>297</v>
      </c>
      <c r="J235" s="670" t="s">
        <v>297</v>
      </c>
      <c r="K235" s="671" t="s">
        <v>297</v>
      </c>
      <c r="L235" s="82">
        <v>0</v>
      </c>
      <c r="M235" s="83">
        <v>0</v>
      </c>
      <c r="N235" s="72">
        <v>0</v>
      </c>
    </row>
    <row r="236" spans="1:14" outlineLevel="3" x14ac:dyDescent="0.25">
      <c r="A236" s="245" t="str">
        <f t="shared" si="7"/>
        <v>3.8.</v>
      </c>
      <c r="B236" s="31" t="s">
        <v>1812</v>
      </c>
      <c r="C236" s="44" t="s">
        <v>1475</v>
      </c>
      <c r="D236" s="668" t="s">
        <v>297</v>
      </c>
      <c r="E236" s="669" t="s">
        <v>297</v>
      </c>
      <c r="F236" s="669" t="s">
        <v>297</v>
      </c>
      <c r="G236" s="669" t="s">
        <v>297</v>
      </c>
      <c r="H236" s="669" t="s">
        <v>297</v>
      </c>
      <c r="I236" s="669" t="s">
        <v>297</v>
      </c>
      <c r="J236" s="670" t="s">
        <v>297</v>
      </c>
      <c r="K236" s="671" t="s">
        <v>297</v>
      </c>
      <c r="L236" s="82">
        <v>0</v>
      </c>
      <c r="M236" s="83">
        <v>0</v>
      </c>
      <c r="N236" s="72">
        <v>0</v>
      </c>
    </row>
    <row r="237" spans="1:14" outlineLevel="3" x14ac:dyDescent="0.25">
      <c r="A237" s="245" t="str">
        <f t="shared" si="7"/>
        <v>3.8.</v>
      </c>
      <c r="B237" s="31" t="s">
        <v>1813</v>
      </c>
      <c r="C237" s="44" t="s">
        <v>936</v>
      </c>
      <c r="D237" s="668" t="s">
        <v>297</v>
      </c>
      <c r="E237" s="669" t="s">
        <v>297</v>
      </c>
      <c r="F237" s="669" t="s">
        <v>297</v>
      </c>
      <c r="G237" s="669" t="s">
        <v>297</v>
      </c>
      <c r="H237" s="669" t="s">
        <v>297</v>
      </c>
      <c r="I237" s="669" t="s">
        <v>297</v>
      </c>
      <c r="J237" s="670" t="s">
        <v>297</v>
      </c>
      <c r="K237" s="671" t="s">
        <v>297</v>
      </c>
      <c r="L237" s="82">
        <v>0</v>
      </c>
      <c r="M237" s="83">
        <v>0</v>
      </c>
      <c r="N237" s="72">
        <v>0</v>
      </c>
    </row>
    <row r="238" spans="1:14" outlineLevel="3" x14ac:dyDescent="0.25">
      <c r="A238" s="245" t="str">
        <f t="shared" si="7"/>
        <v>3.8.</v>
      </c>
      <c r="B238" s="31" t="s">
        <v>1814</v>
      </c>
      <c r="C238" s="44" t="s">
        <v>1815</v>
      </c>
      <c r="D238" s="668" t="s">
        <v>297</v>
      </c>
      <c r="E238" s="669" t="s">
        <v>297</v>
      </c>
      <c r="F238" s="669" t="s">
        <v>297</v>
      </c>
      <c r="G238" s="669" t="s">
        <v>297</v>
      </c>
      <c r="H238" s="669" t="s">
        <v>297</v>
      </c>
      <c r="I238" s="669" t="s">
        <v>297</v>
      </c>
      <c r="J238" s="670" t="s">
        <v>297</v>
      </c>
      <c r="K238" s="671" t="s">
        <v>297</v>
      </c>
      <c r="L238" s="82">
        <v>0</v>
      </c>
      <c r="M238" s="83">
        <v>0</v>
      </c>
      <c r="N238" s="72">
        <v>0</v>
      </c>
    </row>
    <row r="239" spans="1:14" outlineLevel="3" x14ac:dyDescent="0.25">
      <c r="A239" s="245" t="str">
        <f t="shared" si="7"/>
        <v>3.8.</v>
      </c>
      <c r="B239" s="31" t="s">
        <v>1816</v>
      </c>
      <c r="C239" s="44" t="s">
        <v>1743</v>
      </c>
      <c r="D239" s="668" t="s">
        <v>297</v>
      </c>
      <c r="E239" s="669" t="s">
        <v>297</v>
      </c>
      <c r="F239" s="669" t="s">
        <v>297</v>
      </c>
      <c r="G239" s="669" t="s">
        <v>297</v>
      </c>
      <c r="H239" s="669" t="s">
        <v>297</v>
      </c>
      <c r="I239" s="669" t="s">
        <v>297</v>
      </c>
      <c r="J239" s="670" t="s">
        <v>297</v>
      </c>
      <c r="K239" s="671" t="s">
        <v>297</v>
      </c>
      <c r="L239" s="82">
        <v>0</v>
      </c>
      <c r="M239" s="83">
        <v>0</v>
      </c>
      <c r="N239" s="72">
        <v>0</v>
      </c>
    </row>
    <row r="240" spans="1:14" outlineLevel="3" x14ac:dyDescent="0.25">
      <c r="A240" s="245" t="str">
        <f t="shared" si="7"/>
        <v>3.8.</v>
      </c>
      <c r="B240" s="31" t="s">
        <v>1817</v>
      </c>
      <c r="C240" s="44" t="s">
        <v>1745</v>
      </c>
      <c r="D240" s="668" t="s">
        <v>297</v>
      </c>
      <c r="E240" s="669" t="s">
        <v>297</v>
      </c>
      <c r="F240" s="669" t="s">
        <v>297</v>
      </c>
      <c r="G240" s="669" t="s">
        <v>297</v>
      </c>
      <c r="H240" s="669" t="s">
        <v>297</v>
      </c>
      <c r="I240" s="669" t="s">
        <v>297</v>
      </c>
      <c r="J240" s="670" t="s">
        <v>297</v>
      </c>
      <c r="K240" s="671" t="s">
        <v>297</v>
      </c>
      <c r="L240" s="82">
        <v>0</v>
      </c>
      <c r="M240" s="83">
        <v>0</v>
      </c>
      <c r="N240" s="72">
        <v>0</v>
      </c>
    </row>
    <row r="241" spans="1:14" outlineLevel="3" x14ac:dyDescent="0.25">
      <c r="A241" s="245" t="str">
        <f t="shared" si="7"/>
        <v>3.8.</v>
      </c>
      <c r="B241" s="31" t="s">
        <v>1818</v>
      </c>
      <c r="C241" s="44" t="s">
        <v>1747</v>
      </c>
      <c r="D241" s="668" t="s">
        <v>297</v>
      </c>
      <c r="E241" s="669" t="s">
        <v>297</v>
      </c>
      <c r="F241" s="669" t="s">
        <v>297</v>
      </c>
      <c r="G241" s="669" t="s">
        <v>297</v>
      </c>
      <c r="H241" s="669" t="s">
        <v>297</v>
      </c>
      <c r="I241" s="669" t="s">
        <v>297</v>
      </c>
      <c r="J241" s="670" t="s">
        <v>297</v>
      </c>
      <c r="K241" s="671" t="s">
        <v>297</v>
      </c>
      <c r="L241" s="82">
        <v>0</v>
      </c>
      <c r="M241" s="83">
        <v>0</v>
      </c>
      <c r="N241" s="72">
        <v>0</v>
      </c>
    </row>
    <row r="242" spans="1:14" outlineLevel="3" x14ac:dyDescent="0.25">
      <c r="A242" s="245" t="str">
        <f t="shared" si="7"/>
        <v>3.8.</v>
      </c>
      <c r="B242" s="31" t="s">
        <v>1819</v>
      </c>
      <c r="C242" s="44" t="s">
        <v>1749</v>
      </c>
      <c r="D242" s="668" t="s">
        <v>297</v>
      </c>
      <c r="E242" s="669" t="s">
        <v>297</v>
      </c>
      <c r="F242" s="669" t="s">
        <v>297</v>
      </c>
      <c r="G242" s="669" t="s">
        <v>297</v>
      </c>
      <c r="H242" s="669" t="s">
        <v>297</v>
      </c>
      <c r="I242" s="669" t="s">
        <v>297</v>
      </c>
      <c r="J242" s="670" t="s">
        <v>297</v>
      </c>
      <c r="K242" s="671" t="s">
        <v>297</v>
      </c>
      <c r="L242" s="82">
        <v>0</v>
      </c>
      <c r="M242" s="83">
        <v>0</v>
      </c>
      <c r="N242" s="72">
        <v>0</v>
      </c>
    </row>
    <row r="243" spans="1:14" outlineLevel="3" x14ac:dyDescent="0.25">
      <c r="A243" s="245" t="str">
        <f t="shared" si="7"/>
        <v>3.8.</v>
      </c>
      <c r="B243" s="31" t="s">
        <v>1820</v>
      </c>
      <c r="C243" s="44" t="s">
        <v>1480</v>
      </c>
      <c r="D243" s="668" t="s">
        <v>297</v>
      </c>
      <c r="E243" s="669" t="s">
        <v>297</v>
      </c>
      <c r="F243" s="669" t="s">
        <v>297</v>
      </c>
      <c r="G243" s="669" t="s">
        <v>297</v>
      </c>
      <c r="H243" s="669" t="s">
        <v>297</v>
      </c>
      <c r="I243" s="669" t="s">
        <v>297</v>
      </c>
      <c r="J243" s="670" t="s">
        <v>297</v>
      </c>
      <c r="K243" s="671" t="s">
        <v>297</v>
      </c>
      <c r="L243" s="82">
        <v>0</v>
      </c>
      <c r="M243" s="83">
        <v>0</v>
      </c>
      <c r="N243" s="72">
        <v>0</v>
      </c>
    </row>
    <row r="244" spans="1:14" outlineLevel="3" x14ac:dyDescent="0.25">
      <c r="A244" s="245" t="str">
        <f t="shared" si="7"/>
        <v>3.8.</v>
      </c>
      <c r="B244" s="31" t="s">
        <v>1821</v>
      </c>
      <c r="C244" s="44" t="s">
        <v>1752</v>
      </c>
      <c r="D244" s="668" t="s">
        <v>297</v>
      </c>
      <c r="E244" s="669" t="s">
        <v>297</v>
      </c>
      <c r="F244" s="669" t="s">
        <v>297</v>
      </c>
      <c r="G244" s="669" t="s">
        <v>297</v>
      </c>
      <c r="H244" s="669" t="s">
        <v>297</v>
      </c>
      <c r="I244" s="669" t="s">
        <v>297</v>
      </c>
      <c r="J244" s="670" t="s">
        <v>297</v>
      </c>
      <c r="K244" s="671" t="s">
        <v>297</v>
      </c>
      <c r="L244" s="82">
        <v>0</v>
      </c>
      <c r="M244" s="83">
        <v>0</v>
      </c>
      <c r="N244" s="72">
        <v>0</v>
      </c>
    </row>
    <row r="245" spans="1:14" outlineLevel="3" x14ac:dyDescent="0.25">
      <c r="A245" s="245" t="str">
        <f t="shared" si="7"/>
        <v>3.8.</v>
      </c>
      <c r="B245" s="31" t="s">
        <v>1822</v>
      </c>
      <c r="C245" s="44" t="s">
        <v>1754</v>
      </c>
      <c r="D245" s="668" t="s">
        <v>297</v>
      </c>
      <c r="E245" s="669" t="s">
        <v>297</v>
      </c>
      <c r="F245" s="669" t="s">
        <v>297</v>
      </c>
      <c r="G245" s="669" t="s">
        <v>297</v>
      </c>
      <c r="H245" s="669" t="s">
        <v>297</v>
      </c>
      <c r="I245" s="669" t="s">
        <v>297</v>
      </c>
      <c r="J245" s="670" t="s">
        <v>297</v>
      </c>
      <c r="K245" s="671" t="s">
        <v>297</v>
      </c>
      <c r="L245" s="82">
        <v>0</v>
      </c>
      <c r="M245" s="83">
        <v>0</v>
      </c>
      <c r="N245" s="72">
        <v>0</v>
      </c>
    </row>
    <row r="246" spans="1:14" outlineLevel="3" x14ac:dyDescent="0.25">
      <c r="A246" s="245" t="str">
        <f t="shared" si="7"/>
        <v>3.8.</v>
      </c>
      <c r="B246" s="31" t="s">
        <v>1823</v>
      </c>
      <c r="C246" s="44" t="s">
        <v>1824</v>
      </c>
      <c r="D246" s="668" t="s">
        <v>297</v>
      </c>
      <c r="E246" s="669" t="s">
        <v>297</v>
      </c>
      <c r="F246" s="669" t="s">
        <v>297</v>
      </c>
      <c r="G246" s="669" t="s">
        <v>297</v>
      </c>
      <c r="H246" s="669" t="s">
        <v>297</v>
      </c>
      <c r="I246" s="669" t="s">
        <v>297</v>
      </c>
      <c r="J246" s="670" t="s">
        <v>297</v>
      </c>
      <c r="K246" s="671" t="s">
        <v>297</v>
      </c>
      <c r="L246" s="82">
        <v>0</v>
      </c>
      <c r="M246" s="83">
        <v>0</v>
      </c>
      <c r="N246" s="72">
        <v>0</v>
      </c>
    </row>
    <row r="247" spans="1:14" outlineLevel="3" x14ac:dyDescent="0.25">
      <c r="A247" s="245" t="str">
        <f t="shared" si="7"/>
        <v>3.8.</v>
      </c>
      <c r="B247" s="31" t="s">
        <v>1825</v>
      </c>
      <c r="C247" s="44" t="s">
        <v>1758</v>
      </c>
      <c r="D247" s="668" t="s">
        <v>297</v>
      </c>
      <c r="E247" s="669" t="s">
        <v>297</v>
      </c>
      <c r="F247" s="669" t="s">
        <v>297</v>
      </c>
      <c r="G247" s="669" t="s">
        <v>297</v>
      </c>
      <c r="H247" s="669" t="s">
        <v>297</v>
      </c>
      <c r="I247" s="669" t="s">
        <v>297</v>
      </c>
      <c r="J247" s="670" t="s">
        <v>297</v>
      </c>
      <c r="K247" s="671" t="s">
        <v>297</v>
      </c>
      <c r="L247" s="82">
        <v>0</v>
      </c>
      <c r="M247" s="83">
        <v>0</v>
      </c>
      <c r="N247" s="72">
        <v>0</v>
      </c>
    </row>
    <row r="248" spans="1:14" outlineLevel="3" x14ac:dyDescent="0.25">
      <c r="A248" s="245" t="str">
        <f t="shared" si="7"/>
        <v>3.8.</v>
      </c>
      <c r="B248" s="31" t="s">
        <v>1826</v>
      </c>
      <c r="C248" s="44" t="s">
        <v>1760</v>
      </c>
      <c r="D248" s="668" t="s">
        <v>297</v>
      </c>
      <c r="E248" s="669" t="s">
        <v>297</v>
      </c>
      <c r="F248" s="669" t="s">
        <v>297</v>
      </c>
      <c r="G248" s="669" t="s">
        <v>297</v>
      </c>
      <c r="H248" s="669" t="s">
        <v>297</v>
      </c>
      <c r="I248" s="669" t="s">
        <v>297</v>
      </c>
      <c r="J248" s="670" t="s">
        <v>297</v>
      </c>
      <c r="K248" s="671" t="s">
        <v>297</v>
      </c>
      <c r="L248" s="82">
        <v>0</v>
      </c>
      <c r="M248" s="83">
        <v>0</v>
      </c>
      <c r="N248" s="72">
        <v>0</v>
      </c>
    </row>
    <row r="249" spans="1:14" outlineLevel="3" x14ac:dyDescent="0.25">
      <c r="A249" s="245" t="str">
        <f t="shared" si="7"/>
        <v>3.8.</v>
      </c>
      <c r="B249" s="31" t="s">
        <v>1827</v>
      </c>
      <c r="C249" s="44" t="s">
        <v>1762</v>
      </c>
      <c r="D249" s="668" t="s">
        <v>297</v>
      </c>
      <c r="E249" s="669" t="s">
        <v>297</v>
      </c>
      <c r="F249" s="669" t="s">
        <v>297</v>
      </c>
      <c r="G249" s="669" t="s">
        <v>297</v>
      </c>
      <c r="H249" s="669" t="s">
        <v>297</v>
      </c>
      <c r="I249" s="669" t="s">
        <v>297</v>
      </c>
      <c r="J249" s="670" t="s">
        <v>297</v>
      </c>
      <c r="K249" s="671" t="s">
        <v>297</v>
      </c>
      <c r="L249" s="82">
        <v>0</v>
      </c>
      <c r="M249" s="83">
        <v>0</v>
      </c>
      <c r="N249" s="72">
        <v>0</v>
      </c>
    </row>
    <row r="250" spans="1:14" outlineLevel="3" x14ac:dyDescent="0.25">
      <c r="A250" s="245" t="str">
        <f t="shared" si="7"/>
        <v>3.8.</v>
      </c>
      <c r="B250" s="31" t="s">
        <v>1828</v>
      </c>
      <c r="C250" s="44" t="s">
        <v>1764</v>
      </c>
      <c r="D250" s="668" t="s">
        <v>297</v>
      </c>
      <c r="E250" s="669" t="s">
        <v>297</v>
      </c>
      <c r="F250" s="669" t="s">
        <v>297</v>
      </c>
      <c r="G250" s="669" t="s">
        <v>297</v>
      </c>
      <c r="H250" s="669" t="s">
        <v>297</v>
      </c>
      <c r="I250" s="669" t="s">
        <v>297</v>
      </c>
      <c r="J250" s="670" t="s">
        <v>297</v>
      </c>
      <c r="K250" s="671" t="s">
        <v>297</v>
      </c>
      <c r="L250" s="82">
        <v>0</v>
      </c>
      <c r="M250" s="83">
        <v>0</v>
      </c>
      <c r="N250" s="72">
        <v>0</v>
      </c>
    </row>
    <row r="251" spans="1:14" outlineLevel="3" x14ac:dyDescent="0.25">
      <c r="A251" s="245" t="str">
        <f t="shared" si="7"/>
        <v>3.8.</v>
      </c>
      <c r="B251" s="31" t="s">
        <v>1829</v>
      </c>
      <c r="C251" s="44" t="s">
        <v>1766</v>
      </c>
      <c r="D251" s="668" t="s">
        <v>297</v>
      </c>
      <c r="E251" s="669" t="s">
        <v>297</v>
      </c>
      <c r="F251" s="669" t="s">
        <v>297</v>
      </c>
      <c r="G251" s="669" t="s">
        <v>297</v>
      </c>
      <c r="H251" s="669" t="s">
        <v>297</v>
      </c>
      <c r="I251" s="669" t="s">
        <v>297</v>
      </c>
      <c r="J251" s="670" t="s">
        <v>297</v>
      </c>
      <c r="K251" s="671" t="s">
        <v>297</v>
      </c>
      <c r="L251" s="82">
        <v>0</v>
      </c>
      <c r="M251" s="83">
        <v>0</v>
      </c>
      <c r="N251" s="72">
        <v>0</v>
      </c>
    </row>
    <row r="252" spans="1:14" outlineLevel="3" x14ac:dyDescent="0.25">
      <c r="A252" s="245" t="str">
        <f t="shared" si="7"/>
        <v>3.8.</v>
      </c>
      <c r="B252" s="31" t="s">
        <v>1830</v>
      </c>
      <c r="C252" s="44" t="s">
        <v>1768</v>
      </c>
      <c r="D252" s="668" t="s">
        <v>297</v>
      </c>
      <c r="E252" s="669" t="s">
        <v>297</v>
      </c>
      <c r="F252" s="669" t="s">
        <v>297</v>
      </c>
      <c r="G252" s="669" t="s">
        <v>297</v>
      </c>
      <c r="H252" s="669" t="s">
        <v>297</v>
      </c>
      <c r="I252" s="669" t="s">
        <v>297</v>
      </c>
      <c r="J252" s="670" t="s">
        <v>297</v>
      </c>
      <c r="K252" s="671" t="s">
        <v>297</v>
      </c>
      <c r="L252" s="82">
        <v>0</v>
      </c>
      <c r="M252" s="83">
        <v>0</v>
      </c>
      <c r="N252" s="72">
        <v>0</v>
      </c>
    </row>
    <row r="253" spans="1:14" outlineLevel="3" x14ac:dyDescent="0.25">
      <c r="A253" s="245" t="str">
        <f t="shared" si="7"/>
        <v>3.8.</v>
      </c>
      <c r="B253" s="31" t="s">
        <v>1831</v>
      </c>
      <c r="C253" s="44" t="s">
        <v>1832</v>
      </c>
      <c r="D253" s="668" t="s">
        <v>297</v>
      </c>
      <c r="E253" s="669" t="s">
        <v>297</v>
      </c>
      <c r="F253" s="669" t="s">
        <v>297</v>
      </c>
      <c r="G253" s="669" t="s">
        <v>297</v>
      </c>
      <c r="H253" s="669" t="s">
        <v>297</v>
      </c>
      <c r="I253" s="669" t="s">
        <v>297</v>
      </c>
      <c r="J253" s="670" t="s">
        <v>297</v>
      </c>
      <c r="K253" s="671" t="s">
        <v>297</v>
      </c>
      <c r="L253" s="82">
        <v>0</v>
      </c>
      <c r="M253" s="83">
        <v>0</v>
      </c>
      <c r="N253" s="72">
        <v>0</v>
      </c>
    </row>
    <row r="254" spans="1:14" outlineLevel="3" x14ac:dyDescent="0.25">
      <c r="A254" s="245" t="str">
        <f t="shared" si="7"/>
        <v>3.8.</v>
      </c>
      <c r="B254" s="31" t="s">
        <v>1833</v>
      </c>
      <c r="C254" s="44" t="s">
        <v>1772</v>
      </c>
      <c r="D254" s="668" t="s">
        <v>297</v>
      </c>
      <c r="E254" s="669" t="s">
        <v>297</v>
      </c>
      <c r="F254" s="669" t="s">
        <v>297</v>
      </c>
      <c r="G254" s="669" t="s">
        <v>297</v>
      </c>
      <c r="H254" s="669" t="s">
        <v>297</v>
      </c>
      <c r="I254" s="669" t="s">
        <v>297</v>
      </c>
      <c r="J254" s="670" t="s">
        <v>297</v>
      </c>
      <c r="K254" s="671" t="s">
        <v>297</v>
      </c>
      <c r="L254" s="82">
        <v>0</v>
      </c>
      <c r="M254" s="83">
        <v>0</v>
      </c>
      <c r="N254" s="72">
        <v>0</v>
      </c>
    </row>
    <row r="255" spans="1:14" outlineLevel="3" x14ac:dyDescent="0.25">
      <c r="A255" s="245" t="str">
        <f t="shared" si="7"/>
        <v>3.8.</v>
      </c>
      <c r="B255" s="31" t="s">
        <v>1834</v>
      </c>
      <c r="C255" s="44" t="s">
        <v>1774</v>
      </c>
      <c r="D255" s="668" t="s">
        <v>297</v>
      </c>
      <c r="E255" s="669" t="s">
        <v>297</v>
      </c>
      <c r="F255" s="669" t="s">
        <v>297</v>
      </c>
      <c r="G255" s="669" t="s">
        <v>297</v>
      </c>
      <c r="H255" s="669" t="s">
        <v>297</v>
      </c>
      <c r="I255" s="669" t="s">
        <v>297</v>
      </c>
      <c r="J255" s="670" t="s">
        <v>297</v>
      </c>
      <c r="K255" s="671" t="s">
        <v>297</v>
      </c>
      <c r="L255" s="82">
        <v>0</v>
      </c>
      <c r="M255" s="83">
        <v>0</v>
      </c>
      <c r="N255" s="72">
        <v>0</v>
      </c>
    </row>
    <row r="256" spans="1:14" outlineLevel="3" x14ac:dyDescent="0.25">
      <c r="A256" s="245" t="str">
        <f t="shared" si="7"/>
        <v>3.8.</v>
      </c>
      <c r="B256" s="31" t="s">
        <v>1835</v>
      </c>
      <c r="C256" s="44" t="s">
        <v>1776</v>
      </c>
      <c r="D256" s="668" t="s">
        <v>297</v>
      </c>
      <c r="E256" s="669" t="s">
        <v>297</v>
      </c>
      <c r="F256" s="669" t="s">
        <v>297</v>
      </c>
      <c r="G256" s="669" t="s">
        <v>297</v>
      </c>
      <c r="H256" s="669" t="s">
        <v>297</v>
      </c>
      <c r="I256" s="669" t="s">
        <v>297</v>
      </c>
      <c r="J256" s="670" t="s">
        <v>297</v>
      </c>
      <c r="K256" s="671" t="s">
        <v>297</v>
      </c>
      <c r="L256" s="82">
        <v>0</v>
      </c>
      <c r="M256" s="83">
        <v>0</v>
      </c>
      <c r="N256" s="72">
        <v>0</v>
      </c>
    </row>
    <row r="257" spans="1:14" outlineLevel="3" x14ac:dyDescent="0.25">
      <c r="A257" s="245" t="str">
        <f t="shared" si="7"/>
        <v>3.8.</v>
      </c>
      <c r="B257" s="31" t="s">
        <v>1836</v>
      </c>
      <c r="C257" s="44" t="s">
        <v>1778</v>
      </c>
      <c r="D257" s="668" t="s">
        <v>297</v>
      </c>
      <c r="E257" s="669" t="s">
        <v>297</v>
      </c>
      <c r="F257" s="669" t="s">
        <v>297</v>
      </c>
      <c r="G257" s="669" t="s">
        <v>297</v>
      </c>
      <c r="H257" s="669" t="s">
        <v>297</v>
      </c>
      <c r="I257" s="669" t="s">
        <v>297</v>
      </c>
      <c r="J257" s="670" t="s">
        <v>297</v>
      </c>
      <c r="K257" s="671" t="s">
        <v>297</v>
      </c>
      <c r="L257" s="82">
        <v>0</v>
      </c>
      <c r="M257" s="83">
        <v>0</v>
      </c>
      <c r="N257" s="72">
        <v>0</v>
      </c>
    </row>
    <row r="258" spans="1:14" outlineLevel="3" x14ac:dyDescent="0.25">
      <c r="A258" s="245" t="str">
        <f t="shared" si="7"/>
        <v>3.8.</v>
      </c>
      <c r="B258" s="31" t="s">
        <v>1837</v>
      </c>
      <c r="C258" s="44" t="s">
        <v>1780</v>
      </c>
      <c r="D258" s="668" t="s">
        <v>297</v>
      </c>
      <c r="E258" s="669" t="s">
        <v>297</v>
      </c>
      <c r="F258" s="669" t="s">
        <v>297</v>
      </c>
      <c r="G258" s="669" t="s">
        <v>297</v>
      </c>
      <c r="H258" s="669" t="s">
        <v>297</v>
      </c>
      <c r="I258" s="669" t="s">
        <v>297</v>
      </c>
      <c r="J258" s="670" t="s">
        <v>297</v>
      </c>
      <c r="K258" s="671" t="s">
        <v>297</v>
      </c>
      <c r="L258" s="82">
        <v>0</v>
      </c>
      <c r="M258" s="83">
        <v>0</v>
      </c>
      <c r="N258" s="72">
        <v>0</v>
      </c>
    </row>
    <row r="259" spans="1:14" outlineLevel="3" x14ac:dyDescent="0.25">
      <c r="A259" s="245" t="str">
        <f t="shared" si="7"/>
        <v>3.8.</v>
      </c>
      <c r="B259" s="31" t="s">
        <v>1838</v>
      </c>
      <c r="C259" s="44" t="s">
        <v>1782</v>
      </c>
      <c r="D259" s="668" t="s">
        <v>297</v>
      </c>
      <c r="E259" s="669" t="s">
        <v>297</v>
      </c>
      <c r="F259" s="669" t="s">
        <v>297</v>
      </c>
      <c r="G259" s="669" t="s">
        <v>297</v>
      </c>
      <c r="H259" s="669" t="s">
        <v>297</v>
      </c>
      <c r="I259" s="669" t="s">
        <v>297</v>
      </c>
      <c r="J259" s="670" t="s">
        <v>297</v>
      </c>
      <c r="K259" s="671" t="s">
        <v>297</v>
      </c>
      <c r="L259" s="82">
        <v>0</v>
      </c>
      <c r="M259" s="83">
        <v>0</v>
      </c>
      <c r="N259" s="72">
        <v>0</v>
      </c>
    </row>
    <row r="260" spans="1:14" outlineLevel="3" x14ac:dyDescent="0.25">
      <c r="A260" s="245" t="str">
        <f t="shared" si="7"/>
        <v>3.8.</v>
      </c>
      <c r="B260" s="31" t="s">
        <v>1839</v>
      </c>
      <c r="C260" s="44" t="s">
        <v>1790</v>
      </c>
      <c r="D260" s="668" t="s">
        <v>297</v>
      </c>
      <c r="E260" s="669" t="s">
        <v>297</v>
      </c>
      <c r="F260" s="669" t="s">
        <v>297</v>
      </c>
      <c r="G260" s="669" t="s">
        <v>297</v>
      </c>
      <c r="H260" s="669" t="s">
        <v>297</v>
      </c>
      <c r="I260" s="669" t="s">
        <v>297</v>
      </c>
      <c r="J260" s="670" t="s">
        <v>297</v>
      </c>
      <c r="K260" s="671" t="s">
        <v>297</v>
      </c>
      <c r="L260" s="82">
        <v>0</v>
      </c>
      <c r="M260" s="83">
        <v>0</v>
      </c>
      <c r="N260" s="72">
        <v>0</v>
      </c>
    </row>
    <row r="261" spans="1:14" outlineLevel="3" x14ac:dyDescent="0.25">
      <c r="A261" s="245" t="str">
        <f t="shared" si="7"/>
        <v>3.8.</v>
      </c>
      <c r="B261" s="31" t="s">
        <v>1840</v>
      </c>
      <c r="C261" s="44" t="s">
        <v>1544</v>
      </c>
      <c r="D261" s="668" t="s">
        <v>297</v>
      </c>
      <c r="E261" s="669" t="s">
        <v>297</v>
      </c>
      <c r="F261" s="669" t="s">
        <v>297</v>
      </c>
      <c r="G261" s="669" t="s">
        <v>297</v>
      </c>
      <c r="H261" s="669" t="s">
        <v>297</v>
      </c>
      <c r="I261" s="669" t="s">
        <v>297</v>
      </c>
      <c r="J261" s="670" t="s">
        <v>297</v>
      </c>
      <c r="K261" s="671" t="s">
        <v>297</v>
      </c>
      <c r="L261" s="82">
        <v>0</v>
      </c>
      <c r="M261" s="83">
        <v>0</v>
      </c>
      <c r="N261" s="72">
        <v>0</v>
      </c>
    </row>
    <row r="262" spans="1:14" outlineLevel="3" x14ac:dyDescent="0.25">
      <c r="A262" s="245" t="str">
        <f t="shared" si="7"/>
        <v>3.8.</v>
      </c>
      <c r="B262" s="31" t="s">
        <v>1841</v>
      </c>
      <c r="C262" s="44" t="s">
        <v>1842</v>
      </c>
      <c r="D262" s="668" t="s">
        <v>297</v>
      </c>
      <c r="E262" s="669" t="s">
        <v>297</v>
      </c>
      <c r="F262" s="669" t="s">
        <v>297</v>
      </c>
      <c r="G262" s="669" t="s">
        <v>297</v>
      </c>
      <c r="H262" s="669" t="s">
        <v>297</v>
      </c>
      <c r="I262" s="669" t="s">
        <v>297</v>
      </c>
      <c r="J262" s="670" t="s">
        <v>297</v>
      </c>
      <c r="K262" s="671" t="s">
        <v>297</v>
      </c>
      <c r="L262" s="82">
        <v>0</v>
      </c>
      <c r="M262" s="83">
        <v>0</v>
      </c>
      <c r="N262" s="72">
        <v>0</v>
      </c>
    </row>
    <row r="263" spans="1:14" outlineLevel="3" x14ac:dyDescent="0.25">
      <c r="A263" s="245" t="str">
        <f t="shared" si="7"/>
        <v>3.8.</v>
      </c>
      <c r="B263" s="31" t="s">
        <v>1843</v>
      </c>
      <c r="C263" s="44" t="s">
        <v>1550</v>
      </c>
      <c r="D263" s="668" t="s">
        <v>297</v>
      </c>
      <c r="E263" s="669" t="s">
        <v>297</v>
      </c>
      <c r="F263" s="669" t="s">
        <v>297</v>
      </c>
      <c r="G263" s="669" t="s">
        <v>297</v>
      </c>
      <c r="H263" s="669" t="s">
        <v>297</v>
      </c>
      <c r="I263" s="669" t="s">
        <v>297</v>
      </c>
      <c r="J263" s="670" t="s">
        <v>297</v>
      </c>
      <c r="K263" s="671" t="s">
        <v>297</v>
      </c>
      <c r="L263" s="82">
        <v>0</v>
      </c>
      <c r="M263" s="83">
        <v>0</v>
      </c>
      <c r="N263" s="72">
        <v>0</v>
      </c>
    </row>
    <row r="264" spans="1:14" outlineLevel="1" x14ac:dyDescent="0.25">
      <c r="A264" s="247"/>
      <c r="B264" s="23" t="s">
        <v>113</v>
      </c>
      <c r="C264" s="90" t="s">
        <v>114</v>
      </c>
      <c r="D264" s="588"/>
      <c r="E264" s="66"/>
      <c r="F264" s="67"/>
      <c r="G264" s="67"/>
      <c r="H264" s="67"/>
      <c r="I264" s="67"/>
      <c r="J264" s="67"/>
      <c r="K264" s="67"/>
      <c r="L264" s="128"/>
      <c r="M264" s="129"/>
      <c r="N264" s="589"/>
    </row>
    <row r="265" spans="1:14" ht="63.75" outlineLevel="3" x14ac:dyDescent="0.25">
      <c r="A265" s="245" t="str">
        <f t="shared" ref="A265:A266" si="8">IF(COUNTA($D265:$K265)=0,"",LEFT(B265,FIND(".",B265,3)))</f>
        <v>3.9.</v>
      </c>
      <c r="B265" s="73" t="s">
        <v>1844</v>
      </c>
      <c r="C265" s="130" t="s">
        <v>1845</v>
      </c>
      <c r="D265" s="664" t="s">
        <v>297</v>
      </c>
      <c r="E265" s="665" t="s">
        <v>297</v>
      </c>
      <c r="F265" s="665" t="s">
        <v>297</v>
      </c>
      <c r="G265" s="665" t="s">
        <v>297</v>
      </c>
      <c r="H265" s="665" t="s">
        <v>297</v>
      </c>
      <c r="I265" s="665" t="s">
        <v>297</v>
      </c>
      <c r="J265" s="666" t="s">
        <v>297</v>
      </c>
      <c r="K265" s="667" t="s">
        <v>297</v>
      </c>
      <c r="L265" s="149">
        <v>0</v>
      </c>
      <c r="M265" s="150">
        <v>0</v>
      </c>
      <c r="N265" s="151">
        <v>0</v>
      </c>
    </row>
    <row r="266" spans="1:14" outlineLevel="3" x14ac:dyDescent="0.25">
      <c r="A266" s="248" t="str">
        <f t="shared" si="8"/>
        <v>3.9.</v>
      </c>
      <c r="B266" s="31" t="s">
        <v>1846</v>
      </c>
      <c r="C266" s="44" t="s">
        <v>1847</v>
      </c>
      <c r="D266" s="668" t="s">
        <v>297</v>
      </c>
      <c r="E266" s="669" t="s">
        <v>297</v>
      </c>
      <c r="F266" s="669" t="s">
        <v>297</v>
      </c>
      <c r="G266" s="669" t="s">
        <v>297</v>
      </c>
      <c r="H266" s="669" t="s">
        <v>297</v>
      </c>
      <c r="I266" s="669" t="s">
        <v>297</v>
      </c>
      <c r="J266" s="670" t="s">
        <v>297</v>
      </c>
      <c r="K266" s="671" t="s">
        <v>297</v>
      </c>
      <c r="L266" s="82">
        <v>0</v>
      </c>
      <c r="M266" s="83">
        <v>0</v>
      </c>
      <c r="N266" s="72">
        <v>0</v>
      </c>
    </row>
    <row r="267" spans="1:14" outlineLevel="1" x14ac:dyDescent="0.25">
      <c r="A267" s="247"/>
      <c r="B267" s="23" t="s">
        <v>115</v>
      </c>
      <c r="C267" s="90" t="s">
        <v>116</v>
      </c>
      <c r="D267" s="588"/>
      <c r="E267" s="66"/>
      <c r="F267" s="67"/>
      <c r="G267" s="67"/>
      <c r="H267" s="67"/>
      <c r="I267" s="67"/>
      <c r="J267" s="67"/>
      <c r="K267" s="67"/>
      <c r="L267" s="128"/>
      <c r="M267" s="129"/>
      <c r="N267" s="589"/>
    </row>
    <row r="268" spans="1:14" outlineLevel="3" x14ac:dyDescent="0.25">
      <c r="A268" s="245" t="str">
        <f t="shared" ref="A268:A281" si="9">IF(COUNTA($D268:$K268)=0,"",LEFT(B268,FIND(".",B268,3)))</f>
        <v>3.10.</v>
      </c>
      <c r="B268" s="73" t="s">
        <v>1848</v>
      </c>
      <c r="C268" s="130" t="s">
        <v>1849</v>
      </c>
      <c r="D268" s="664" t="s">
        <v>297</v>
      </c>
      <c r="E268" s="665" t="s">
        <v>297</v>
      </c>
      <c r="F268" s="665" t="s">
        <v>297</v>
      </c>
      <c r="G268" s="665" t="s">
        <v>297</v>
      </c>
      <c r="H268" s="665" t="s">
        <v>297</v>
      </c>
      <c r="I268" s="665" t="s">
        <v>297</v>
      </c>
      <c r="J268" s="666" t="s">
        <v>297</v>
      </c>
      <c r="K268" s="667" t="s">
        <v>297</v>
      </c>
      <c r="L268" s="149">
        <v>0</v>
      </c>
      <c r="M268" s="150">
        <v>0</v>
      </c>
      <c r="N268" s="151">
        <v>0</v>
      </c>
    </row>
    <row r="269" spans="1:14" outlineLevel="3" x14ac:dyDescent="0.25">
      <c r="A269" s="245" t="str">
        <f t="shared" si="9"/>
        <v>3.10.</v>
      </c>
      <c r="B269" s="31" t="s">
        <v>1850</v>
      </c>
      <c r="C269" s="44" t="s">
        <v>1851</v>
      </c>
      <c r="D269" s="668" t="s">
        <v>297</v>
      </c>
      <c r="E269" s="669" t="s">
        <v>297</v>
      </c>
      <c r="F269" s="669" t="s">
        <v>297</v>
      </c>
      <c r="G269" s="669" t="s">
        <v>297</v>
      </c>
      <c r="H269" s="669" t="s">
        <v>297</v>
      </c>
      <c r="I269" s="669" t="s">
        <v>297</v>
      </c>
      <c r="J269" s="670" t="s">
        <v>297</v>
      </c>
      <c r="K269" s="671" t="s">
        <v>297</v>
      </c>
      <c r="L269" s="82">
        <v>0</v>
      </c>
      <c r="M269" s="83">
        <v>0</v>
      </c>
      <c r="N269" s="72">
        <v>0</v>
      </c>
    </row>
    <row r="270" spans="1:14" outlineLevel="3" x14ac:dyDescent="0.25">
      <c r="A270" s="245" t="str">
        <f t="shared" si="9"/>
        <v>3.10.</v>
      </c>
      <c r="B270" s="31" t="s">
        <v>1852</v>
      </c>
      <c r="C270" s="44" t="s">
        <v>1853</v>
      </c>
      <c r="D270" s="668" t="s">
        <v>297</v>
      </c>
      <c r="E270" s="669" t="s">
        <v>297</v>
      </c>
      <c r="F270" s="669" t="s">
        <v>297</v>
      </c>
      <c r="G270" s="669" t="s">
        <v>297</v>
      </c>
      <c r="H270" s="669" t="s">
        <v>297</v>
      </c>
      <c r="I270" s="669" t="s">
        <v>297</v>
      </c>
      <c r="J270" s="670" t="s">
        <v>297</v>
      </c>
      <c r="K270" s="671" t="s">
        <v>297</v>
      </c>
      <c r="L270" s="82">
        <v>0</v>
      </c>
      <c r="M270" s="83">
        <v>0</v>
      </c>
      <c r="N270" s="72">
        <v>0</v>
      </c>
    </row>
    <row r="271" spans="1:14" outlineLevel="3" x14ac:dyDescent="0.25">
      <c r="A271" s="245" t="str">
        <f t="shared" si="9"/>
        <v>3.10.</v>
      </c>
      <c r="B271" s="31" t="s">
        <v>1854</v>
      </c>
      <c r="C271" s="44" t="s">
        <v>1855</v>
      </c>
      <c r="D271" s="668" t="s">
        <v>297</v>
      </c>
      <c r="E271" s="669" t="s">
        <v>297</v>
      </c>
      <c r="F271" s="669" t="s">
        <v>297</v>
      </c>
      <c r="G271" s="669" t="s">
        <v>297</v>
      </c>
      <c r="H271" s="669" t="s">
        <v>297</v>
      </c>
      <c r="I271" s="669" t="s">
        <v>297</v>
      </c>
      <c r="J271" s="670" t="s">
        <v>297</v>
      </c>
      <c r="K271" s="671" t="s">
        <v>297</v>
      </c>
      <c r="L271" s="82">
        <v>0</v>
      </c>
      <c r="M271" s="83">
        <v>0</v>
      </c>
      <c r="N271" s="72">
        <v>0</v>
      </c>
    </row>
    <row r="272" spans="1:14" outlineLevel="3" x14ac:dyDescent="0.25">
      <c r="A272" s="245" t="str">
        <f t="shared" si="9"/>
        <v>3.10.</v>
      </c>
      <c r="B272" s="31" t="s">
        <v>1856</v>
      </c>
      <c r="C272" s="44" t="s">
        <v>1857</v>
      </c>
      <c r="D272" s="668" t="s">
        <v>297</v>
      </c>
      <c r="E272" s="669" t="s">
        <v>297</v>
      </c>
      <c r="F272" s="669" t="s">
        <v>297</v>
      </c>
      <c r="G272" s="669" t="s">
        <v>297</v>
      </c>
      <c r="H272" s="669" t="s">
        <v>297</v>
      </c>
      <c r="I272" s="669" t="s">
        <v>297</v>
      </c>
      <c r="J272" s="670" t="s">
        <v>297</v>
      </c>
      <c r="K272" s="671" t="s">
        <v>297</v>
      </c>
      <c r="L272" s="82">
        <v>0</v>
      </c>
      <c r="M272" s="83">
        <v>0</v>
      </c>
      <c r="N272" s="72">
        <v>0</v>
      </c>
    </row>
    <row r="273" spans="1:14" outlineLevel="3" x14ac:dyDescent="0.25">
      <c r="A273" s="245" t="str">
        <f t="shared" si="9"/>
        <v>3.10.</v>
      </c>
      <c r="B273" s="31" t="s">
        <v>1858</v>
      </c>
      <c r="C273" s="44" t="s">
        <v>1859</v>
      </c>
      <c r="D273" s="668" t="s">
        <v>297</v>
      </c>
      <c r="E273" s="669" t="s">
        <v>297</v>
      </c>
      <c r="F273" s="669" t="s">
        <v>297</v>
      </c>
      <c r="G273" s="669" t="s">
        <v>297</v>
      </c>
      <c r="H273" s="669" t="s">
        <v>297</v>
      </c>
      <c r="I273" s="669" t="s">
        <v>297</v>
      </c>
      <c r="J273" s="670" t="s">
        <v>297</v>
      </c>
      <c r="K273" s="671" t="s">
        <v>297</v>
      </c>
      <c r="L273" s="82">
        <v>0</v>
      </c>
      <c r="M273" s="83">
        <v>0</v>
      </c>
      <c r="N273" s="72">
        <v>0</v>
      </c>
    </row>
    <row r="274" spans="1:14" outlineLevel="3" x14ac:dyDescent="0.25">
      <c r="A274" s="245" t="str">
        <f t="shared" si="9"/>
        <v>3.10.</v>
      </c>
      <c r="B274" s="31" t="s">
        <v>1860</v>
      </c>
      <c r="C274" s="44" t="s">
        <v>1861</v>
      </c>
      <c r="D274" s="668" t="s">
        <v>297</v>
      </c>
      <c r="E274" s="669" t="s">
        <v>297</v>
      </c>
      <c r="F274" s="669" t="s">
        <v>297</v>
      </c>
      <c r="G274" s="669" t="s">
        <v>297</v>
      </c>
      <c r="H274" s="669" t="s">
        <v>297</v>
      </c>
      <c r="I274" s="669" t="s">
        <v>297</v>
      </c>
      <c r="J274" s="670" t="s">
        <v>297</v>
      </c>
      <c r="K274" s="671" t="s">
        <v>297</v>
      </c>
      <c r="L274" s="82">
        <v>0</v>
      </c>
      <c r="M274" s="83">
        <v>0</v>
      </c>
      <c r="N274" s="72">
        <v>0</v>
      </c>
    </row>
    <row r="275" spans="1:14" outlineLevel="3" x14ac:dyDescent="0.25">
      <c r="A275" s="245" t="str">
        <f t="shared" si="9"/>
        <v>3.10.</v>
      </c>
      <c r="B275" s="31" t="s">
        <v>1862</v>
      </c>
      <c r="C275" s="44" t="s">
        <v>1863</v>
      </c>
      <c r="D275" s="668" t="s">
        <v>297</v>
      </c>
      <c r="E275" s="669" t="s">
        <v>297</v>
      </c>
      <c r="F275" s="669" t="s">
        <v>297</v>
      </c>
      <c r="G275" s="669" t="s">
        <v>297</v>
      </c>
      <c r="H275" s="669" t="s">
        <v>297</v>
      </c>
      <c r="I275" s="669" t="s">
        <v>297</v>
      </c>
      <c r="J275" s="670" t="s">
        <v>297</v>
      </c>
      <c r="K275" s="671" t="s">
        <v>297</v>
      </c>
      <c r="L275" s="82">
        <v>0</v>
      </c>
      <c r="M275" s="83">
        <v>0</v>
      </c>
      <c r="N275" s="72">
        <v>0</v>
      </c>
    </row>
    <row r="276" spans="1:14" outlineLevel="3" x14ac:dyDescent="0.25">
      <c r="A276" s="245" t="str">
        <f t="shared" si="9"/>
        <v>3.10.</v>
      </c>
      <c r="B276" s="31" t="s">
        <v>1864</v>
      </c>
      <c r="C276" s="44" t="s">
        <v>1865</v>
      </c>
      <c r="D276" s="668" t="s">
        <v>297</v>
      </c>
      <c r="E276" s="669" t="s">
        <v>297</v>
      </c>
      <c r="F276" s="669" t="s">
        <v>297</v>
      </c>
      <c r="G276" s="669" t="s">
        <v>297</v>
      </c>
      <c r="H276" s="669" t="s">
        <v>297</v>
      </c>
      <c r="I276" s="669" t="s">
        <v>297</v>
      </c>
      <c r="J276" s="670" t="s">
        <v>297</v>
      </c>
      <c r="K276" s="671" t="s">
        <v>297</v>
      </c>
      <c r="L276" s="82">
        <v>0</v>
      </c>
      <c r="M276" s="83">
        <v>0</v>
      </c>
      <c r="N276" s="72">
        <v>0</v>
      </c>
    </row>
    <row r="277" spans="1:14" outlineLevel="3" x14ac:dyDescent="0.25">
      <c r="A277" s="245" t="str">
        <f t="shared" si="9"/>
        <v>3.10.</v>
      </c>
      <c r="B277" s="31" t="s">
        <v>1866</v>
      </c>
      <c r="C277" s="44" t="s">
        <v>1867</v>
      </c>
      <c r="D277" s="668" t="s">
        <v>297</v>
      </c>
      <c r="E277" s="669" t="s">
        <v>297</v>
      </c>
      <c r="F277" s="669" t="s">
        <v>297</v>
      </c>
      <c r="G277" s="669" t="s">
        <v>297</v>
      </c>
      <c r="H277" s="669" t="s">
        <v>297</v>
      </c>
      <c r="I277" s="669" t="s">
        <v>297</v>
      </c>
      <c r="J277" s="670" t="s">
        <v>297</v>
      </c>
      <c r="K277" s="671" t="s">
        <v>297</v>
      </c>
      <c r="L277" s="82">
        <v>0</v>
      </c>
      <c r="M277" s="83">
        <v>0</v>
      </c>
      <c r="N277" s="72">
        <v>0</v>
      </c>
    </row>
    <row r="278" spans="1:14" outlineLevel="3" x14ac:dyDescent="0.25">
      <c r="A278" s="245" t="str">
        <f t="shared" si="9"/>
        <v>3.10.</v>
      </c>
      <c r="B278" s="31" t="s">
        <v>1868</v>
      </c>
      <c r="C278" s="44" t="s">
        <v>1869</v>
      </c>
      <c r="D278" s="668" t="s">
        <v>297</v>
      </c>
      <c r="E278" s="669" t="s">
        <v>297</v>
      </c>
      <c r="F278" s="669" t="s">
        <v>297</v>
      </c>
      <c r="G278" s="669" t="s">
        <v>297</v>
      </c>
      <c r="H278" s="669" t="s">
        <v>297</v>
      </c>
      <c r="I278" s="669" t="s">
        <v>297</v>
      </c>
      <c r="J278" s="670" t="s">
        <v>297</v>
      </c>
      <c r="K278" s="671" t="s">
        <v>297</v>
      </c>
      <c r="L278" s="82">
        <v>0</v>
      </c>
      <c r="M278" s="83">
        <v>0</v>
      </c>
      <c r="N278" s="72">
        <v>0</v>
      </c>
    </row>
    <row r="279" spans="1:14" outlineLevel="3" x14ac:dyDescent="0.25">
      <c r="A279" s="245" t="str">
        <f t="shared" si="9"/>
        <v>3.10.</v>
      </c>
      <c r="B279" s="31" t="s">
        <v>1870</v>
      </c>
      <c r="C279" s="44" t="s">
        <v>1871</v>
      </c>
      <c r="D279" s="668" t="s">
        <v>297</v>
      </c>
      <c r="E279" s="669" t="s">
        <v>297</v>
      </c>
      <c r="F279" s="669" t="s">
        <v>297</v>
      </c>
      <c r="G279" s="669" t="s">
        <v>297</v>
      </c>
      <c r="H279" s="669" t="s">
        <v>297</v>
      </c>
      <c r="I279" s="669" t="s">
        <v>297</v>
      </c>
      <c r="J279" s="670" t="s">
        <v>297</v>
      </c>
      <c r="K279" s="671" t="s">
        <v>297</v>
      </c>
      <c r="L279" s="82">
        <v>0</v>
      </c>
      <c r="M279" s="83">
        <v>0</v>
      </c>
      <c r="N279" s="72">
        <v>0</v>
      </c>
    </row>
    <row r="280" spans="1:14" outlineLevel="3" x14ac:dyDescent="0.25">
      <c r="A280" s="245" t="str">
        <f t="shared" si="9"/>
        <v>3.10.</v>
      </c>
      <c r="B280" s="31" t="s">
        <v>1872</v>
      </c>
      <c r="C280" s="44" t="s">
        <v>1873</v>
      </c>
      <c r="D280" s="668" t="s">
        <v>297</v>
      </c>
      <c r="E280" s="669" t="s">
        <v>297</v>
      </c>
      <c r="F280" s="669" t="s">
        <v>297</v>
      </c>
      <c r="G280" s="669" t="s">
        <v>297</v>
      </c>
      <c r="H280" s="669" t="s">
        <v>297</v>
      </c>
      <c r="I280" s="669" t="s">
        <v>297</v>
      </c>
      <c r="J280" s="670" t="s">
        <v>297</v>
      </c>
      <c r="K280" s="671" t="s">
        <v>297</v>
      </c>
      <c r="L280" s="82">
        <v>0</v>
      </c>
      <c r="M280" s="83">
        <v>0</v>
      </c>
      <c r="N280" s="72">
        <v>0</v>
      </c>
    </row>
    <row r="281" spans="1:14" outlineLevel="3" x14ac:dyDescent="0.25">
      <c r="A281" s="245" t="str">
        <f t="shared" si="9"/>
        <v>3.10.</v>
      </c>
      <c r="B281" s="31" t="s">
        <v>1874</v>
      </c>
      <c r="C281" s="44" t="s">
        <v>1875</v>
      </c>
      <c r="D281" s="668" t="s">
        <v>297</v>
      </c>
      <c r="E281" s="669" t="s">
        <v>297</v>
      </c>
      <c r="F281" s="669" t="s">
        <v>297</v>
      </c>
      <c r="G281" s="669" t="s">
        <v>297</v>
      </c>
      <c r="H281" s="669" t="s">
        <v>297</v>
      </c>
      <c r="I281" s="669" t="s">
        <v>297</v>
      </c>
      <c r="J281" s="670" t="s">
        <v>297</v>
      </c>
      <c r="K281" s="671" t="s">
        <v>297</v>
      </c>
      <c r="L281" s="82">
        <v>0</v>
      </c>
      <c r="M281" s="83">
        <v>0</v>
      </c>
      <c r="N281" s="72">
        <v>0</v>
      </c>
    </row>
    <row r="282" spans="1:14" outlineLevel="1" x14ac:dyDescent="0.25">
      <c r="A282" s="247"/>
      <c r="B282" s="23" t="s">
        <v>117</v>
      </c>
      <c r="C282" s="90" t="s">
        <v>118</v>
      </c>
      <c r="D282" s="588"/>
      <c r="E282" s="66"/>
      <c r="F282" s="67"/>
      <c r="G282" s="67"/>
      <c r="H282" s="67"/>
      <c r="I282" s="67"/>
      <c r="J282" s="67"/>
      <c r="K282" s="67"/>
      <c r="L282" s="128"/>
      <c r="M282" s="129"/>
      <c r="N282" s="589"/>
    </row>
    <row r="283" spans="1:14" outlineLevel="3" x14ac:dyDescent="0.25">
      <c r="A283" s="245" t="str">
        <f t="shared" ref="A283:A289" si="10">IF(COUNTA($D283:$K283)=0,"",LEFT(B283,FIND(".",B283,3)))</f>
        <v>3.11.</v>
      </c>
      <c r="B283" s="73" t="s">
        <v>1876</v>
      </c>
      <c r="C283" s="130" t="s">
        <v>1877</v>
      </c>
      <c r="D283" s="664" t="s">
        <v>297</v>
      </c>
      <c r="E283" s="665" t="s">
        <v>297</v>
      </c>
      <c r="F283" s="665" t="s">
        <v>297</v>
      </c>
      <c r="G283" s="665" t="s">
        <v>297</v>
      </c>
      <c r="H283" s="665" t="s">
        <v>297</v>
      </c>
      <c r="I283" s="665" t="s">
        <v>297</v>
      </c>
      <c r="J283" s="666" t="s">
        <v>297</v>
      </c>
      <c r="K283" s="667" t="s">
        <v>297</v>
      </c>
      <c r="L283" s="149">
        <v>0</v>
      </c>
      <c r="M283" s="150">
        <v>0</v>
      </c>
      <c r="N283" s="151">
        <v>0</v>
      </c>
    </row>
    <row r="284" spans="1:14" outlineLevel="3" x14ac:dyDescent="0.25">
      <c r="A284" s="245" t="str">
        <f t="shared" si="10"/>
        <v>3.11.</v>
      </c>
      <c r="B284" s="31" t="s">
        <v>1878</v>
      </c>
      <c r="C284" s="44" t="s">
        <v>1879</v>
      </c>
      <c r="D284" s="668" t="s">
        <v>297</v>
      </c>
      <c r="E284" s="669" t="s">
        <v>297</v>
      </c>
      <c r="F284" s="669" t="s">
        <v>297</v>
      </c>
      <c r="G284" s="669" t="s">
        <v>297</v>
      </c>
      <c r="H284" s="669" t="s">
        <v>297</v>
      </c>
      <c r="I284" s="669" t="s">
        <v>297</v>
      </c>
      <c r="J284" s="670" t="s">
        <v>297</v>
      </c>
      <c r="K284" s="671" t="s">
        <v>297</v>
      </c>
      <c r="L284" s="82">
        <v>0</v>
      </c>
      <c r="M284" s="83">
        <v>0</v>
      </c>
      <c r="N284" s="72">
        <v>0</v>
      </c>
    </row>
    <row r="285" spans="1:14" outlineLevel="3" x14ac:dyDescent="0.25">
      <c r="A285" s="245" t="str">
        <f t="shared" si="10"/>
        <v>3.11.</v>
      </c>
      <c r="B285" s="31" t="s">
        <v>1880</v>
      </c>
      <c r="C285" s="44" t="s">
        <v>1881</v>
      </c>
      <c r="D285" s="668" t="s">
        <v>297</v>
      </c>
      <c r="E285" s="669" t="s">
        <v>297</v>
      </c>
      <c r="F285" s="669" t="s">
        <v>297</v>
      </c>
      <c r="G285" s="669" t="s">
        <v>297</v>
      </c>
      <c r="H285" s="669" t="s">
        <v>297</v>
      </c>
      <c r="I285" s="669" t="s">
        <v>297</v>
      </c>
      <c r="J285" s="670" t="s">
        <v>297</v>
      </c>
      <c r="K285" s="671" t="s">
        <v>297</v>
      </c>
      <c r="L285" s="82">
        <v>0</v>
      </c>
      <c r="M285" s="83">
        <v>0</v>
      </c>
      <c r="N285" s="72">
        <v>0</v>
      </c>
    </row>
    <row r="286" spans="1:14" outlineLevel="3" x14ac:dyDescent="0.25">
      <c r="A286" s="245" t="str">
        <f t="shared" si="10"/>
        <v>3.11.</v>
      </c>
      <c r="B286" s="31" t="s">
        <v>1882</v>
      </c>
      <c r="C286" s="44" t="s">
        <v>1883</v>
      </c>
      <c r="D286" s="668" t="s">
        <v>297</v>
      </c>
      <c r="E286" s="669" t="s">
        <v>297</v>
      </c>
      <c r="F286" s="669" t="s">
        <v>297</v>
      </c>
      <c r="G286" s="669" t="s">
        <v>297</v>
      </c>
      <c r="H286" s="669" t="s">
        <v>297</v>
      </c>
      <c r="I286" s="669" t="s">
        <v>297</v>
      </c>
      <c r="J286" s="670" t="s">
        <v>297</v>
      </c>
      <c r="K286" s="671" t="s">
        <v>297</v>
      </c>
      <c r="L286" s="82">
        <v>0</v>
      </c>
      <c r="M286" s="83">
        <v>0</v>
      </c>
      <c r="N286" s="72">
        <v>0</v>
      </c>
    </row>
    <row r="287" spans="1:14" outlineLevel="3" x14ac:dyDescent="0.25">
      <c r="A287" s="245" t="str">
        <f t="shared" si="10"/>
        <v>3.11.</v>
      </c>
      <c r="B287" s="31" t="s">
        <v>1884</v>
      </c>
      <c r="C287" s="44" t="s">
        <v>1885</v>
      </c>
      <c r="D287" s="668" t="s">
        <v>297</v>
      </c>
      <c r="E287" s="669" t="s">
        <v>297</v>
      </c>
      <c r="F287" s="669" t="s">
        <v>297</v>
      </c>
      <c r="G287" s="669" t="s">
        <v>297</v>
      </c>
      <c r="H287" s="669" t="s">
        <v>297</v>
      </c>
      <c r="I287" s="669" t="s">
        <v>297</v>
      </c>
      <c r="J287" s="670" t="s">
        <v>297</v>
      </c>
      <c r="K287" s="671" t="s">
        <v>297</v>
      </c>
      <c r="L287" s="82">
        <v>0</v>
      </c>
      <c r="M287" s="83">
        <v>0</v>
      </c>
      <c r="N287" s="72">
        <v>0</v>
      </c>
    </row>
    <row r="288" spans="1:14" outlineLevel="3" x14ac:dyDescent="0.25">
      <c r="A288" s="245" t="str">
        <f t="shared" si="10"/>
        <v>3.11.</v>
      </c>
      <c r="B288" s="31" t="s">
        <v>1886</v>
      </c>
      <c r="C288" s="44" t="s">
        <v>1887</v>
      </c>
      <c r="D288" s="668" t="s">
        <v>297</v>
      </c>
      <c r="E288" s="669" t="s">
        <v>297</v>
      </c>
      <c r="F288" s="669" t="s">
        <v>297</v>
      </c>
      <c r="G288" s="669" t="s">
        <v>297</v>
      </c>
      <c r="H288" s="669" t="s">
        <v>297</v>
      </c>
      <c r="I288" s="669" t="s">
        <v>297</v>
      </c>
      <c r="J288" s="670" t="s">
        <v>297</v>
      </c>
      <c r="K288" s="671" t="s">
        <v>297</v>
      </c>
      <c r="L288" s="82">
        <v>0</v>
      </c>
      <c r="M288" s="83">
        <v>0</v>
      </c>
      <c r="N288" s="72">
        <v>0</v>
      </c>
    </row>
    <row r="289" spans="1:14" outlineLevel="3" x14ac:dyDescent="0.25">
      <c r="A289" s="245" t="str">
        <f t="shared" si="10"/>
        <v>3.11.</v>
      </c>
      <c r="B289" s="31" t="s">
        <v>1888</v>
      </c>
      <c r="C289" s="44" t="s">
        <v>1889</v>
      </c>
      <c r="D289" s="668" t="s">
        <v>297</v>
      </c>
      <c r="E289" s="669" t="s">
        <v>297</v>
      </c>
      <c r="F289" s="669" t="s">
        <v>297</v>
      </c>
      <c r="G289" s="669" t="s">
        <v>297</v>
      </c>
      <c r="H289" s="669" t="s">
        <v>297</v>
      </c>
      <c r="I289" s="669" t="s">
        <v>297</v>
      </c>
      <c r="J289" s="670" t="s">
        <v>297</v>
      </c>
      <c r="K289" s="671" t="s">
        <v>297</v>
      </c>
      <c r="L289" s="82">
        <v>0</v>
      </c>
      <c r="M289" s="83">
        <v>0</v>
      </c>
      <c r="N289" s="72">
        <v>0</v>
      </c>
    </row>
    <row r="290" spans="1:14" outlineLevel="1" x14ac:dyDescent="0.25">
      <c r="A290" s="246"/>
      <c r="B290" s="23" t="s">
        <v>119</v>
      </c>
      <c r="C290" s="90" t="s">
        <v>120</v>
      </c>
      <c r="D290" s="588"/>
      <c r="E290" s="66"/>
      <c r="F290" s="67"/>
      <c r="G290" s="67"/>
      <c r="H290" s="67"/>
      <c r="I290" s="67"/>
      <c r="J290" s="67"/>
      <c r="K290" s="67"/>
      <c r="L290" s="128"/>
      <c r="M290" s="129"/>
      <c r="N290" s="589"/>
    </row>
    <row r="291" spans="1:14" outlineLevel="3" x14ac:dyDescent="0.25">
      <c r="A291" s="245" t="str">
        <f t="shared" ref="A291:A320" si="11">IF(COUNTA($D291:$K291)=0,"",LEFT(B291,FIND(".",B291,3)))</f>
        <v>3.12.</v>
      </c>
      <c r="B291" s="73" t="s">
        <v>1890</v>
      </c>
      <c r="C291" s="130" t="s">
        <v>1891</v>
      </c>
      <c r="D291" s="664" t="s">
        <v>297</v>
      </c>
      <c r="E291" s="665" t="s">
        <v>297</v>
      </c>
      <c r="F291" s="665" t="s">
        <v>297</v>
      </c>
      <c r="G291" s="665" t="s">
        <v>297</v>
      </c>
      <c r="H291" s="665" t="s">
        <v>297</v>
      </c>
      <c r="I291" s="665" t="s">
        <v>297</v>
      </c>
      <c r="J291" s="666" t="s">
        <v>297</v>
      </c>
      <c r="K291" s="667" t="s">
        <v>297</v>
      </c>
      <c r="L291" s="149">
        <v>0</v>
      </c>
      <c r="M291" s="150">
        <v>0</v>
      </c>
      <c r="N291" s="151">
        <v>0</v>
      </c>
    </row>
    <row r="292" spans="1:14" outlineLevel="3" x14ac:dyDescent="0.25">
      <c r="A292" s="245" t="str">
        <f t="shared" si="11"/>
        <v>3.12.</v>
      </c>
      <c r="B292" s="31" t="s">
        <v>1892</v>
      </c>
      <c r="C292" s="44" t="s">
        <v>1893</v>
      </c>
      <c r="D292" s="668" t="s">
        <v>297</v>
      </c>
      <c r="E292" s="669" t="s">
        <v>297</v>
      </c>
      <c r="F292" s="669" t="s">
        <v>297</v>
      </c>
      <c r="G292" s="669" t="s">
        <v>297</v>
      </c>
      <c r="H292" s="669" t="s">
        <v>297</v>
      </c>
      <c r="I292" s="669" t="s">
        <v>297</v>
      </c>
      <c r="J292" s="670" t="s">
        <v>297</v>
      </c>
      <c r="K292" s="671" t="s">
        <v>297</v>
      </c>
      <c r="L292" s="82">
        <v>0</v>
      </c>
      <c r="M292" s="83">
        <v>0</v>
      </c>
      <c r="N292" s="72">
        <v>0</v>
      </c>
    </row>
    <row r="293" spans="1:14" outlineLevel="3" x14ac:dyDescent="0.25">
      <c r="A293" s="245" t="str">
        <f t="shared" si="11"/>
        <v>3.12.</v>
      </c>
      <c r="B293" s="31" t="s">
        <v>1894</v>
      </c>
      <c r="C293" s="44" t="s">
        <v>1895</v>
      </c>
      <c r="D293" s="668" t="s">
        <v>297</v>
      </c>
      <c r="E293" s="669" t="s">
        <v>297</v>
      </c>
      <c r="F293" s="669" t="s">
        <v>297</v>
      </c>
      <c r="G293" s="669" t="s">
        <v>297</v>
      </c>
      <c r="H293" s="669" t="s">
        <v>297</v>
      </c>
      <c r="I293" s="669" t="s">
        <v>297</v>
      </c>
      <c r="J293" s="670" t="s">
        <v>297</v>
      </c>
      <c r="K293" s="671" t="s">
        <v>297</v>
      </c>
      <c r="L293" s="82">
        <v>0</v>
      </c>
      <c r="M293" s="83">
        <v>0</v>
      </c>
      <c r="N293" s="72">
        <v>0</v>
      </c>
    </row>
    <row r="294" spans="1:14" outlineLevel="3" x14ac:dyDescent="0.25">
      <c r="A294" s="245" t="str">
        <f t="shared" si="11"/>
        <v>3.12.</v>
      </c>
      <c r="B294" s="31" t="s">
        <v>1896</v>
      </c>
      <c r="C294" s="44" t="s">
        <v>1897</v>
      </c>
      <c r="D294" s="668" t="s">
        <v>297</v>
      </c>
      <c r="E294" s="669" t="s">
        <v>297</v>
      </c>
      <c r="F294" s="669" t="s">
        <v>297</v>
      </c>
      <c r="G294" s="669" t="s">
        <v>297</v>
      </c>
      <c r="H294" s="669" t="s">
        <v>297</v>
      </c>
      <c r="I294" s="669" t="s">
        <v>297</v>
      </c>
      <c r="J294" s="670" t="s">
        <v>297</v>
      </c>
      <c r="K294" s="671" t="s">
        <v>297</v>
      </c>
      <c r="L294" s="82">
        <v>0</v>
      </c>
      <c r="M294" s="83">
        <v>0</v>
      </c>
      <c r="N294" s="72">
        <v>0</v>
      </c>
    </row>
    <row r="295" spans="1:14" outlineLevel="3" x14ac:dyDescent="0.25">
      <c r="A295" s="245" t="str">
        <f t="shared" si="11"/>
        <v>3.12.</v>
      </c>
      <c r="B295" s="31" t="s">
        <v>1898</v>
      </c>
      <c r="C295" s="44" t="s">
        <v>1899</v>
      </c>
      <c r="D295" s="668" t="s">
        <v>297</v>
      </c>
      <c r="E295" s="669" t="s">
        <v>297</v>
      </c>
      <c r="F295" s="669" t="s">
        <v>297</v>
      </c>
      <c r="G295" s="669" t="s">
        <v>297</v>
      </c>
      <c r="H295" s="669" t="s">
        <v>297</v>
      </c>
      <c r="I295" s="669" t="s">
        <v>297</v>
      </c>
      <c r="J295" s="670" t="s">
        <v>297</v>
      </c>
      <c r="K295" s="671" t="s">
        <v>297</v>
      </c>
      <c r="L295" s="82">
        <v>0</v>
      </c>
      <c r="M295" s="83">
        <v>0</v>
      </c>
      <c r="N295" s="72">
        <v>0</v>
      </c>
    </row>
    <row r="296" spans="1:14" outlineLevel="3" x14ac:dyDescent="0.25">
      <c r="A296" s="245" t="str">
        <f t="shared" si="11"/>
        <v>3.12.</v>
      </c>
      <c r="B296" s="31" t="s">
        <v>1900</v>
      </c>
      <c r="C296" s="44" t="s">
        <v>1901</v>
      </c>
      <c r="D296" s="668" t="s">
        <v>297</v>
      </c>
      <c r="E296" s="669" t="s">
        <v>297</v>
      </c>
      <c r="F296" s="669" t="s">
        <v>297</v>
      </c>
      <c r="G296" s="669" t="s">
        <v>297</v>
      </c>
      <c r="H296" s="669" t="s">
        <v>297</v>
      </c>
      <c r="I296" s="669" t="s">
        <v>297</v>
      </c>
      <c r="J296" s="670" t="s">
        <v>297</v>
      </c>
      <c r="K296" s="671" t="s">
        <v>297</v>
      </c>
      <c r="L296" s="82">
        <v>0</v>
      </c>
      <c r="M296" s="83">
        <v>0</v>
      </c>
      <c r="N296" s="72">
        <v>0</v>
      </c>
    </row>
    <row r="297" spans="1:14" outlineLevel="3" x14ac:dyDescent="0.25">
      <c r="A297" s="245" t="str">
        <f t="shared" si="11"/>
        <v>3.12.</v>
      </c>
      <c r="B297" s="31" t="s">
        <v>1902</v>
      </c>
      <c r="C297" s="44" t="s">
        <v>1903</v>
      </c>
      <c r="D297" s="668" t="s">
        <v>297</v>
      </c>
      <c r="E297" s="669" t="s">
        <v>297</v>
      </c>
      <c r="F297" s="669" t="s">
        <v>297</v>
      </c>
      <c r="G297" s="669" t="s">
        <v>297</v>
      </c>
      <c r="H297" s="669" t="s">
        <v>297</v>
      </c>
      <c r="I297" s="669" t="s">
        <v>297</v>
      </c>
      <c r="J297" s="670" t="s">
        <v>297</v>
      </c>
      <c r="K297" s="671" t="s">
        <v>297</v>
      </c>
      <c r="L297" s="82">
        <v>0</v>
      </c>
      <c r="M297" s="83">
        <v>0</v>
      </c>
      <c r="N297" s="72">
        <v>0</v>
      </c>
    </row>
    <row r="298" spans="1:14" outlineLevel="3" x14ac:dyDescent="0.25">
      <c r="A298" s="245" t="str">
        <f t="shared" si="11"/>
        <v>3.12.</v>
      </c>
      <c r="B298" s="31" t="s">
        <v>1904</v>
      </c>
      <c r="C298" s="44" t="s">
        <v>1905</v>
      </c>
      <c r="D298" s="668" t="s">
        <v>297</v>
      </c>
      <c r="E298" s="669" t="s">
        <v>297</v>
      </c>
      <c r="F298" s="669" t="s">
        <v>297</v>
      </c>
      <c r="G298" s="669" t="s">
        <v>297</v>
      </c>
      <c r="H298" s="669" t="s">
        <v>297</v>
      </c>
      <c r="I298" s="669" t="s">
        <v>297</v>
      </c>
      <c r="J298" s="670" t="s">
        <v>297</v>
      </c>
      <c r="K298" s="671" t="s">
        <v>297</v>
      </c>
      <c r="L298" s="82">
        <v>0</v>
      </c>
      <c r="M298" s="83">
        <v>0</v>
      </c>
      <c r="N298" s="72">
        <v>0</v>
      </c>
    </row>
    <row r="299" spans="1:14" outlineLevel="3" x14ac:dyDescent="0.25">
      <c r="A299" s="245" t="str">
        <f t="shared" si="11"/>
        <v>3.12.</v>
      </c>
      <c r="B299" s="31" t="s">
        <v>1906</v>
      </c>
      <c r="C299" s="44" t="s">
        <v>1907</v>
      </c>
      <c r="D299" s="668" t="s">
        <v>297</v>
      </c>
      <c r="E299" s="669" t="s">
        <v>297</v>
      </c>
      <c r="F299" s="669" t="s">
        <v>297</v>
      </c>
      <c r="G299" s="669" t="s">
        <v>297</v>
      </c>
      <c r="H299" s="669" t="s">
        <v>297</v>
      </c>
      <c r="I299" s="669" t="s">
        <v>297</v>
      </c>
      <c r="J299" s="670" t="s">
        <v>297</v>
      </c>
      <c r="K299" s="671" t="s">
        <v>297</v>
      </c>
      <c r="L299" s="82">
        <v>0</v>
      </c>
      <c r="M299" s="83">
        <v>0</v>
      </c>
      <c r="N299" s="72">
        <v>0</v>
      </c>
    </row>
    <row r="300" spans="1:14" outlineLevel="3" x14ac:dyDescent="0.25">
      <c r="A300" s="245" t="str">
        <f t="shared" si="11"/>
        <v>3.12.</v>
      </c>
      <c r="B300" s="31" t="s">
        <v>1908</v>
      </c>
      <c r="C300" s="44" t="s">
        <v>1909</v>
      </c>
      <c r="D300" s="668" t="s">
        <v>297</v>
      </c>
      <c r="E300" s="669" t="s">
        <v>297</v>
      </c>
      <c r="F300" s="669" t="s">
        <v>297</v>
      </c>
      <c r="G300" s="669" t="s">
        <v>297</v>
      </c>
      <c r="H300" s="669" t="s">
        <v>297</v>
      </c>
      <c r="I300" s="669" t="s">
        <v>297</v>
      </c>
      <c r="J300" s="670" t="s">
        <v>297</v>
      </c>
      <c r="K300" s="671" t="s">
        <v>297</v>
      </c>
      <c r="L300" s="82">
        <v>0</v>
      </c>
      <c r="M300" s="83">
        <v>0</v>
      </c>
      <c r="N300" s="72">
        <v>0</v>
      </c>
    </row>
    <row r="301" spans="1:14" outlineLevel="3" x14ac:dyDescent="0.25">
      <c r="A301" s="245" t="str">
        <f t="shared" si="11"/>
        <v>3.12.</v>
      </c>
      <c r="B301" s="31" t="s">
        <v>1910</v>
      </c>
      <c r="C301" s="44" t="s">
        <v>1911</v>
      </c>
      <c r="D301" s="668" t="s">
        <v>297</v>
      </c>
      <c r="E301" s="669" t="s">
        <v>297</v>
      </c>
      <c r="F301" s="669" t="s">
        <v>297</v>
      </c>
      <c r="G301" s="669" t="s">
        <v>297</v>
      </c>
      <c r="H301" s="669" t="s">
        <v>297</v>
      </c>
      <c r="I301" s="669" t="s">
        <v>297</v>
      </c>
      <c r="J301" s="670" t="s">
        <v>297</v>
      </c>
      <c r="K301" s="671" t="s">
        <v>297</v>
      </c>
      <c r="L301" s="82">
        <v>0</v>
      </c>
      <c r="M301" s="83">
        <v>0</v>
      </c>
      <c r="N301" s="72">
        <v>0</v>
      </c>
    </row>
    <row r="302" spans="1:14" outlineLevel="3" x14ac:dyDescent="0.25">
      <c r="A302" s="245" t="str">
        <f t="shared" si="11"/>
        <v>3.12.</v>
      </c>
      <c r="B302" s="31" t="s">
        <v>1912</v>
      </c>
      <c r="C302" s="44" t="s">
        <v>1913</v>
      </c>
      <c r="D302" s="668" t="s">
        <v>297</v>
      </c>
      <c r="E302" s="669" t="s">
        <v>297</v>
      </c>
      <c r="F302" s="669" t="s">
        <v>297</v>
      </c>
      <c r="G302" s="669" t="s">
        <v>297</v>
      </c>
      <c r="H302" s="669" t="s">
        <v>297</v>
      </c>
      <c r="I302" s="669" t="s">
        <v>297</v>
      </c>
      <c r="J302" s="670" t="s">
        <v>297</v>
      </c>
      <c r="K302" s="671" t="s">
        <v>297</v>
      </c>
      <c r="L302" s="82">
        <v>0</v>
      </c>
      <c r="M302" s="83">
        <v>0</v>
      </c>
      <c r="N302" s="72">
        <v>0</v>
      </c>
    </row>
    <row r="303" spans="1:14" outlineLevel="3" x14ac:dyDescent="0.25">
      <c r="A303" s="245" t="str">
        <f t="shared" si="11"/>
        <v>3.12.</v>
      </c>
      <c r="B303" s="31" t="s">
        <v>1914</v>
      </c>
      <c r="C303" s="44" t="s">
        <v>1915</v>
      </c>
      <c r="D303" s="668" t="s">
        <v>297</v>
      </c>
      <c r="E303" s="669" t="s">
        <v>297</v>
      </c>
      <c r="F303" s="669" t="s">
        <v>297</v>
      </c>
      <c r="G303" s="669" t="s">
        <v>297</v>
      </c>
      <c r="H303" s="669" t="s">
        <v>297</v>
      </c>
      <c r="I303" s="669" t="s">
        <v>297</v>
      </c>
      <c r="J303" s="670" t="s">
        <v>297</v>
      </c>
      <c r="K303" s="671" t="s">
        <v>297</v>
      </c>
      <c r="L303" s="82">
        <v>0</v>
      </c>
      <c r="M303" s="83">
        <v>0</v>
      </c>
      <c r="N303" s="72">
        <v>0</v>
      </c>
    </row>
    <row r="304" spans="1:14" outlineLevel="3" x14ac:dyDescent="0.25">
      <c r="A304" s="245" t="str">
        <f t="shared" si="11"/>
        <v>3.12.</v>
      </c>
      <c r="B304" s="31" t="s">
        <v>1916</v>
      </c>
      <c r="C304" s="44" t="s">
        <v>1917</v>
      </c>
      <c r="D304" s="668" t="s">
        <v>297</v>
      </c>
      <c r="E304" s="669" t="s">
        <v>297</v>
      </c>
      <c r="F304" s="669" t="s">
        <v>297</v>
      </c>
      <c r="G304" s="669" t="s">
        <v>297</v>
      </c>
      <c r="H304" s="669" t="s">
        <v>297</v>
      </c>
      <c r="I304" s="669" t="s">
        <v>297</v>
      </c>
      <c r="J304" s="670" t="s">
        <v>297</v>
      </c>
      <c r="K304" s="671" t="s">
        <v>297</v>
      </c>
      <c r="L304" s="82">
        <v>0</v>
      </c>
      <c r="M304" s="83">
        <v>0</v>
      </c>
      <c r="N304" s="72">
        <v>0</v>
      </c>
    </row>
    <row r="305" spans="1:14" outlineLevel="3" x14ac:dyDescent="0.25">
      <c r="A305" s="245" t="str">
        <f t="shared" si="11"/>
        <v>3.12.</v>
      </c>
      <c r="B305" s="31" t="s">
        <v>1918</v>
      </c>
      <c r="C305" s="44" t="s">
        <v>1919</v>
      </c>
      <c r="D305" s="668" t="s">
        <v>297</v>
      </c>
      <c r="E305" s="669" t="s">
        <v>297</v>
      </c>
      <c r="F305" s="669" t="s">
        <v>297</v>
      </c>
      <c r="G305" s="669" t="s">
        <v>297</v>
      </c>
      <c r="H305" s="669" t="s">
        <v>297</v>
      </c>
      <c r="I305" s="669" t="s">
        <v>297</v>
      </c>
      <c r="J305" s="670" t="s">
        <v>297</v>
      </c>
      <c r="K305" s="671" t="s">
        <v>297</v>
      </c>
      <c r="L305" s="82">
        <v>0</v>
      </c>
      <c r="M305" s="83">
        <v>0</v>
      </c>
      <c r="N305" s="72">
        <v>0</v>
      </c>
    </row>
    <row r="306" spans="1:14" outlineLevel="3" x14ac:dyDescent="0.25">
      <c r="A306" s="245" t="str">
        <f t="shared" si="11"/>
        <v>3.12.</v>
      </c>
      <c r="B306" s="31" t="s">
        <v>1920</v>
      </c>
      <c r="C306" s="44" t="s">
        <v>1921</v>
      </c>
      <c r="D306" s="668" t="s">
        <v>297</v>
      </c>
      <c r="E306" s="669" t="s">
        <v>297</v>
      </c>
      <c r="F306" s="669" t="s">
        <v>297</v>
      </c>
      <c r="G306" s="669" t="s">
        <v>297</v>
      </c>
      <c r="H306" s="669" t="s">
        <v>297</v>
      </c>
      <c r="I306" s="669" t="s">
        <v>297</v>
      </c>
      <c r="J306" s="670" t="s">
        <v>297</v>
      </c>
      <c r="K306" s="671" t="s">
        <v>297</v>
      </c>
      <c r="L306" s="82">
        <v>0</v>
      </c>
      <c r="M306" s="83">
        <v>0</v>
      </c>
      <c r="N306" s="72">
        <v>0</v>
      </c>
    </row>
    <row r="307" spans="1:14" outlineLevel="3" x14ac:dyDescent="0.25">
      <c r="A307" s="245" t="str">
        <f t="shared" si="11"/>
        <v>3.12.</v>
      </c>
      <c r="B307" s="31" t="s">
        <v>1922</v>
      </c>
      <c r="C307" s="44" t="s">
        <v>1923</v>
      </c>
      <c r="D307" s="668" t="s">
        <v>297</v>
      </c>
      <c r="E307" s="669" t="s">
        <v>297</v>
      </c>
      <c r="F307" s="669" t="s">
        <v>297</v>
      </c>
      <c r="G307" s="669" t="s">
        <v>297</v>
      </c>
      <c r="H307" s="669" t="s">
        <v>297</v>
      </c>
      <c r="I307" s="669" t="s">
        <v>297</v>
      </c>
      <c r="J307" s="670" t="s">
        <v>297</v>
      </c>
      <c r="K307" s="671" t="s">
        <v>297</v>
      </c>
      <c r="L307" s="82">
        <v>0</v>
      </c>
      <c r="M307" s="83">
        <v>0</v>
      </c>
      <c r="N307" s="72">
        <v>0</v>
      </c>
    </row>
    <row r="308" spans="1:14" outlineLevel="3" x14ac:dyDescent="0.25">
      <c r="A308" s="245" t="str">
        <f t="shared" si="11"/>
        <v>3.12.</v>
      </c>
      <c r="B308" s="31" t="s">
        <v>1924</v>
      </c>
      <c r="C308" s="44" t="s">
        <v>1925</v>
      </c>
      <c r="D308" s="668" t="s">
        <v>297</v>
      </c>
      <c r="E308" s="669" t="s">
        <v>297</v>
      </c>
      <c r="F308" s="669" t="s">
        <v>297</v>
      </c>
      <c r="G308" s="669" t="s">
        <v>297</v>
      </c>
      <c r="H308" s="669" t="s">
        <v>297</v>
      </c>
      <c r="I308" s="669" t="s">
        <v>297</v>
      </c>
      <c r="J308" s="670" t="s">
        <v>297</v>
      </c>
      <c r="K308" s="671" t="s">
        <v>297</v>
      </c>
      <c r="L308" s="82">
        <v>0</v>
      </c>
      <c r="M308" s="83">
        <v>0</v>
      </c>
      <c r="N308" s="72">
        <v>0</v>
      </c>
    </row>
    <row r="309" spans="1:14" outlineLevel="3" x14ac:dyDescent="0.25">
      <c r="A309" s="245" t="str">
        <f t="shared" si="11"/>
        <v>3.12.</v>
      </c>
      <c r="B309" s="31" t="s">
        <v>1926</v>
      </c>
      <c r="C309" s="44" t="s">
        <v>1927</v>
      </c>
      <c r="D309" s="668" t="s">
        <v>297</v>
      </c>
      <c r="E309" s="669" t="s">
        <v>297</v>
      </c>
      <c r="F309" s="669" t="s">
        <v>297</v>
      </c>
      <c r="G309" s="669" t="s">
        <v>297</v>
      </c>
      <c r="H309" s="669" t="s">
        <v>297</v>
      </c>
      <c r="I309" s="669" t="s">
        <v>297</v>
      </c>
      <c r="J309" s="670" t="s">
        <v>297</v>
      </c>
      <c r="K309" s="671" t="s">
        <v>297</v>
      </c>
      <c r="L309" s="82">
        <v>0</v>
      </c>
      <c r="M309" s="83">
        <v>0</v>
      </c>
      <c r="N309" s="72">
        <v>0</v>
      </c>
    </row>
    <row r="310" spans="1:14" outlineLevel="3" x14ac:dyDescent="0.25">
      <c r="A310" s="245" t="str">
        <f t="shared" si="11"/>
        <v>3.12.</v>
      </c>
      <c r="B310" s="31" t="s">
        <v>1928</v>
      </c>
      <c r="C310" s="44" t="s">
        <v>1929</v>
      </c>
      <c r="D310" s="668" t="s">
        <v>297</v>
      </c>
      <c r="E310" s="669" t="s">
        <v>297</v>
      </c>
      <c r="F310" s="669" t="s">
        <v>297</v>
      </c>
      <c r="G310" s="669" t="s">
        <v>297</v>
      </c>
      <c r="H310" s="669" t="s">
        <v>297</v>
      </c>
      <c r="I310" s="669" t="s">
        <v>297</v>
      </c>
      <c r="J310" s="670" t="s">
        <v>297</v>
      </c>
      <c r="K310" s="671" t="s">
        <v>297</v>
      </c>
      <c r="L310" s="82">
        <v>0</v>
      </c>
      <c r="M310" s="83">
        <v>0</v>
      </c>
      <c r="N310" s="72">
        <v>0</v>
      </c>
    </row>
    <row r="311" spans="1:14" outlineLevel="3" x14ac:dyDescent="0.25">
      <c r="A311" s="245" t="str">
        <f t="shared" si="11"/>
        <v>3.12.</v>
      </c>
      <c r="B311" s="31" t="s">
        <v>1930</v>
      </c>
      <c r="C311" s="44" t="s">
        <v>1931</v>
      </c>
      <c r="D311" s="668" t="s">
        <v>297</v>
      </c>
      <c r="E311" s="669" t="s">
        <v>297</v>
      </c>
      <c r="F311" s="669" t="s">
        <v>297</v>
      </c>
      <c r="G311" s="669" t="s">
        <v>297</v>
      </c>
      <c r="H311" s="669" t="s">
        <v>297</v>
      </c>
      <c r="I311" s="669" t="s">
        <v>297</v>
      </c>
      <c r="J311" s="670" t="s">
        <v>297</v>
      </c>
      <c r="K311" s="671" t="s">
        <v>297</v>
      </c>
      <c r="L311" s="82">
        <v>0</v>
      </c>
      <c r="M311" s="83">
        <v>0</v>
      </c>
      <c r="N311" s="72">
        <v>0</v>
      </c>
    </row>
    <row r="312" spans="1:14" outlineLevel="3" x14ac:dyDescent="0.25">
      <c r="A312" s="245" t="str">
        <f t="shared" si="11"/>
        <v>3.12.</v>
      </c>
      <c r="B312" s="31" t="s">
        <v>1932</v>
      </c>
      <c r="C312" s="44" t="s">
        <v>1933</v>
      </c>
      <c r="D312" s="668" t="s">
        <v>297</v>
      </c>
      <c r="E312" s="669" t="s">
        <v>297</v>
      </c>
      <c r="F312" s="669" t="s">
        <v>297</v>
      </c>
      <c r="G312" s="669" t="s">
        <v>297</v>
      </c>
      <c r="H312" s="669" t="s">
        <v>297</v>
      </c>
      <c r="I312" s="669" t="s">
        <v>297</v>
      </c>
      <c r="J312" s="670" t="s">
        <v>297</v>
      </c>
      <c r="K312" s="671" t="s">
        <v>297</v>
      </c>
      <c r="L312" s="82">
        <v>0</v>
      </c>
      <c r="M312" s="83">
        <v>0</v>
      </c>
      <c r="N312" s="72">
        <v>0</v>
      </c>
    </row>
    <row r="313" spans="1:14" outlineLevel="3" x14ac:dyDescent="0.25">
      <c r="A313" s="245" t="str">
        <f t="shared" si="11"/>
        <v>3.12.</v>
      </c>
      <c r="B313" s="31" t="s">
        <v>1934</v>
      </c>
      <c r="C313" s="44" t="s">
        <v>1935</v>
      </c>
      <c r="D313" s="668" t="s">
        <v>297</v>
      </c>
      <c r="E313" s="669" t="s">
        <v>297</v>
      </c>
      <c r="F313" s="669" t="s">
        <v>297</v>
      </c>
      <c r="G313" s="669" t="s">
        <v>297</v>
      </c>
      <c r="H313" s="669" t="s">
        <v>297</v>
      </c>
      <c r="I313" s="669" t="s">
        <v>297</v>
      </c>
      <c r="J313" s="670" t="s">
        <v>297</v>
      </c>
      <c r="K313" s="671" t="s">
        <v>297</v>
      </c>
      <c r="L313" s="82">
        <v>0</v>
      </c>
      <c r="M313" s="83">
        <v>0</v>
      </c>
      <c r="N313" s="72">
        <v>0</v>
      </c>
    </row>
    <row r="314" spans="1:14" outlineLevel="3" x14ac:dyDescent="0.25">
      <c r="A314" s="245" t="str">
        <f t="shared" si="11"/>
        <v>3.12.</v>
      </c>
      <c r="B314" s="31" t="s">
        <v>1936</v>
      </c>
      <c r="C314" s="44" t="s">
        <v>1937</v>
      </c>
      <c r="D314" s="668" t="s">
        <v>297</v>
      </c>
      <c r="E314" s="669" t="s">
        <v>297</v>
      </c>
      <c r="F314" s="669" t="s">
        <v>297</v>
      </c>
      <c r="G314" s="669" t="s">
        <v>297</v>
      </c>
      <c r="H314" s="669" t="s">
        <v>297</v>
      </c>
      <c r="I314" s="669" t="s">
        <v>297</v>
      </c>
      <c r="J314" s="670" t="s">
        <v>297</v>
      </c>
      <c r="K314" s="671" t="s">
        <v>297</v>
      </c>
      <c r="L314" s="82">
        <v>0</v>
      </c>
      <c r="M314" s="83">
        <v>0</v>
      </c>
      <c r="N314" s="72">
        <v>0</v>
      </c>
    </row>
    <row r="315" spans="1:14" outlineLevel="3" x14ac:dyDescent="0.25">
      <c r="A315" s="245" t="str">
        <f t="shared" si="11"/>
        <v>3.12.</v>
      </c>
      <c r="B315" s="31" t="s">
        <v>1938</v>
      </c>
      <c r="C315" s="44" t="s">
        <v>1939</v>
      </c>
      <c r="D315" s="668" t="s">
        <v>297</v>
      </c>
      <c r="E315" s="669" t="s">
        <v>297</v>
      </c>
      <c r="F315" s="669" t="s">
        <v>297</v>
      </c>
      <c r="G315" s="669" t="s">
        <v>297</v>
      </c>
      <c r="H315" s="669" t="s">
        <v>297</v>
      </c>
      <c r="I315" s="669" t="s">
        <v>297</v>
      </c>
      <c r="J315" s="670" t="s">
        <v>297</v>
      </c>
      <c r="K315" s="671" t="s">
        <v>297</v>
      </c>
      <c r="L315" s="82">
        <v>0</v>
      </c>
      <c r="M315" s="83">
        <v>0</v>
      </c>
      <c r="N315" s="72">
        <v>0</v>
      </c>
    </row>
    <row r="316" spans="1:14" outlineLevel="3" x14ac:dyDescent="0.25">
      <c r="A316" s="245" t="str">
        <f t="shared" si="11"/>
        <v>3.12.</v>
      </c>
      <c r="B316" s="31" t="s">
        <v>1940</v>
      </c>
      <c r="C316" s="44" t="s">
        <v>1941</v>
      </c>
      <c r="D316" s="668" t="s">
        <v>297</v>
      </c>
      <c r="E316" s="669" t="s">
        <v>297</v>
      </c>
      <c r="F316" s="669" t="s">
        <v>297</v>
      </c>
      <c r="G316" s="669" t="s">
        <v>297</v>
      </c>
      <c r="H316" s="669" t="s">
        <v>297</v>
      </c>
      <c r="I316" s="669" t="s">
        <v>297</v>
      </c>
      <c r="J316" s="670" t="s">
        <v>297</v>
      </c>
      <c r="K316" s="671" t="s">
        <v>297</v>
      </c>
      <c r="L316" s="82">
        <v>0</v>
      </c>
      <c r="M316" s="83">
        <v>0</v>
      </c>
      <c r="N316" s="72">
        <v>0</v>
      </c>
    </row>
    <row r="317" spans="1:14" outlineLevel="3" x14ac:dyDescent="0.25">
      <c r="A317" s="245" t="str">
        <f t="shared" si="11"/>
        <v>3.12.</v>
      </c>
      <c r="B317" s="31" t="s">
        <v>1942</v>
      </c>
      <c r="C317" s="44" t="s">
        <v>1943</v>
      </c>
      <c r="D317" s="668" t="s">
        <v>297</v>
      </c>
      <c r="E317" s="669" t="s">
        <v>297</v>
      </c>
      <c r="F317" s="669" t="s">
        <v>297</v>
      </c>
      <c r="G317" s="669" t="s">
        <v>297</v>
      </c>
      <c r="H317" s="669" t="s">
        <v>297</v>
      </c>
      <c r="I317" s="669" t="s">
        <v>297</v>
      </c>
      <c r="J317" s="670" t="s">
        <v>297</v>
      </c>
      <c r="K317" s="671" t="s">
        <v>297</v>
      </c>
      <c r="L317" s="82">
        <v>0</v>
      </c>
      <c r="M317" s="83">
        <v>0</v>
      </c>
      <c r="N317" s="72">
        <v>0</v>
      </c>
    </row>
    <row r="318" spans="1:14" outlineLevel="3" x14ac:dyDescent="0.25">
      <c r="A318" s="245" t="str">
        <f t="shared" si="11"/>
        <v>3.12.</v>
      </c>
      <c r="B318" s="31" t="s">
        <v>1944</v>
      </c>
      <c r="C318" s="44" t="s">
        <v>1945</v>
      </c>
      <c r="D318" s="668" t="s">
        <v>297</v>
      </c>
      <c r="E318" s="669" t="s">
        <v>297</v>
      </c>
      <c r="F318" s="669" t="s">
        <v>297</v>
      </c>
      <c r="G318" s="669" t="s">
        <v>297</v>
      </c>
      <c r="H318" s="669" t="s">
        <v>297</v>
      </c>
      <c r="I318" s="669" t="s">
        <v>297</v>
      </c>
      <c r="J318" s="670" t="s">
        <v>297</v>
      </c>
      <c r="K318" s="671" t="s">
        <v>297</v>
      </c>
      <c r="L318" s="82">
        <v>0</v>
      </c>
      <c r="M318" s="83">
        <v>0</v>
      </c>
      <c r="N318" s="72">
        <v>0</v>
      </c>
    </row>
    <row r="319" spans="1:14" outlineLevel="3" x14ac:dyDescent="0.25">
      <c r="A319" s="245" t="str">
        <f t="shared" si="11"/>
        <v>3.12.</v>
      </c>
      <c r="B319" s="31" t="s">
        <v>1946</v>
      </c>
      <c r="C319" s="44" t="s">
        <v>1947</v>
      </c>
      <c r="D319" s="668" t="s">
        <v>297</v>
      </c>
      <c r="E319" s="669" t="s">
        <v>297</v>
      </c>
      <c r="F319" s="669" t="s">
        <v>297</v>
      </c>
      <c r="G319" s="669" t="s">
        <v>297</v>
      </c>
      <c r="H319" s="669" t="s">
        <v>297</v>
      </c>
      <c r="I319" s="669" t="s">
        <v>297</v>
      </c>
      <c r="J319" s="670" t="s">
        <v>297</v>
      </c>
      <c r="K319" s="671" t="s">
        <v>297</v>
      </c>
      <c r="L319" s="82">
        <v>0</v>
      </c>
      <c r="M319" s="83">
        <v>0</v>
      </c>
      <c r="N319" s="72">
        <v>0</v>
      </c>
    </row>
    <row r="320" spans="1:14" outlineLevel="3" x14ac:dyDescent="0.25">
      <c r="A320" s="245" t="str">
        <f t="shared" si="11"/>
        <v>3.12.</v>
      </c>
      <c r="B320" s="31" t="s">
        <v>1948</v>
      </c>
      <c r="C320" s="44" t="s">
        <v>1949</v>
      </c>
      <c r="D320" s="668" t="s">
        <v>297</v>
      </c>
      <c r="E320" s="669" t="s">
        <v>297</v>
      </c>
      <c r="F320" s="669" t="s">
        <v>297</v>
      </c>
      <c r="G320" s="669" t="s">
        <v>297</v>
      </c>
      <c r="H320" s="669" t="s">
        <v>297</v>
      </c>
      <c r="I320" s="669" t="s">
        <v>297</v>
      </c>
      <c r="J320" s="670" t="s">
        <v>297</v>
      </c>
      <c r="K320" s="671" t="s">
        <v>297</v>
      </c>
      <c r="L320" s="82">
        <v>0</v>
      </c>
      <c r="M320" s="83">
        <v>0</v>
      </c>
      <c r="N320" s="72">
        <v>0</v>
      </c>
    </row>
    <row r="321" spans="1:14" outlineLevel="1" x14ac:dyDescent="0.25">
      <c r="A321" s="247"/>
      <c r="B321" s="23" t="s">
        <v>121</v>
      </c>
      <c r="C321" s="90" t="s">
        <v>122</v>
      </c>
      <c r="D321" s="588"/>
      <c r="E321" s="66"/>
      <c r="F321" s="67"/>
      <c r="G321" s="67"/>
      <c r="H321" s="67"/>
      <c r="I321" s="67"/>
      <c r="J321" s="67"/>
      <c r="K321" s="67"/>
      <c r="L321" s="128"/>
      <c r="M321" s="129"/>
      <c r="N321" s="589"/>
    </row>
    <row r="322" spans="1:14" outlineLevel="3" x14ac:dyDescent="0.25">
      <c r="A322" s="245" t="str">
        <f t="shared" ref="A322:A384" si="12">IF(COUNTA($D322:$K322)=0,"",LEFT(B322,FIND(".",B322,3)))</f>
        <v>3.13.</v>
      </c>
      <c r="B322" s="73" t="s">
        <v>1950</v>
      </c>
      <c r="C322" s="130" t="s">
        <v>1951</v>
      </c>
      <c r="D322" s="664" t="s">
        <v>297</v>
      </c>
      <c r="E322" s="665" t="s">
        <v>297</v>
      </c>
      <c r="F322" s="665" t="s">
        <v>297</v>
      </c>
      <c r="G322" s="665" t="s">
        <v>297</v>
      </c>
      <c r="H322" s="665" t="s">
        <v>297</v>
      </c>
      <c r="I322" s="665" t="s">
        <v>297</v>
      </c>
      <c r="J322" s="666" t="s">
        <v>297</v>
      </c>
      <c r="K322" s="667" t="s">
        <v>297</v>
      </c>
      <c r="L322" s="149">
        <v>0</v>
      </c>
      <c r="M322" s="150">
        <v>0</v>
      </c>
      <c r="N322" s="151">
        <v>0</v>
      </c>
    </row>
    <row r="323" spans="1:14" outlineLevel="3" x14ac:dyDescent="0.25">
      <c r="A323" s="245" t="str">
        <f t="shared" si="12"/>
        <v>3.13.</v>
      </c>
      <c r="B323" s="31" t="s">
        <v>1952</v>
      </c>
      <c r="C323" s="44" t="s">
        <v>1953</v>
      </c>
      <c r="D323" s="668" t="s">
        <v>297</v>
      </c>
      <c r="E323" s="669" t="s">
        <v>297</v>
      </c>
      <c r="F323" s="669" t="s">
        <v>297</v>
      </c>
      <c r="G323" s="669" t="s">
        <v>297</v>
      </c>
      <c r="H323" s="669" t="s">
        <v>297</v>
      </c>
      <c r="I323" s="669" t="s">
        <v>297</v>
      </c>
      <c r="J323" s="670" t="s">
        <v>297</v>
      </c>
      <c r="K323" s="671" t="s">
        <v>297</v>
      </c>
      <c r="L323" s="82">
        <v>0</v>
      </c>
      <c r="M323" s="83">
        <v>0</v>
      </c>
      <c r="N323" s="72">
        <v>0</v>
      </c>
    </row>
    <row r="324" spans="1:14" outlineLevel="3" x14ac:dyDescent="0.25">
      <c r="A324" s="245" t="str">
        <f t="shared" si="12"/>
        <v>3.13.</v>
      </c>
      <c r="B324" s="31" t="s">
        <v>1954</v>
      </c>
      <c r="C324" s="44" t="s">
        <v>1955</v>
      </c>
      <c r="D324" s="668" t="s">
        <v>297</v>
      </c>
      <c r="E324" s="669" t="s">
        <v>297</v>
      </c>
      <c r="F324" s="669" t="s">
        <v>297</v>
      </c>
      <c r="G324" s="669" t="s">
        <v>297</v>
      </c>
      <c r="H324" s="669" t="s">
        <v>297</v>
      </c>
      <c r="I324" s="669" t="s">
        <v>297</v>
      </c>
      <c r="J324" s="670" t="s">
        <v>297</v>
      </c>
      <c r="K324" s="671" t="s">
        <v>297</v>
      </c>
      <c r="L324" s="82">
        <v>0</v>
      </c>
      <c r="M324" s="83">
        <v>0</v>
      </c>
      <c r="N324" s="72">
        <v>0</v>
      </c>
    </row>
    <row r="325" spans="1:14" outlineLevel="3" x14ac:dyDescent="0.25">
      <c r="A325" s="245" t="str">
        <f t="shared" si="12"/>
        <v>3.13.</v>
      </c>
      <c r="B325" s="31" t="s">
        <v>1956</v>
      </c>
      <c r="C325" s="44" t="s">
        <v>936</v>
      </c>
      <c r="D325" s="668" t="s">
        <v>297</v>
      </c>
      <c r="E325" s="669" t="s">
        <v>297</v>
      </c>
      <c r="F325" s="669" t="s">
        <v>297</v>
      </c>
      <c r="G325" s="669" t="s">
        <v>297</v>
      </c>
      <c r="H325" s="669" t="s">
        <v>297</v>
      </c>
      <c r="I325" s="669" t="s">
        <v>297</v>
      </c>
      <c r="J325" s="670" t="s">
        <v>297</v>
      </c>
      <c r="K325" s="671" t="s">
        <v>297</v>
      </c>
      <c r="L325" s="82">
        <v>0</v>
      </c>
      <c r="M325" s="83">
        <v>0</v>
      </c>
      <c r="N325" s="72">
        <v>0</v>
      </c>
    </row>
    <row r="326" spans="1:14" outlineLevel="3" x14ac:dyDescent="0.25">
      <c r="A326" s="245" t="str">
        <f t="shared" si="12"/>
        <v>3.13.</v>
      </c>
      <c r="B326" s="31" t="s">
        <v>1957</v>
      </c>
      <c r="C326" s="44" t="s">
        <v>1958</v>
      </c>
      <c r="D326" s="668" t="s">
        <v>297</v>
      </c>
      <c r="E326" s="669" t="s">
        <v>297</v>
      </c>
      <c r="F326" s="669" t="s">
        <v>297</v>
      </c>
      <c r="G326" s="669" t="s">
        <v>297</v>
      </c>
      <c r="H326" s="669" t="s">
        <v>297</v>
      </c>
      <c r="I326" s="669" t="s">
        <v>297</v>
      </c>
      <c r="J326" s="670" t="s">
        <v>297</v>
      </c>
      <c r="K326" s="671" t="s">
        <v>297</v>
      </c>
      <c r="L326" s="82">
        <v>0</v>
      </c>
      <c r="M326" s="83">
        <v>0</v>
      </c>
      <c r="N326" s="72">
        <v>0</v>
      </c>
    </row>
    <row r="327" spans="1:14" outlineLevel="3" x14ac:dyDescent="0.25">
      <c r="A327" s="245" t="str">
        <f t="shared" si="12"/>
        <v>3.13.</v>
      </c>
      <c r="B327" s="31" t="s">
        <v>1959</v>
      </c>
      <c r="C327" s="44" t="s">
        <v>1960</v>
      </c>
      <c r="D327" s="668" t="s">
        <v>297</v>
      </c>
      <c r="E327" s="669" t="s">
        <v>297</v>
      </c>
      <c r="F327" s="669" t="s">
        <v>297</v>
      </c>
      <c r="G327" s="669" t="s">
        <v>297</v>
      </c>
      <c r="H327" s="669" t="s">
        <v>297</v>
      </c>
      <c r="I327" s="669" t="s">
        <v>297</v>
      </c>
      <c r="J327" s="670" t="s">
        <v>297</v>
      </c>
      <c r="K327" s="671" t="s">
        <v>297</v>
      </c>
      <c r="L327" s="82">
        <v>0</v>
      </c>
      <c r="M327" s="83">
        <v>0</v>
      </c>
      <c r="N327" s="72">
        <v>0</v>
      </c>
    </row>
    <row r="328" spans="1:14" outlineLevel="3" x14ac:dyDescent="0.25">
      <c r="A328" s="245" t="str">
        <f t="shared" si="12"/>
        <v>3.13.</v>
      </c>
      <c r="B328" s="31" t="s">
        <v>1961</v>
      </c>
      <c r="C328" s="44" t="s">
        <v>1962</v>
      </c>
      <c r="D328" s="668" t="s">
        <v>297</v>
      </c>
      <c r="E328" s="669" t="s">
        <v>297</v>
      </c>
      <c r="F328" s="669" t="s">
        <v>297</v>
      </c>
      <c r="G328" s="669" t="s">
        <v>297</v>
      </c>
      <c r="H328" s="669" t="s">
        <v>297</v>
      </c>
      <c r="I328" s="669" t="s">
        <v>297</v>
      </c>
      <c r="J328" s="670" t="s">
        <v>297</v>
      </c>
      <c r="K328" s="671" t="s">
        <v>297</v>
      </c>
      <c r="L328" s="82">
        <v>0</v>
      </c>
      <c r="M328" s="83">
        <v>0</v>
      </c>
      <c r="N328" s="72">
        <v>0</v>
      </c>
    </row>
    <row r="329" spans="1:14" outlineLevel="3" x14ac:dyDescent="0.25">
      <c r="A329" s="245" t="str">
        <f t="shared" si="12"/>
        <v>3.13.</v>
      </c>
      <c r="B329" s="31" t="s">
        <v>1963</v>
      </c>
      <c r="C329" s="44" t="s">
        <v>1964</v>
      </c>
      <c r="D329" s="668" t="s">
        <v>297</v>
      </c>
      <c r="E329" s="669" t="s">
        <v>297</v>
      </c>
      <c r="F329" s="669" t="s">
        <v>297</v>
      </c>
      <c r="G329" s="669" t="s">
        <v>297</v>
      </c>
      <c r="H329" s="669" t="s">
        <v>297</v>
      </c>
      <c r="I329" s="669" t="s">
        <v>297</v>
      </c>
      <c r="J329" s="670" t="s">
        <v>297</v>
      </c>
      <c r="K329" s="671" t="s">
        <v>297</v>
      </c>
      <c r="L329" s="82">
        <v>0</v>
      </c>
      <c r="M329" s="83">
        <v>0</v>
      </c>
      <c r="N329" s="72">
        <v>0</v>
      </c>
    </row>
    <row r="330" spans="1:14" outlineLevel="3" x14ac:dyDescent="0.25">
      <c r="A330" s="245" t="str">
        <f t="shared" si="12"/>
        <v>3.13.</v>
      </c>
      <c r="B330" s="31" t="s">
        <v>1965</v>
      </c>
      <c r="C330" s="44" t="s">
        <v>1966</v>
      </c>
      <c r="D330" s="668" t="s">
        <v>297</v>
      </c>
      <c r="E330" s="669" t="s">
        <v>297</v>
      </c>
      <c r="F330" s="669" t="s">
        <v>297</v>
      </c>
      <c r="G330" s="669" t="s">
        <v>297</v>
      </c>
      <c r="H330" s="669" t="s">
        <v>297</v>
      </c>
      <c r="I330" s="669" t="s">
        <v>297</v>
      </c>
      <c r="J330" s="670" t="s">
        <v>297</v>
      </c>
      <c r="K330" s="671" t="s">
        <v>297</v>
      </c>
      <c r="L330" s="82">
        <v>0</v>
      </c>
      <c r="M330" s="83">
        <v>0</v>
      </c>
      <c r="N330" s="72">
        <v>0</v>
      </c>
    </row>
    <row r="331" spans="1:14" outlineLevel="3" x14ac:dyDescent="0.25">
      <c r="A331" s="245" t="str">
        <f t="shared" si="12"/>
        <v>3.13.</v>
      </c>
      <c r="B331" s="31" t="s">
        <v>1967</v>
      </c>
      <c r="C331" s="44" t="s">
        <v>1968</v>
      </c>
      <c r="D331" s="668" t="s">
        <v>297</v>
      </c>
      <c r="E331" s="669" t="s">
        <v>297</v>
      </c>
      <c r="F331" s="669" t="s">
        <v>297</v>
      </c>
      <c r="G331" s="669" t="s">
        <v>297</v>
      </c>
      <c r="H331" s="669" t="s">
        <v>297</v>
      </c>
      <c r="I331" s="669" t="s">
        <v>297</v>
      </c>
      <c r="J331" s="670" t="s">
        <v>297</v>
      </c>
      <c r="K331" s="671" t="s">
        <v>297</v>
      </c>
      <c r="L331" s="82">
        <v>0</v>
      </c>
      <c r="M331" s="83">
        <v>0</v>
      </c>
      <c r="N331" s="72">
        <v>0</v>
      </c>
    </row>
    <row r="332" spans="1:14" outlineLevel="3" x14ac:dyDescent="0.25">
      <c r="A332" s="245" t="str">
        <f t="shared" si="12"/>
        <v>3.13.</v>
      </c>
      <c r="B332" s="31" t="s">
        <v>1969</v>
      </c>
      <c r="C332" s="44" t="s">
        <v>1970</v>
      </c>
      <c r="D332" s="668" t="s">
        <v>297</v>
      </c>
      <c r="E332" s="669" t="s">
        <v>297</v>
      </c>
      <c r="F332" s="669" t="s">
        <v>297</v>
      </c>
      <c r="G332" s="669" t="s">
        <v>297</v>
      </c>
      <c r="H332" s="669" t="s">
        <v>297</v>
      </c>
      <c r="I332" s="669" t="s">
        <v>297</v>
      </c>
      <c r="J332" s="670" t="s">
        <v>297</v>
      </c>
      <c r="K332" s="671" t="s">
        <v>297</v>
      </c>
      <c r="L332" s="82">
        <v>0</v>
      </c>
      <c r="M332" s="83">
        <v>0</v>
      </c>
      <c r="N332" s="72">
        <v>0</v>
      </c>
    </row>
    <row r="333" spans="1:14" outlineLevel="3" x14ac:dyDescent="0.25">
      <c r="A333" s="245" t="str">
        <f t="shared" si="12"/>
        <v>3.13.</v>
      </c>
      <c r="B333" s="31" t="s">
        <v>1971</v>
      </c>
      <c r="C333" s="44" t="s">
        <v>1972</v>
      </c>
      <c r="D333" s="668" t="s">
        <v>297</v>
      </c>
      <c r="E333" s="669" t="s">
        <v>297</v>
      </c>
      <c r="F333" s="669" t="s">
        <v>297</v>
      </c>
      <c r="G333" s="669" t="s">
        <v>297</v>
      </c>
      <c r="H333" s="669" t="s">
        <v>297</v>
      </c>
      <c r="I333" s="669" t="s">
        <v>297</v>
      </c>
      <c r="J333" s="670" t="s">
        <v>297</v>
      </c>
      <c r="K333" s="671" t="s">
        <v>297</v>
      </c>
      <c r="L333" s="82">
        <v>0</v>
      </c>
      <c r="M333" s="83">
        <v>0</v>
      </c>
      <c r="N333" s="72">
        <v>0</v>
      </c>
    </row>
    <row r="334" spans="1:14" outlineLevel="3" x14ac:dyDescent="0.25">
      <c r="A334" s="245" t="str">
        <f t="shared" si="12"/>
        <v>3.13.</v>
      </c>
      <c r="B334" s="31" t="s">
        <v>1973</v>
      </c>
      <c r="C334" s="44" t="s">
        <v>1974</v>
      </c>
      <c r="D334" s="668" t="s">
        <v>297</v>
      </c>
      <c r="E334" s="669" t="s">
        <v>297</v>
      </c>
      <c r="F334" s="669" t="s">
        <v>297</v>
      </c>
      <c r="G334" s="669" t="s">
        <v>297</v>
      </c>
      <c r="H334" s="669" t="s">
        <v>297</v>
      </c>
      <c r="I334" s="669" t="s">
        <v>297</v>
      </c>
      <c r="J334" s="670" t="s">
        <v>297</v>
      </c>
      <c r="K334" s="671" t="s">
        <v>297</v>
      </c>
      <c r="L334" s="82">
        <v>0</v>
      </c>
      <c r="M334" s="83">
        <v>0</v>
      </c>
      <c r="N334" s="72">
        <v>0</v>
      </c>
    </row>
    <row r="335" spans="1:14" outlineLevel="3" x14ac:dyDescent="0.25">
      <c r="A335" s="245" t="str">
        <f t="shared" si="12"/>
        <v>3.13.</v>
      </c>
      <c r="B335" s="31" t="s">
        <v>1975</v>
      </c>
      <c r="C335" s="44" t="s">
        <v>1494</v>
      </c>
      <c r="D335" s="668" t="s">
        <v>297</v>
      </c>
      <c r="E335" s="669" t="s">
        <v>297</v>
      </c>
      <c r="F335" s="669" t="s">
        <v>297</v>
      </c>
      <c r="G335" s="669" t="s">
        <v>297</v>
      </c>
      <c r="H335" s="669" t="s">
        <v>297</v>
      </c>
      <c r="I335" s="669" t="s">
        <v>297</v>
      </c>
      <c r="J335" s="670" t="s">
        <v>297</v>
      </c>
      <c r="K335" s="671" t="s">
        <v>297</v>
      </c>
      <c r="L335" s="82">
        <v>0</v>
      </c>
      <c r="M335" s="83">
        <v>0</v>
      </c>
      <c r="N335" s="72">
        <v>0</v>
      </c>
    </row>
    <row r="336" spans="1:14" outlineLevel="3" x14ac:dyDescent="0.25">
      <c r="A336" s="245" t="str">
        <f t="shared" si="12"/>
        <v>3.13.</v>
      </c>
      <c r="B336" s="31" t="s">
        <v>1976</v>
      </c>
      <c r="C336" s="44" t="s">
        <v>1977</v>
      </c>
      <c r="D336" s="668" t="s">
        <v>297</v>
      </c>
      <c r="E336" s="669" t="s">
        <v>297</v>
      </c>
      <c r="F336" s="669" t="s">
        <v>297</v>
      </c>
      <c r="G336" s="669" t="s">
        <v>297</v>
      </c>
      <c r="H336" s="669" t="s">
        <v>297</v>
      </c>
      <c r="I336" s="669" t="s">
        <v>297</v>
      </c>
      <c r="J336" s="670" t="s">
        <v>297</v>
      </c>
      <c r="K336" s="671" t="s">
        <v>297</v>
      </c>
      <c r="L336" s="82">
        <v>0</v>
      </c>
      <c r="M336" s="83">
        <v>0</v>
      </c>
      <c r="N336" s="72">
        <v>0</v>
      </c>
    </row>
    <row r="337" spans="1:14" outlineLevel="3" x14ac:dyDescent="0.25">
      <c r="A337" s="245" t="str">
        <f t="shared" si="12"/>
        <v>3.13.</v>
      </c>
      <c r="B337" s="31" t="s">
        <v>1978</v>
      </c>
      <c r="C337" s="44" t="s">
        <v>1979</v>
      </c>
      <c r="D337" s="668" t="s">
        <v>297</v>
      </c>
      <c r="E337" s="669" t="s">
        <v>297</v>
      </c>
      <c r="F337" s="669" t="s">
        <v>297</v>
      </c>
      <c r="G337" s="669" t="s">
        <v>297</v>
      </c>
      <c r="H337" s="669" t="s">
        <v>297</v>
      </c>
      <c r="I337" s="669" t="s">
        <v>297</v>
      </c>
      <c r="J337" s="670" t="s">
        <v>297</v>
      </c>
      <c r="K337" s="671" t="s">
        <v>297</v>
      </c>
      <c r="L337" s="82">
        <v>0</v>
      </c>
      <c r="M337" s="83">
        <v>0</v>
      </c>
      <c r="N337" s="72">
        <v>0</v>
      </c>
    </row>
    <row r="338" spans="1:14" outlineLevel="3" x14ac:dyDescent="0.25">
      <c r="A338" s="245" t="str">
        <f t="shared" si="12"/>
        <v>3.13.</v>
      </c>
      <c r="B338" s="31" t="s">
        <v>1980</v>
      </c>
      <c r="C338" s="44" t="s">
        <v>1981</v>
      </c>
      <c r="D338" s="668" t="s">
        <v>297</v>
      </c>
      <c r="E338" s="669" t="s">
        <v>297</v>
      </c>
      <c r="F338" s="669" t="s">
        <v>297</v>
      </c>
      <c r="G338" s="669" t="s">
        <v>297</v>
      </c>
      <c r="H338" s="669" t="s">
        <v>297</v>
      </c>
      <c r="I338" s="669" t="s">
        <v>297</v>
      </c>
      <c r="J338" s="670" t="s">
        <v>297</v>
      </c>
      <c r="K338" s="671" t="s">
        <v>297</v>
      </c>
      <c r="L338" s="82">
        <v>0</v>
      </c>
      <c r="M338" s="83">
        <v>0</v>
      </c>
      <c r="N338" s="72">
        <v>0</v>
      </c>
    </row>
    <row r="339" spans="1:14" outlineLevel="3" x14ac:dyDescent="0.25">
      <c r="A339" s="245" t="str">
        <f t="shared" si="12"/>
        <v>3.13.</v>
      </c>
      <c r="B339" s="31" t="s">
        <v>1982</v>
      </c>
      <c r="C339" s="44" t="s">
        <v>1983</v>
      </c>
      <c r="D339" s="668" t="s">
        <v>297</v>
      </c>
      <c r="E339" s="669" t="s">
        <v>297</v>
      </c>
      <c r="F339" s="669" t="s">
        <v>297</v>
      </c>
      <c r="G339" s="669" t="s">
        <v>297</v>
      </c>
      <c r="H339" s="669" t="s">
        <v>297</v>
      </c>
      <c r="I339" s="669" t="s">
        <v>297</v>
      </c>
      <c r="J339" s="670" t="s">
        <v>297</v>
      </c>
      <c r="K339" s="671" t="s">
        <v>297</v>
      </c>
      <c r="L339" s="82">
        <v>0</v>
      </c>
      <c r="M339" s="83">
        <v>0</v>
      </c>
      <c r="N339" s="72">
        <v>0</v>
      </c>
    </row>
    <row r="340" spans="1:14" outlineLevel="3" x14ac:dyDescent="0.25">
      <c r="A340" s="245" t="str">
        <f t="shared" si="12"/>
        <v>3.13.</v>
      </c>
      <c r="B340" s="31" t="s">
        <v>1984</v>
      </c>
      <c r="C340" s="44" t="s">
        <v>1985</v>
      </c>
      <c r="D340" s="668" t="s">
        <v>297</v>
      </c>
      <c r="E340" s="669" t="s">
        <v>297</v>
      </c>
      <c r="F340" s="669" t="s">
        <v>297</v>
      </c>
      <c r="G340" s="669" t="s">
        <v>297</v>
      </c>
      <c r="H340" s="669" t="s">
        <v>297</v>
      </c>
      <c r="I340" s="669" t="s">
        <v>297</v>
      </c>
      <c r="J340" s="670" t="s">
        <v>297</v>
      </c>
      <c r="K340" s="671" t="s">
        <v>297</v>
      </c>
      <c r="L340" s="82">
        <v>0</v>
      </c>
      <c r="M340" s="83">
        <v>0</v>
      </c>
      <c r="N340" s="72">
        <v>0</v>
      </c>
    </row>
    <row r="341" spans="1:14" outlineLevel="3" x14ac:dyDescent="0.25">
      <c r="A341" s="245" t="str">
        <f t="shared" si="12"/>
        <v>3.13.</v>
      </c>
      <c r="B341" s="31" t="s">
        <v>1986</v>
      </c>
      <c r="C341" s="44" t="s">
        <v>1987</v>
      </c>
      <c r="D341" s="668" t="s">
        <v>297</v>
      </c>
      <c r="E341" s="669" t="s">
        <v>297</v>
      </c>
      <c r="F341" s="669" t="s">
        <v>297</v>
      </c>
      <c r="G341" s="669" t="s">
        <v>297</v>
      </c>
      <c r="H341" s="669" t="s">
        <v>297</v>
      </c>
      <c r="I341" s="669" t="s">
        <v>297</v>
      </c>
      <c r="J341" s="670" t="s">
        <v>297</v>
      </c>
      <c r="K341" s="671" t="s">
        <v>297</v>
      </c>
      <c r="L341" s="82">
        <v>0</v>
      </c>
      <c r="M341" s="83">
        <v>0</v>
      </c>
      <c r="N341" s="72">
        <v>0</v>
      </c>
    </row>
    <row r="342" spans="1:14" outlineLevel="3" x14ac:dyDescent="0.25">
      <c r="A342" s="245" t="str">
        <f t="shared" si="12"/>
        <v>3.13.</v>
      </c>
      <c r="B342" s="31" t="s">
        <v>1988</v>
      </c>
      <c r="C342" s="44" t="s">
        <v>1989</v>
      </c>
      <c r="D342" s="668" t="s">
        <v>297</v>
      </c>
      <c r="E342" s="669" t="s">
        <v>297</v>
      </c>
      <c r="F342" s="669" t="s">
        <v>297</v>
      </c>
      <c r="G342" s="669" t="s">
        <v>297</v>
      </c>
      <c r="H342" s="669" t="s">
        <v>297</v>
      </c>
      <c r="I342" s="669" t="s">
        <v>297</v>
      </c>
      <c r="J342" s="670" t="s">
        <v>297</v>
      </c>
      <c r="K342" s="671" t="s">
        <v>297</v>
      </c>
      <c r="L342" s="82">
        <v>0</v>
      </c>
      <c r="M342" s="83">
        <v>0</v>
      </c>
      <c r="N342" s="72">
        <v>0</v>
      </c>
    </row>
    <row r="343" spans="1:14" outlineLevel="3" x14ac:dyDescent="0.25">
      <c r="A343" s="245" t="str">
        <f t="shared" si="12"/>
        <v>3.13.</v>
      </c>
      <c r="B343" s="31" t="s">
        <v>1990</v>
      </c>
      <c r="C343" s="44" t="s">
        <v>1991</v>
      </c>
      <c r="D343" s="668" t="s">
        <v>297</v>
      </c>
      <c r="E343" s="669" t="s">
        <v>297</v>
      </c>
      <c r="F343" s="669" t="s">
        <v>297</v>
      </c>
      <c r="G343" s="669" t="s">
        <v>297</v>
      </c>
      <c r="H343" s="669" t="s">
        <v>297</v>
      </c>
      <c r="I343" s="669" t="s">
        <v>297</v>
      </c>
      <c r="J343" s="670" t="s">
        <v>297</v>
      </c>
      <c r="K343" s="671" t="s">
        <v>297</v>
      </c>
      <c r="L343" s="82">
        <v>0</v>
      </c>
      <c r="M343" s="83">
        <v>0</v>
      </c>
      <c r="N343" s="72">
        <v>0</v>
      </c>
    </row>
    <row r="344" spans="1:14" outlineLevel="3" x14ac:dyDescent="0.25">
      <c r="A344" s="245" t="str">
        <f t="shared" si="12"/>
        <v>3.13.</v>
      </c>
      <c r="B344" s="31" t="s">
        <v>1992</v>
      </c>
      <c r="C344" s="44" t="s">
        <v>1993</v>
      </c>
      <c r="D344" s="668" t="s">
        <v>297</v>
      </c>
      <c r="E344" s="669" t="s">
        <v>297</v>
      </c>
      <c r="F344" s="669" t="s">
        <v>297</v>
      </c>
      <c r="G344" s="669" t="s">
        <v>297</v>
      </c>
      <c r="H344" s="669" t="s">
        <v>297</v>
      </c>
      <c r="I344" s="669" t="s">
        <v>297</v>
      </c>
      <c r="J344" s="670" t="s">
        <v>297</v>
      </c>
      <c r="K344" s="671" t="s">
        <v>297</v>
      </c>
      <c r="L344" s="82">
        <v>0</v>
      </c>
      <c r="M344" s="83">
        <v>0</v>
      </c>
      <c r="N344" s="72">
        <v>0</v>
      </c>
    </row>
    <row r="345" spans="1:14" outlineLevel="3" x14ac:dyDescent="0.25">
      <c r="A345" s="245" t="str">
        <f t="shared" si="12"/>
        <v>3.13.</v>
      </c>
      <c r="B345" s="31" t="s">
        <v>1994</v>
      </c>
      <c r="C345" s="44" t="s">
        <v>1995</v>
      </c>
      <c r="D345" s="668" t="s">
        <v>297</v>
      </c>
      <c r="E345" s="669" t="s">
        <v>297</v>
      </c>
      <c r="F345" s="669" t="s">
        <v>297</v>
      </c>
      <c r="G345" s="669" t="s">
        <v>297</v>
      </c>
      <c r="H345" s="669" t="s">
        <v>297</v>
      </c>
      <c r="I345" s="669" t="s">
        <v>297</v>
      </c>
      <c r="J345" s="670" t="s">
        <v>297</v>
      </c>
      <c r="K345" s="671" t="s">
        <v>297</v>
      </c>
      <c r="L345" s="82">
        <v>0</v>
      </c>
      <c r="M345" s="83">
        <v>0</v>
      </c>
      <c r="N345" s="72">
        <v>0</v>
      </c>
    </row>
    <row r="346" spans="1:14" outlineLevel="3" x14ac:dyDescent="0.25">
      <c r="A346" s="245" t="str">
        <f t="shared" si="12"/>
        <v>3.13.</v>
      </c>
      <c r="B346" s="31" t="s">
        <v>1996</v>
      </c>
      <c r="C346" s="44" t="s">
        <v>1997</v>
      </c>
      <c r="D346" s="668" t="s">
        <v>297</v>
      </c>
      <c r="E346" s="669" t="s">
        <v>297</v>
      </c>
      <c r="F346" s="669" t="s">
        <v>297</v>
      </c>
      <c r="G346" s="669" t="s">
        <v>297</v>
      </c>
      <c r="H346" s="669" t="s">
        <v>297</v>
      </c>
      <c r="I346" s="669" t="s">
        <v>297</v>
      </c>
      <c r="J346" s="670" t="s">
        <v>297</v>
      </c>
      <c r="K346" s="671" t="s">
        <v>297</v>
      </c>
      <c r="L346" s="82">
        <v>0</v>
      </c>
      <c r="M346" s="83">
        <v>0</v>
      </c>
      <c r="N346" s="72">
        <v>0</v>
      </c>
    </row>
    <row r="347" spans="1:14" outlineLevel="3" x14ac:dyDescent="0.25">
      <c r="A347" s="245" t="str">
        <f t="shared" si="12"/>
        <v>3.13.</v>
      </c>
      <c r="B347" s="31" t="s">
        <v>1998</v>
      </c>
      <c r="C347" s="44" t="s">
        <v>1999</v>
      </c>
      <c r="D347" s="668" t="s">
        <v>297</v>
      </c>
      <c r="E347" s="669" t="s">
        <v>297</v>
      </c>
      <c r="F347" s="669" t="s">
        <v>297</v>
      </c>
      <c r="G347" s="669" t="s">
        <v>297</v>
      </c>
      <c r="H347" s="669" t="s">
        <v>297</v>
      </c>
      <c r="I347" s="669" t="s">
        <v>297</v>
      </c>
      <c r="J347" s="670" t="s">
        <v>297</v>
      </c>
      <c r="K347" s="671" t="s">
        <v>297</v>
      </c>
      <c r="L347" s="82">
        <v>0</v>
      </c>
      <c r="M347" s="83">
        <v>0</v>
      </c>
      <c r="N347" s="72">
        <v>0</v>
      </c>
    </row>
    <row r="348" spans="1:14" outlineLevel="3" x14ac:dyDescent="0.25">
      <c r="A348" s="245" t="str">
        <f t="shared" si="12"/>
        <v>3.13.</v>
      </c>
      <c r="B348" s="31" t="s">
        <v>2000</v>
      </c>
      <c r="C348" s="44" t="s">
        <v>2001</v>
      </c>
      <c r="D348" s="668" t="s">
        <v>297</v>
      </c>
      <c r="E348" s="669" t="s">
        <v>297</v>
      </c>
      <c r="F348" s="669" t="s">
        <v>297</v>
      </c>
      <c r="G348" s="669" t="s">
        <v>297</v>
      </c>
      <c r="H348" s="669" t="s">
        <v>297</v>
      </c>
      <c r="I348" s="669" t="s">
        <v>297</v>
      </c>
      <c r="J348" s="670" t="s">
        <v>297</v>
      </c>
      <c r="K348" s="671" t="s">
        <v>297</v>
      </c>
      <c r="L348" s="82">
        <v>0</v>
      </c>
      <c r="M348" s="83">
        <v>0</v>
      </c>
      <c r="N348" s="72">
        <v>0</v>
      </c>
    </row>
    <row r="349" spans="1:14" outlineLevel="3" x14ac:dyDescent="0.25">
      <c r="A349" s="245" t="str">
        <f t="shared" si="12"/>
        <v>3.13.</v>
      </c>
      <c r="B349" s="31" t="s">
        <v>2002</v>
      </c>
      <c r="C349" s="44" t="s">
        <v>2003</v>
      </c>
      <c r="D349" s="668" t="s">
        <v>297</v>
      </c>
      <c r="E349" s="669" t="s">
        <v>297</v>
      </c>
      <c r="F349" s="669" t="s">
        <v>297</v>
      </c>
      <c r="G349" s="669" t="s">
        <v>297</v>
      </c>
      <c r="H349" s="669" t="s">
        <v>297</v>
      </c>
      <c r="I349" s="669" t="s">
        <v>297</v>
      </c>
      <c r="J349" s="670" t="s">
        <v>297</v>
      </c>
      <c r="K349" s="671" t="s">
        <v>297</v>
      </c>
      <c r="L349" s="82">
        <v>0</v>
      </c>
      <c r="M349" s="83">
        <v>0</v>
      </c>
      <c r="N349" s="72">
        <v>0</v>
      </c>
    </row>
    <row r="350" spans="1:14" outlineLevel="3" x14ac:dyDescent="0.25">
      <c r="A350" s="245" t="str">
        <f t="shared" si="12"/>
        <v>3.13.</v>
      </c>
      <c r="B350" s="31" t="s">
        <v>2004</v>
      </c>
      <c r="C350" s="44" t="s">
        <v>2005</v>
      </c>
      <c r="D350" s="668" t="s">
        <v>297</v>
      </c>
      <c r="E350" s="669" t="s">
        <v>297</v>
      </c>
      <c r="F350" s="669" t="s">
        <v>297</v>
      </c>
      <c r="G350" s="669" t="s">
        <v>297</v>
      </c>
      <c r="H350" s="669" t="s">
        <v>297</v>
      </c>
      <c r="I350" s="669" t="s">
        <v>297</v>
      </c>
      <c r="J350" s="670" t="s">
        <v>297</v>
      </c>
      <c r="K350" s="671" t="s">
        <v>297</v>
      </c>
      <c r="L350" s="82">
        <v>0</v>
      </c>
      <c r="M350" s="83">
        <v>0</v>
      </c>
      <c r="N350" s="72">
        <v>0</v>
      </c>
    </row>
    <row r="351" spans="1:14" outlineLevel="3" x14ac:dyDescent="0.25">
      <c r="A351" s="245" t="str">
        <f t="shared" si="12"/>
        <v>3.13.</v>
      </c>
      <c r="B351" s="31" t="s">
        <v>2006</v>
      </c>
      <c r="C351" s="44" t="s">
        <v>2007</v>
      </c>
      <c r="D351" s="668" t="s">
        <v>297</v>
      </c>
      <c r="E351" s="669" t="s">
        <v>297</v>
      </c>
      <c r="F351" s="669" t="s">
        <v>297</v>
      </c>
      <c r="G351" s="669" t="s">
        <v>297</v>
      </c>
      <c r="H351" s="669" t="s">
        <v>297</v>
      </c>
      <c r="I351" s="669" t="s">
        <v>297</v>
      </c>
      <c r="J351" s="670" t="s">
        <v>297</v>
      </c>
      <c r="K351" s="671" t="s">
        <v>297</v>
      </c>
      <c r="L351" s="82">
        <v>0</v>
      </c>
      <c r="M351" s="83">
        <v>0</v>
      </c>
      <c r="N351" s="72">
        <v>0</v>
      </c>
    </row>
    <row r="352" spans="1:14" outlineLevel="3" x14ac:dyDescent="0.25">
      <c r="A352" s="245" t="str">
        <f t="shared" si="12"/>
        <v>3.13.</v>
      </c>
      <c r="B352" s="31" t="s">
        <v>2008</v>
      </c>
      <c r="C352" s="44" t="s">
        <v>2009</v>
      </c>
      <c r="D352" s="668" t="s">
        <v>297</v>
      </c>
      <c r="E352" s="669" t="s">
        <v>297</v>
      </c>
      <c r="F352" s="669" t="s">
        <v>297</v>
      </c>
      <c r="G352" s="669" t="s">
        <v>297</v>
      </c>
      <c r="H352" s="669" t="s">
        <v>297</v>
      </c>
      <c r="I352" s="669" t="s">
        <v>297</v>
      </c>
      <c r="J352" s="670" t="s">
        <v>297</v>
      </c>
      <c r="K352" s="671" t="s">
        <v>297</v>
      </c>
      <c r="L352" s="82">
        <v>0</v>
      </c>
      <c r="M352" s="83">
        <v>0</v>
      </c>
      <c r="N352" s="72">
        <v>0</v>
      </c>
    </row>
    <row r="353" spans="1:14" outlineLevel="3" x14ac:dyDescent="0.25">
      <c r="A353" s="245" t="str">
        <f t="shared" si="12"/>
        <v>3.13.</v>
      </c>
      <c r="B353" s="31" t="s">
        <v>2010</v>
      </c>
      <c r="C353" s="44" t="s">
        <v>2011</v>
      </c>
      <c r="D353" s="668" t="s">
        <v>297</v>
      </c>
      <c r="E353" s="669" t="s">
        <v>297</v>
      </c>
      <c r="F353" s="669" t="s">
        <v>297</v>
      </c>
      <c r="G353" s="669" t="s">
        <v>297</v>
      </c>
      <c r="H353" s="669" t="s">
        <v>297</v>
      </c>
      <c r="I353" s="669" t="s">
        <v>297</v>
      </c>
      <c r="J353" s="670" t="s">
        <v>297</v>
      </c>
      <c r="K353" s="671" t="s">
        <v>297</v>
      </c>
      <c r="L353" s="82">
        <v>0</v>
      </c>
      <c r="M353" s="83">
        <v>0</v>
      </c>
      <c r="N353" s="72">
        <v>0</v>
      </c>
    </row>
    <row r="354" spans="1:14" outlineLevel="3" x14ac:dyDescent="0.25">
      <c r="A354" s="245" t="str">
        <f t="shared" si="12"/>
        <v>3.13.</v>
      </c>
      <c r="B354" s="31" t="s">
        <v>2012</v>
      </c>
      <c r="C354" s="44" t="s">
        <v>946</v>
      </c>
      <c r="D354" s="668" t="s">
        <v>297</v>
      </c>
      <c r="E354" s="669" t="s">
        <v>297</v>
      </c>
      <c r="F354" s="669" t="s">
        <v>297</v>
      </c>
      <c r="G354" s="669" t="s">
        <v>297</v>
      </c>
      <c r="H354" s="669" t="s">
        <v>297</v>
      </c>
      <c r="I354" s="669" t="s">
        <v>297</v>
      </c>
      <c r="J354" s="670" t="s">
        <v>297</v>
      </c>
      <c r="K354" s="671" t="s">
        <v>297</v>
      </c>
      <c r="L354" s="82">
        <v>0</v>
      </c>
      <c r="M354" s="83">
        <v>0</v>
      </c>
      <c r="N354" s="72">
        <v>0</v>
      </c>
    </row>
    <row r="355" spans="1:14" outlineLevel="3" x14ac:dyDescent="0.25">
      <c r="A355" s="245" t="str">
        <f t="shared" si="12"/>
        <v>3.13.</v>
      </c>
      <c r="B355" s="31" t="s">
        <v>2013</v>
      </c>
      <c r="C355" s="44" t="s">
        <v>2014</v>
      </c>
      <c r="D355" s="668" t="s">
        <v>297</v>
      </c>
      <c r="E355" s="669" t="s">
        <v>297</v>
      </c>
      <c r="F355" s="669" t="s">
        <v>297</v>
      </c>
      <c r="G355" s="669" t="s">
        <v>297</v>
      </c>
      <c r="H355" s="669" t="s">
        <v>297</v>
      </c>
      <c r="I355" s="669" t="s">
        <v>297</v>
      </c>
      <c r="J355" s="670" t="s">
        <v>297</v>
      </c>
      <c r="K355" s="671" t="s">
        <v>297</v>
      </c>
      <c r="L355" s="82">
        <v>0</v>
      </c>
      <c r="M355" s="83">
        <v>0</v>
      </c>
      <c r="N355" s="72">
        <v>0</v>
      </c>
    </row>
    <row r="356" spans="1:14" outlineLevel="3" x14ac:dyDescent="0.25">
      <c r="A356" s="245" t="str">
        <f t="shared" si="12"/>
        <v>3.13.</v>
      </c>
      <c r="B356" s="31" t="s">
        <v>2015</v>
      </c>
      <c r="C356" s="44" t="s">
        <v>2016</v>
      </c>
      <c r="D356" s="668" t="s">
        <v>297</v>
      </c>
      <c r="E356" s="669" t="s">
        <v>297</v>
      </c>
      <c r="F356" s="669" t="s">
        <v>297</v>
      </c>
      <c r="G356" s="669" t="s">
        <v>297</v>
      </c>
      <c r="H356" s="669" t="s">
        <v>297</v>
      </c>
      <c r="I356" s="669" t="s">
        <v>297</v>
      </c>
      <c r="J356" s="670" t="s">
        <v>297</v>
      </c>
      <c r="K356" s="671" t="s">
        <v>297</v>
      </c>
      <c r="L356" s="82">
        <v>0</v>
      </c>
      <c r="M356" s="83">
        <v>0</v>
      </c>
      <c r="N356" s="72">
        <v>0</v>
      </c>
    </row>
    <row r="357" spans="1:14" outlineLevel="3" x14ac:dyDescent="0.25">
      <c r="A357" s="245" t="str">
        <f t="shared" si="12"/>
        <v>3.13.</v>
      </c>
      <c r="B357" s="31" t="s">
        <v>2017</v>
      </c>
      <c r="C357" s="44" t="s">
        <v>2018</v>
      </c>
      <c r="D357" s="668" t="s">
        <v>297</v>
      </c>
      <c r="E357" s="669" t="s">
        <v>297</v>
      </c>
      <c r="F357" s="669" t="s">
        <v>297</v>
      </c>
      <c r="G357" s="669" t="s">
        <v>297</v>
      </c>
      <c r="H357" s="669" t="s">
        <v>297</v>
      </c>
      <c r="I357" s="669" t="s">
        <v>297</v>
      </c>
      <c r="J357" s="670" t="s">
        <v>297</v>
      </c>
      <c r="K357" s="671" t="s">
        <v>297</v>
      </c>
      <c r="L357" s="82">
        <v>0</v>
      </c>
      <c r="M357" s="83">
        <v>0</v>
      </c>
      <c r="N357" s="72">
        <v>0</v>
      </c>
    </row>
    <row r="358" spans="1:14" outlineLevel="3" x14ac:dyDescent="0.25">
      <c r="A358" s="245" t="str">
        <f t="shared" si="12"/>
        <v>3.13.</v>
      </c>
      <c r="B358" s="31" t="s">
        <v>2019</v>
      </c>
      <c r="C358" s="44" t="s">
        <v>2020</v>
      </c>
      <c r="D358" s="668" t="s">
        <v>297</v>
      </c>
      <c r="E358" s="669" t="s">
        <v>297</v>
      </c>
      <c r="F358" s="669" t="s">
        <v>297</v>
      </c>
      <c r="G358" s="669" t="s">
        <v>297</v>
      </c>
      <c r="H358" s="669" t="s">
        <v>297</v>
      </c>
      <c r="I358" s="669" t="s">
        <v>297</v>
      </c>
      <c r="J358" s="670" t="s">
        <v>297</v>
      </c>
      <c r="K358" s="671" t="s">
        <v>297</v>
      </c>
      <c r="L358" s="82">
        <v>0</v>
      </c>
      <c r="M358" s="83">
        <v>0</v>
      </c>
      <c r="N358" s="72">
        <v>0</v>
      </c>
    </row>
    <row r="359" spans="1:14" outlineLevel="3" x14ac:dyDescent="0.25">
      <c r="A359" s="245" t="str">
        <f t="shared" si="12"/>
        <v>3.13.</v>
      </c>
      <c r="B359" s="31" t="s">
        <v>2021</v>
      </c>
      <c r="C359" s="44" t="s">
        <v>2022</v>
      </c>
      <c r="D359" s="668" t="s">
        <v>297</v>
      </c>
      <c r="E359" s="669" t="s">
        <v>297</v>
      </c>
      <c r="F359" s="669" t="s">
        <v>297</v>
      </c>
      <c r="G359" s="669" t="s">
        <v>297</v>
      </c>
      <c r="H359" s="669" t="s">
        <v>297</v>
      </c>
      <c r="I359" s="669" t="s">
        <v>297</v>
      </c>
      <c r="J359" s="670" t="s">
        <v>297</v>
      </c>
      <c r="K359" s="671" t="s">
        <v>297</v>
      </c>
      <c r="L359" s="82">
        <v>0</v>
      </c>
      <c r="M359" s="83">
        <v>0</v>
      </c>
      <c r="N359" s="72">
        <v>0</v>
      </c>
    </row>
    <row r="360" spans="1:14" outlineLevel="3" x14ac:dyDescent="0.25">
      <c r="A360" s="245" t="str">
        <f t="shared" si="12"/>
        <v>3.13.</v>
      </c>
      <c r="B360" s="31" t="s">
        <v>2023</v>
      </c>
      <c r="C360" s="44" t="s">
        <v>2024</v>
      </c>
      <c r="D360" s="668" t="s">
        <v>297</v>
      </c>
      <c r="E360" s="669" t="s">
        <v>297</v>
      </c>
      <c r="F360" s="669" t="s">
        <v>297</v>
      </c>
      <c r="G360" s="669" t="s">
        <v>297</v>
      </c>
      <c r="H360" s="669" t="s">
        <v>297</v>
      </c>
      <c r="I360" s="669" t="s">
        <v>297</v>
      </c>
      <c r="J360" s="670" t="s">
        <v>297</v>
      </c>
      <c r="K360" s="671" t="s">
        <v>297</v>
      </c>
      <c r="L360" s="82">
        <v>0</v>
      </c>
      <c r="M360" s="83">
        <v>0</v>
      </c>
      <c r="N360" s="72">
        <v>0</v>
      </c>
    </row>
    <row r="361" spans="1:14" outlineLevel="3" x14ac:dyDescent="0.25">
      <c r="A361" s="245" t="str">
        <f t="shared" si="12"/>
        <v>3.13.</v>
      </c>
      <c r="B361" s="31" t="s">
        <v>2025</v>
      </c>
      <c r="C361" s="44" t="s">
        <v>2026</v>
      </c>
      <c r="D361" s="668" t="s">
        <v>297</v>
      </c>
      <c r="E361" s="669" t="s">
        <v>297</v>
      </c>
      <c r="F361" s="669" t="s">
        <v>297</v>
      </c>
      <c r="G361" s="669" t="s">
        <v>297</v>
      </c>
      <c r="H361" s="669" t="s">
        <v>297</v>
      </c>
      <c r="I361" s="669" t="s">
        <v>297</v>
      </c>
      <c r="J361" s="670" t="s">
        <v>297</v>
      </c>
      <c r="K361" s="671" t="s">
        <v>297</v>
      </c>
      <c r="L361" s="82">
        <v>0</v>
      </c>
      <c r="M361" s="83">
        <v>0</v>
      </c>
      <c r="N361" s="72">
        <v>0</v>
      </c>
    </row>
    <row r="362" spans="1:14" outlineLevel="3" x14ac:dyDescent="0.25">
      <c r="A362" s="245" t="str">
        <f t="shared" si="12"/>
        <v>3.13.</v>
      </c>
      <c r="B362" s="31" t="s">
        <v>2027</v>
      </c>
      <c r="C362" s="44" t="s">
        <v>2028</v>
      </c>
      <c r="D362" s="668" t="s">
        <v>297</v>
      </c>
      <c r="E362" s="669" t="s">
        <v>297</v>
      </c>
      <c r="F362" s="669" t="s">
        <v>297</v>
      </c>
      <c r="G362" s="669" t="s">
        <v>297</v>
      </c>
      <c r="H362" s="669" t="s">
        <v>297</v>
      </c>
      <c r="I362" s="669" t="s">
        <v>297</v>
      </c>
      <c r="J362" s="670" t="s">
        <v>297</v>
      </c>
      <c r="K362" s="671" t="s">
        <v>297</v>
      </c>
      <c r="L362" s="82">
        <v>0</v>
      </c>
      <c r="M362" s="83">
        <v>0</v>
      </c>
      <c r="N362" s="72">
        <v>0</v>
      </c>
    </row>
    <row r="363" spans="1:14" outlineLevel="3" x14ac:dyDescent="0.25">
      <c r="A363" s="245" t="str">
        <f t="shared" si="12"/>
        <v>3.13.</v>
      </c>
      <c r="B363" s="31" t="s">
        <v>2029</v>
      </c>
      <c r="C363" s="44" t="s">
        <v>2030</v>
      </c>
      <c r="D363" s="668" t="s">
        <v>297</v>
      </c>
      <c r="E363" s="669" t="s">
        <v>297</v>
      </c>
      <c r="F363" s="669" t="s">
        <v>297</v>
      </c>
      <c r="G363" s="669" t="s">
        <v>297</v>
      </c>
      <c r="H363" s="669" t="s">
        <v>297</v>
      </c>
      <c r="I363" s="669" t="s">
        <v>297</v>
      </c>
      <c r="J363" s="670" t="s">
        <v>297</v>
      </c>
      <c r="K363" s="671" t="s">
        <v>297</v>
      </c>
      <c r="L363" s="82">
        <v>0</v>
      </c>
      <c r="M363" s="83">
        <v>0</v>
      </c>
      <c r="N363" s="72">
        <v>0</v>
      </c>
    </row>
    <row r="364" spans="1:14" outlineLevel="3" x14ac:dyDescent="0.25">
      <c r="A364" s="245" t="str">
        <f t="shared" si="12"/>
        <v>3.13.</v>
      </c>
      <c r="B364" s="31" t="s">
        <v>2031</v>
      </c>
      <c r="C364" s="44" t="s">
        <v>2032</v>
      </c>
      <c r="D364" s="668" t="s">
        <v>297</v>
      </c>
      <c r="E364" s="669" t="s">
        <v>297</v>
      </c>
      <c r="F364" s="669" t="s">
        <v>297</v>
      </c>
      <c r="G364" s="669" t="s">
        <v>297</v>
      </c>
      <c r="H364" s="669" t="s">
        <v>297</v>
      </c>
      <c r="I364" s="669" t="s">
        <v>297</v>
      </c>
      <c r="J364" s="670" t="s">
        <v>297</v>
      </c>
      <c r="K364" s="671" t="s">
        <v>297</v>
      </c>
      <c r="L364" s="82">
        <v>0</v>
      </c>
      <c r="M364" s="83">
        <v>0</v>
      </c>
      <c r="N364" s="72">
        <v>0</v>
      </c>
    </row>
    <row r="365" spans="1:14" outlineLevel="3" x14ac:dyDescent="0.25">
      <c r="A365" s="245" t="str">
        <f t="shared" si="12"/>
        <v>3.13.</v>
      </c>
      <c r="B365" s="31" t="s">
        <v>2033</v>
      </c>
      <c r="C365" s="44" t="s">
        <v>2034</v>
      </c>
      <c r="D365" s="668" t="s">
        <v>297</v>
      </c>
      <c r="E365" s="669" t="s">
        <v>297</v>
      </c>
      <c r="F365" s="669" t="s">
        <v>297</v>
      </c>
      <c r="G365" s="669" t="s">
        <v>297</v>
      </c>
      <c r="H365" s="669" t="s">
        <v>297</v>
      </c>
      <c r="I365" s="669" t="s">
        <v>297</v>
      </c>
      <c r="J365" s="670" t="s">
        <v>297</v>
      </c>
      <c r="K365" s="671" t="s">
        <v>297</v>
      </c>
      <c r="L365" s="82">
        <v>0</v>
      </c>
      <c r="M365" s="83">
        <v>0</v>
      </c>
      <c r="N365" s="72">
        <v>0</v>
      </c>
    </row>
    <row r="366" spans="1:14" outlineLevel="3" x14ac:dyDescent="0.25">
      <c r="A366" s="245" t="str">
        <f t="shared" si="12"/>
        <v>3.13.</v>
      </c>
      <c r="B366" s="31" t="s">
        <v>2035</v>
      </c>
      <c r="C366" s="44" t="s">
        <v>2036</v>
      </c>
      <c r="D366" s="668" t="s">
        <v>297</v>
      </c>
      <c r="E366" s="669" t="s">
        <v>297</v>
      </c>
      <c r="F366" s="669" t="s">
        <v>297</v>
      </c>
      <c r="G366" s="669" t="s">
        <v>297</v>
      </c>
      <c r="H366" s="669" t="s">
        <v>297</v>
      </c>
      <c r="I366" s="669" t="s">
        <v>297</v>
      </c>
      <c r="J366" s="670" t="s">
        <v>297</v>
      </c>
      <c r="K366" s="671" t="s">
        <v>297</v>
      </c>
      <c r="L366" s="82">
        <v>0</v>
      </c>
      <c r="M366" s="83">
        <v>0</v>
      </c>
      <c r="N366" s="72">
        <v>0</v>
      </c>
    </row>
    <row r="367" spans="1:14" outlineLevel="3" x14ac:dyDescent="0.25">
      <c r="A367" s="245" t="str">
        <f t="shared" si="12"/>
        <v>3.13.</v>
      </c>
      <c r="B367" s="31" t="s">
        <v>2037</v>
      </c>
      <c r="C367" s="44" t="s">
        <v>2038</v>
      </c>
      <c r="D367" s="668" t="s">
        <v>297</v>
      </c>
      <c r="E367" s="669" t="s">
        <v>297</v>
      </c>
      <c r="F367" s="669" t="s">
        <v>297</v>
      </c>
      <c r="G367" s="669" t="s">
        <v>297</v>
      </c>
      <c r="H367" s="669" t="s">
        <v>297</v>
      </c>
      <c r="I367" s="669" t="s">
        <v>297</v>
      </c>
      <c r="J367" s="670" t="s">
        <v>297</v>
      </c>
      <c r="K367" s="671" t="s">
        <v>297</v>
      </c>
      <c r="L367" s="82">
        <v>0</v>
      </c>
      <c r="M367" s="83">
        <v>0</v>
      </c>
      <c r="N367" s="72">
        <v>0</v>
      </c>
    </row>
    <row r="368" spans="1:14" outlineLevel="3" x14ac:dyDescent="0.25">
      <c r="A368" s="245" t="str">
        <f t="shared" si="12"/>
        <v>3.13.</v>
      </c>
      <c r="B368" s="31" t="s">
        <v>2039</v>
      </c>
      <c r="C368" s="44" t="s">
        <v>2040</v>
      </c>
      <c r="D368" s="668" t="s">
        <v>297</v>
      </c>
      <c r="E368" s="669" t="s">
        <v>297</v>
      </c>
      <c r="F368" s="669" t="s">
        <v>297</v>
      </c>
      <c r="G368" s="669" t="s">
        <v>297</v>
      </c>
      <c r="H368" s="669" t="s">
        <v>297</v>
      </c>
      <c r="I368" s="669" t="s">
        <v>297</v>
      </c>
      <c r="J368" s="670" t="s">
        <v>297</v>
      </c>
      <c r="K368" s="671" t="s">
        <v>297</v>
      </c>
      <c r="L368" s="82">
        <v>0</v>
      </c>
      <c r="M368" s="83">
        <v>0</v>
      </c>
      <c r="N368" s="72">
        <v>0</v>
      </c>
    </row>
    <row r="369" spans="1:14" outlineLevel="3" x14ac:dyDescent="0.25">
      <c r="A369" s="245" t="str">
        <f t="shared" si="12"/>
        <v>3.13.</v>
      </c>
      <c r="B369" s="31" t="s">
        <v>2041</v>
      </c>
      <c r="C369" s="44" t="s">
        <v>2042</v>
      </c>
      <c r="D369" s="668" t="s">
        <v>297</v>
      </c>
      <c r="E369" s="669" t="s">
        <v>297</v>
      </c>
      <c r="F369" s="669" t="s">
        <v>297</v>
      </c>
      <c r="G369" s="669" t="s">
        <v>297</v>
      </c>
      <c r="H369" s="669" t="s">
        <v>297</v>
      </c>
      <c r="I369" s="669" t="s">
        <v>297</v>
      </c>
      <c r="J369" s="670" t="s">
        <v>297</v>
      </c>
      <c r="K369" s="671" t="s">
        <v>297</v>
      </c>
      <c r="L369" s="82">
        <v>0</v>
      </c>
      <c r="M369" s="83">
        <v>0</v>
      </c>
      <c r="N369" s="72">
        <v>0</v>
      </c>
    </row>
    <row r="370" spans="1:14" outlineLevel="3" x14ac:dyDescent="0.25">
      <c r="A370" s="245" t="str">
        <f t="shared" si="12"/>
        <v>3.13.</v>
      </c>
      <c r="B370" s="31" t="s">
        <v>2043</v>
      </c>
      <c r="C370" s="44" t="s">
        <v>2044</v>
      </c>
      <c r="D370" s="668" t="s">
        <v>297</v>
      </c>
      <c r="E370" s="669" t="s">
        <v>297</v>
      </c>
      <c r="F370" s="669" t="s">
        <v>297</v>
      </c>
      <c r="G370" s="669" t="s">
        <v>297</v>
      </c>
      <c r="H370" s="669" t="s">
        <v>297</v>
      </c>
      <c r="I370" s="669" t="s">
        <v>297</v>
      </c>
      <c r="J370" s="670" t="s">
        <v>297</v>
      </c>
      <c r="K370" s="671" t="s">
        <v>297</v>
      </c>
      <c r="L370" s="82">
        <v>0</v>
      </c>
      <c r="M370" s="83">
        <v>0</v>
      </c>
      <c r="N370" s="72">
        <v>0</v>
      </c>
    </row>
    <row r="371" spans="1:14" outlineLevel="3" x14ac:dyDescent="0.25">
      <c r="A371" s="245" t="str">
        <f t="shared" si="12"/>
        <v>3.13.</v>
      </c>
      <c r="B371" s="31" t="s">
        <v>2045</v>
      </c>
      <c r="C371" s="44" t="s">
        <v>1794</v>
      </c>
      <c r="D371" s="668" t="s">
        <v>297</v>
      </c>
      <c r="E371" s="669" t="s">
        <v>297</v>
      </c>
      <c r="F371" s="669" t="s">
        <v>297</v>
      </c>
      <c r="G371" s="669" t="s">
        <v>297</v>
      </c>
      <c r="H371" s="669" t="s">
        <v>297</v>
      </c>
      <c r="I371" s="669" t="s">
        <v>297</v>
      </c>
      <c r="J371" s="670" t="s">
        <v>297</v>
      </c>
      <c r="K371" s="671" t="s">
        <v>297</v>
      </c>
      <c r="L371" s="82">
        <v>0</v>
      </c>
      <c r="M371" s="83">
        <v>0</v>
      </c>
      <c r="N371" s="72">
        <v>0</v>
      </c>
    </row>
    <row r="372" spans="1:14" outlineLevel="3" x14ac:dyDescent="0.25">
      <c r="A372" s="245" t="str">
        <f t="shared" si="12"/>
        <v>3.13.</v>
      </c>
      <c r="B372" s="31" t="s">
        <v>2046</v>
      </c>
      <c r="C372" s="44" t="s">
        <v>2047</v>
      </c>
      <c r="D372" s="668" t="s">
        <v>297</v>
      </c>
      <c r="E372" s="669" t="s">
        <v>297</v>
      </c>
      <c r="F372" s="669" t="s">
        <v>297</v>
      </c>
      <c r="G372" s="669" t="s">
        <v>297</v>
      </c>
      <c r="H372" s="669" t="s">
        <v>297</v>
      </c>
      <c r="I372" s="669" t="s">
        <v>297</v>
      </c>
      <c r="J372" s="670" t="s">
        <v>297</v>
      </c>
      <c r="K372" s="671" t="s">
        <v>297</v>
      </c>
      <c r="L372" s="82">
        <v>0</v>
      </c>
      <c r="M372" s="83">
        <v>0</v>
      </c>
      <c r="N372" s="72">
        <v>0</v>
      </c>
    </row>
    <row r="373" spans="1:14" outlineLevel="3" x14ac:dyDescent="0.25">
      <c r="A373" s="245" t="str">
        <f t="shared" si="12"/>
        <v>3.13.</v>
      </c>
      <c r="B373" s="31" t="s">
        <v>2048</v>
      </c>
      <c r="C373" s="44" t="s">
        <v>2049</v>
      </c>
      <c r="D373" s="668" t="s">
        <v>297</v>
      </c>
      <c r="E373" s="669" t="s">
        <v>297</v>
      </c>
      <c r="F373" s="669" t="s">
        <v>297</v>
      </c>
      <c r="G373" s="669" t="s">
        <v>297</v>
      </c>
      <c r="H373" s="669" t="s">
        <v>297</v>
      </c>
      <c r="I373" s="669" t="s">
        <v>297</v>
      </c>
      <c r="J373" s="670" t="s">
        <v>297</v>
      </c>
      <c r="K373" s="671" t="s">
        <v>297</v>
      </c>
      <c r="L373" s="82">
        <v>0</v>
      </c>
      <c r="M373" s="83">
        <v>0</v>
      </c>
      <c r="N373" s="72">
        <v>0</v>
      </c>
    </row>
    <row r="374" spans="1:14" outlineLevel="3" x14ac:dyDescent="0.25">
      <c r="A374" s="245" t="str">
        <f t="shared" si="12"/>
        <v>3.13.</v>
      </c>
      <c r="B374" s="31" t="s">
        <v>2050</v>
      </c>
      <c r="C374" s="44" t="s">
        <v>2051</v>
      </c>
      <c r="D374" s="668" t="s">
        <v>297</v>
      </c>
      <c r="E374" s="669" t="s">
        <v>297</v>
      </c>
      <c r="F374" s="669" t="s">
        <v>297</v>
      </c>
      <c r="G374" s="669" t="s">
        <v>297</v>
      </c>
      <c r="H374" s="669" t="s">
        <v>297</v>
      </c>
      <c r="I374" s="669" t="s">
        <v>297</v>
      </c>
      <c r="J374" s="670" t="s">
        <v>297</v>
      </c>
      <c r="K374" s="671" t="s">
        <v>297</v>
      </c>
      <c r="L374" s="82">
        <v>0</v>
      </c>
      <c r="M374" s="83">
        <v>0</v>
      </c>
      <c r="N374" s="72">
        <v>0</v>
      </c>
    </row>
    <row r="375" spans="1:14" outlineLevel="3" x14ac:dyDescent="0.25">
      <c r="A375" s="245" t="str">
        <f t="shared" si="12"/>
        <v>3.13.</v>
      </c>
      <c r="B375" s="31" t="s">
        <v>2052</v>
      </c>
      <c r="C375" s="44" t="s">
        <v>2053</v>
      </c>
      <c r="D375" s="668" t="s">
        <v>297</v>
      </c>
      <c r="E375" s="669" t="s">
        <v>297</v>
      </c>
      <c r="F375" s="669" t="s">
        <v>297</v>
      </c>
      <c r="G375" s="669" t="s">
        <v>297</v>
      </c>
      <c r="H375" s="669" t="s">
        <v>297</v>
      </c>
      <c r="I375" s="669" t="s">
        <v>297</v>
      </c>
      <c r="J375" s="670" t="s">
        <v>297</v>
      </c>
      <c r="K375" s="671" t="s">
        <v>297</v>
      </c>
      <c r="L375" s="82">
        <v>0</v>
      </c>
      <c r="M375" s="83">
        <v>0</v>
      </c>
      <c r="N375" s="72">
        <v>0</v>
      </c>
    </row>
    <row r="376" spans="1:14" outlineLevel="3" x14ac:dyDescent="0.25">
      <c r="A376" s="245" t="str">
        <f t="shared" si="12"/>
        <v>3.13.</v>
      </c>
      <c r="B376" s="31" t="s">
        <v>2054</v>
      </c>
      <c r="C376" s="44" t="s">
        <v>2055</v>
      </c>
      <c r="D376" s="668" t="s">
        <v>297</v>
      </c>
      <c r="E376" s="669" t="s">
        <v>297</v>
      </c>
      <c r="F376" s="669" t="s">
        <v>297</v>
      </c>
      <c r="G376" s="669" t="s">
        <v>297</v>
      </c>
      <c r="H376" s="669" t="s">
        <v>297</v>
      </c>
      <c r="I376" s="669" t="s">
        <v>297</v>
      </c>
      <c r="J376" s="670" t="s">
        <v>297</v>
      </c>
      <c r="K376" s="671" t="s">
        <v>297</v>
      </c>
      <c r="L376" s="82">
        <v>0</v>
      </c>
      <c r="M376" s="83">
        <v>0</v>
      </c>
      <c r="N376" s="72">
        <v>0</v>
      </c>
    </row>
    <row r="377" spans="1:14" outlineLevel="3" x14ac:dyDescent="0.25">
      <c r="A377" s="245" t="str">
        <f t="shared" si="12"/>
        <v>3.13.</v>
      </c>
      <c r="B377" s="31" t="s">
        <v>2056</v>
      </c>
      <c r="C377" s="44" t="s">
        <v>2057</v>
      </c>
      <c r="D377" s="668" t="s">
        <v>297</v>
      </c>
      <c r="E377" s="669" t="s">
        <v>297</v>
      </c>
      <c r="F377" s="669" t="s">
        <v>297</v>
      </c>
      <c r="G377" s="669" t="s">
        <v>297</v>
      </c>
      <c r="H377" s="669" t="s">
        <v>297</v>
      </c>
      <c r="I377" s="669" t="s">
        <v>297</v>
      </c>
      <c r="J377" s="670" t="s">
        <v>297</v>
      </c>
      <c r="K377" s="671" t="s">
        <v>297</v>
      </c>
      <c r="L377" s="82">
        <v>0</v>
      </c>
      <c r="M377" s="83">
        <v>0</v>
      </c>
      <c r="N377" s="72">
        <v>0</v>
      </c>
    </row>
    <row r="378" spans="1:14" outlineLevel="3" x14ac:dyDescent="0.25">
      <c r="A378" s="245" t="str">
        <f t="shared" si="12"/>
        <v>3.13.</v>
      </c>
      <c r="B378" s="31" t="s">
        <v>2058</v>
      </c>
      <c r="C378" s="44" t="s">
        <v>2059</v>
      </c>
      <c r="D378" s="668" t="s">
        <v>297</v>
      </c>
      <c r="E378" s="669" t="s">
        <v>297</v>
      </c>
      <c r="F378" s="669" t="s">
        <v>297</v>
      </c>
      <c r="G378" s="669" t="s">
        <v>297</v>
      </c>
      <c r="H378" s="669" t="s">
        <v>297</v>
      </c>
      <c r="I378" s="669" t="s">
        <v>297</v>
      </c>
      <c r="J378" s="670" t="s">
        <v>297</v>
      </c>
      <c r="K378" s="671" t="s">
        <v>297</v>
      </c>
      <c r="L378" s="82">
        <v>0</v>
      </c>
      <c r="M378" s="83">
        <v>0</v>
      </c>
      <c r="N378" s="72">
        <v>0</v>
      </c>
    </row>
    <row r="379" spans="1:14" outlineLevel="3" x14ac:dyDescent="0.25">
      <c r="A379" s="245" t="str">
        <f t="shared" si="12"/>
        <v>3.13.</v>
      </c>
      <c r="B379" s="31" t="s">
        <v>2060</v>
      </c>
      <c r="C379" s="44" t="s">
        <v>2061</v>
      </c>
      <c r="D379" s="668" t="s">
        <v>297</v>
      </c>
      <c r="E379" s="669" t="s">
        <v>297</v>
      </c>
      <c r="F379" s="669" t="s">
        <v>297</v>
      </c>
      <c r="G379" s="669" t="s">
        <v>297</v>
      </c>
      <c r="H379" s="669" t="s">
        <v>297</v>
      </c>
      <c r="I379" s="669" t="s">
        <v>297</v>
      </c>
      <c r="J379" s="670" t="s">
        <v>297</v>
      </c>
      <c r="K379" s="671" t="s">
        <v>297</v>
      </c>
      <c r="L379" s="82">
        <v>0</v>
      </c>
      <c r="M379" s="83">
        <v>0</v>
      </c>
      <c r="N379" s="72">
        <v>0</v>
      </c>
    </row>
    <row r="380" spans="1:14" outlineLevel="3" x14ac:dyDescent="0.25">
      <c r="A380" s="245" t="str">
        <f t="shared" si="12"/>
        <v>3.13.</v>
      </c>
      <c r="B380" s="31" t="s">
        <v>2062</v>
      </c>
      <c r="C380" s="44" t="s">
        <v>2063</v>
      </c>
      <c r="D380" s="668" t="s">
        <v>297</v>
      </c>
      <c r="E380" s="669" t="s">
        <v>297</v>
      </c>
      <c r="F380" s="669" t="s">
        <v>297</v>
      </c>
      <c r="G380" s="669" t="s">
        <v>297</v>
      </c>
      <c r="H380" s="669" t="s">
        <v>297</v>
      </c>
      <c r="I380" s="669" t="s">
        <v>297</v>
      </c>
      <c r="J380" s="670" t="s">
        <v>297</v>
      </c>
      <c r="K380" s="671" t="s">
        <v>297</v>
      </c>
      <c r="L380" s="82">
        <v>0</v>
      </c>
      <c r="M380" s="83">
        <v>0</v>
      </c>
      <c r="N380" s="72">
        <v>0</v>
      </c>
    </row>
    <row r="381" spans="1:14" outlineLevel="3" x14ac:dyDescent="0.25">
      <c r="A381" s="245" t="str">
        <f t="shared" si="12"/>
        <v>3.13.</v>
      </c>
      <c r="B381" s="31" t="s">
        <v>2064</v>
      </c>
      <c r="C381" s="44" t="s">
        <v>2065</v>
      </c>
      <c r="D381" s="668" t="s">
        <v>297</v>
      </c>
      <c r="E381" s="669" t="s">
        <v>297</v>
      </c>
      <c r="F381" s="669" t="s">
        <v>297</v>
      </c>
      <c r="G381" s="669" t="s">
        <v>297</v>
      </c>
      <c r="H381" s="669" t="s">
        <v>297</v>
      </c>
      <c r="I381" s="669" t="s">
        <v>297</v>
      </c>
      <c r="J381" s="670" t="s">
        <v>297</v>
      </c>
      <c r="K381" s="671" t="s">
        <v>297</v>
      </c>
      <c r="L381" s="82">
        <v>0</v>
      </c>
      <c r="M381" s="83">
        <v>0</v>
      </c>
      <c r="N381" s="72">
        <v>0</v>
      </c>
    </row>
    <row r="382" spans="1:14" outlineLevel="3" x14ac:dyDescent="0.25">
      <c r="A382" s="245" t="str">
        <f t="shared" si="12"/>
        <v>3.13.</v>
      </c>
      <c r="B382" s="31" t="s">
        <v>2066</v>
      </c>
      <c r="C382" s="44" t="s">
        <v>2067</v>
      </c>
      <c r="D382" s="668" t="s">
        <v>297</v>
      </c>
      <c r="E382" s="669" t="s">
        <v>297</v>
      </c>
      <c r="F382" s="669" t="s">
        <v>297</v>
      </c>
      <c r="G382" s="669" t="s">
        <v>297</v>
      </c>
      <c r="H382" s="669" t="s">
        <v>297</v>
      </c>
      <c r="I382" s="669" t="s">
        <v>297</v>
      </c>
      <c r="J382" s="670" t="s">
        <v>297</v>
      </c>
      <c r="K382" s="671" t="s">
        <v>297</v>
      </c>
      <c r="L382" s="82">
        <v>0</v>
      </c>
      <c r="M382" s="83">
        <v>0</v>
      </c>
      <c r="N382" s="72">
        <v>0</v>
      </c>
    </row>
    <row r="383" spans="1:14" outlineLevel="3" x14ac:dyDescent="0.25">
      <c r="A383" s="245" t="str">
        <f t="shared" si="12"/>
        <v>3.13.</v>
      </c>
      <c r="B383" s="31" t="s">
        <v>2068</v>
      </c>
      <c r="C383" s="44" t="s">
        <v>2069</v>
      </c>
      <c r="D383" s="668" t="s">
        <v>297</v>
      </c>
      <c r="E383" s="669" t="s">
        <v>297</v>
      </c>
      <c r="F383" s="669" t="s">
        <v>297</v>
      </c>
      <c r="G383" s="669" t="s">
        <v>297</v>
      </c>
      <c r="H383" s="669" t="s">
        <v>297</v>
      </c>
      <c r="I383" s="669" t="s">
        <v>297</v>
      </c>
      <c r="J383" s="670" t="s">
        <v>297</v>
      </c>
      <c r="K383" s="671" t="s">
        <v>297</v>
      </c>
      <c r="L383" s="82">
        <v>0</v>
      </c>
      <c r="M383" s="83">
        <v>0</v>
      </c>
      <c r="N383" s="72">
        <v>0</v>
      </c>
    </row>
    <row r="384" spans="1:14" outlineLevel="3" x14ac:dyDescent="0.25">
      <c r="A384" s="245" t="str">
        <f t="shared" si="12"/>
        <v>3.13.</v>
      </c>
      <c r="B384" s="31" t="s">
        <v>2070</v>
      </c>
      <c r="C384" s="44" t="s">
        <v>2071</v>
      </c>
      <c r="D384" s="668" t="s">
        <v>297</v>
      </c>
      <c r="E384" s="669" t="s">
        <v>297</v>
      </c>
      <c r="F384" s="669" t="s">
        <v>297</v>
      </c>
      <c r="G384" s="669" t="s">
        <v>297</v>
      </c>
      <c r="H384" s="669" t="s">
        <v>297</v>
      </c>
      <c r="I384" s="669" t="s">
        <v>297</v>
      </c>
      <c r="J384" s="670" t="s">
        <v>297</v>
      </c>
      <c r="K384" s="671" t="s">
        <v>297</v>
      </c>
      <c r="L384" s="82">
        <v>0</v>
      </c>
      <c r="M384" s="83">
        <v>0</v>
      </c>
      <c r="N384" s="72">
        <v>0</v>
      </c>
    </row>
    <row r="385" spans="1:14" outlineLevel="1" x14ac:dyDescent="0.25">
      <c r="A385" s="247"/>
      <c r="B385" s="23" t="s">
        <v>123</v>
      </c>
      <c r="C385" s="90" t="s">
        <v>124</v>
      </c>
      <c r="D385" s="588"/>
      <c r="E385" s="66"/>
      <c r="F385" s="67"/>
      <c r="G385" s="67"/>
      <c r="H385" s="67"/>
      <c r="I385" s="67"/>
      <c r="J385" s="67"/>
      <c r="K385" s="67"/>
      <c r="L385" s="128"/>
      <c r="M385" s="129"/>
      <c r="N385" s="589"/>
    </row>
    <row r="386" spans="1:14" outlineLevel="3" x14ac:dyDescent="0.25">
      <c r="A386" s="245" t="str">
        <f t="shared" ref="A386:A418" si="13">IF(COUNTA($D386:$K386)=0,"",LEFT(B386,FIND(".",B386,3)))</f>
        <v>3.14.</v>
      </c>
      <c r="B386" s="73" t="s">
        <v>2072</v>
      </c>
      <c r="C386" s="130" t="s">
        <v>940</v>
      </c>
      <c r="D386" s="664" t="s">
        <v>297</v>
      </c>
      <c r="E386" s="665" t="s">
        <v>297</v>
      </c>
      <c r="F386" s="665" t="s">
        <v>297</v>
      </c>
      <c r="G386" s="665" t="s">
        <v>297</v>
      </c>
      <c r="H386" s="665" t="s">
        <v>297</v>
      </c>
      <c r="I386" s="665" t="s">
        <v>297</v>
      </c>
      <c r="J386" s="666" t="s">
        <v>297</v>
      </c>
      <c r="K386" s="667" t="s">
        <v>297</v>
      </c>
      <c r="L386" s="149">
        <v>0</v>
      </c>
      <c r="M386" s="150">
        <v>0</v>
      </c>
      <c r="N386" s="151">
        <v>0</v>
      </c>
    </row>
    <row r="387" spans="1:14" outlineLevel="3" x14ac:dyDescent="0.25">
      <c r="A387" s="245" t="str">
        <f t="shared" si="13"/>
        <v>3.14.</v>
      </c>
      <c r="B387" s="31" t="s">
        <v>2073</v>
      </c>
      <c r="C387" s="44" t="s">
        <v>920</v>
      </c>
      <c r="D387" s="668" t="s">
        <v>297</v>
      </c>
      <c r="E387" s="669" t="s">
        <v>297</v>
      </c>
      <c r="F387" s="669" t="s">
        <v>297</v>
      </c>
      <c r="G387" s="669" t="s">
        <v>297</v>
      </c>
      <c r="H387" s="669" t="s">
        <v>297</v>
      </c>
      <c r="I387" s="669" t="s">
        <v>297</v>
      </c>
      <c r="J387" s="670" t="s">
        <v>297</v>
      </c>
      <c r="K387" s="671" t="s">
        <v>297</v>
      </c>
      <c r="L387" s="82">
        <v>0</v>
      </c>
      <c r="M387" s="83">
        <v>0</v>
      </c>
      <c r="N387" s="151">
        <v>0</v>
      </c>
    </row>
    <row r="388" spans="1:14" outlineLevel="3" x14ac:dyDescent="0.25">
      <c r="A388" s="245" t="str">
        <f t="shared" si="13"/>
        <v>3.14.</v>
      </c>
      <c r="B388" s="31" t="s">
        <v>2074</v>
      </c>
      <c r="C388" s="44" t="s">
        <v>922</v>
      </c>
      <c r="D388" s="668" t="s">
        <v>297</v>
      </c>
      <c r="E388" s="669" t="s">
        <v>297</v>
      </c>
      <c r="F388" s="669" t="s">
        <v>297</v>
      </c>
      <c r="G388" s="669" t="s">
        <v>297</v>
      </c>
      <c r="H388" s="669" t="s">
        <v>297</v>
      </c>
      <c r="I388" s="669" t="s">
        <v>297</v>
      </c>
      <c r="J388" s="670" t="s">
        <v>297</v>
      </c>
      <c r="K388" s="671" t="s">
        <v>297</v>
      </c>
      <c r="L388" s="82">
        <v>0</v>
      </c>
      <c r="M388" s="83">
        <v>0</v>
      </c>
      <c r="N388" s="72">
        <v>0</v>
      </c>
    </row>
    <row r="389" spans="1:14" outlineLevel="3" x14ac:dyDescent="0.25">
      <c r="A389" s="245" t="str">
        <f t="shared" si="13"/>
        <v>3.14.</v>
      </c>
      <c r="B389" s="31" t="s">
        <v>2075</v>
      </c>
      <c r="C389" s="44" t="s">
        <v>930</v>
      </c>
      <c r="D389" s="668" t="s">
        <v>297</v>
      </c>
      <c r="E389" s="669" t="s">
        <v>297</v>
      </c>
      <c r="F389" s="669" t="s">
        <v>297</v>
      </c>
      <c r="G389" s="669" t="s">
        <v>297</v>
      </c>
      <c r="H389" s="669" t="s">
        <v>297</v>
      </c>
      <c r="I389" s="669" t="s">
        <v>297</v>
      </c>
      <c r="J389" s="670" t="s">
        <v>297</v>
      </c>
      <c r="K389" s="671" t="s">
        <v>297</v>
      </c>
      <c r="L389" s="82">
        <v>0</v>
      </c>
      <c r="M389" s="83">
        <v>0</v>
      </c>
      <c r="N389" s="151">
        <v>0</v>
      </c>
    </row>
    <row r="390" spans="1:14" outlineLevel="3" x14ac:dyDescent="0.25">
      <c r="A390" s="245" t="str">
        <f t="shared" si="13"/>
        <v>3.14.</v>
      </c>
      <c r="B390" s="31" t="s">
        <v>2076</v>
      </c>
      <c r="C390" s="44" t="s">
        <v>916</v>
      </c>
      <c r="D390" s="668" t="s">
        <v>297</v>
      </c>
      <c r="E390" s="669" t="s">
        <v>297</v>
      </c>
      <c r="F390" s="669" t="s">
        <v>297</v>
      </c>
      <c r="G390" s="669" t="s">
        <v>297</v>
      </c>
      <c r="H390" s="669" t="s">
        <v>297</v>
      </c>
      <c r="I390" s="669" t="s">
        <v>297</v>
      </c>
      <c r="J390" s="670" t="s">
        <v>297</v>
      </c>
      <c r="K390" s="671" t="s">
        <v>297</v>
      </c>
      <c r="L390" s="82">
        <v>0</v>
      </c>
      <c r="M390" s="83">
        <v>0</v>
      </c>
      <c r="N390" s="151">
        <v>0</v>
      </c>
    </row>
    <row r="391" spans="1:14" outlineLevel="3" x14ac:dyDescent="0.25">
      <c r="A391" s="245" t="str">
        <f t="shared" si="13"/>
        <v>3.14.</v>
      </c>
      <c r="B391" s="31" t="s">
        <v>2077</v>
      </c>
      <c r="C391" s="44" t="s">
        <v>2078</v>
      </c>
      <c r="D391" s="668" t="s">
        <v>297</v>
      </c>
      <c r="E391" s="669" t="s">
        <v>297</v>
      </c>
      <c r="F391" s="669" t="s">
        <v>297</v>
      </c>
      <c r="G391" s="669" t="s">
        <v>297</v>
      </c>
      <c r="H391" s="669" t="s">
        <v>297</v>
      </c>
      <c r="I391" s="669" t="s">
        <v>297</v>
      </c>
      <c r="J391" s="670" t="s">
        <v>297</v>
      </c>
      <c r="K391" s="671" t="s">
        <v>297</v>
      </c>
      <c r="L391" s="82">
        <v>0</v>
      </c>
      <c r="M391" s="83">
        <v>0</v>
      </c>
      <c r="N391" s="151">
        <v>0</v>
      </c>
    </row>
    <row r="392" spans="1:14" outlineLevel="3" x14ac:dyDescent="0.25">
      <c r="A392" s="245" t="str">
        <f t="shared" si="13"/>
        <v>3.14.</v>
      </c>
      <c r="B392" s="31" t="s">
        <v>2079</v>
      </c>
      <c r="C392" s="44" t="s">
        <v>936</v>
      </c>
      <c r="D392" s="668" t="s">
        <v>297</v>
      </c>
      <c r="E392" s="669" t="s">
        <v>297</v>
      </c>
      <c r="F392" s="669" t="s">
        <v>297</v>
      </c>
      <c r="G392" s="669" t="s">
        <v>297</v>
      </c>
      <c r="H392" s="669" t="s">
        <v>297</v>
      </c>
      <c r="I392" s="669" t="s">
        <v>297</v>
      </c>
      <c r="J392" s="670" t="s">
        <v>297</v>
      </c>
      <c r="K392" s="671" t="s">
        <v>297</v>
      </c>
      <c r="L392" s="82">
        <v>0</v>
      </c>
      <c r="M392" s="83">
        <v>0</v>
      </c>
      <c r="N392" s="151">
        <v>0</v>
      </c>
    </row>
    <row r="393" spans="1:14" outlineLevel="3" x14ac:dyDescent="0.25">
      <c r="A393" s="245" t="str">
        <f t="shared" si="13"/>
        <v>3.14.</v>
      </c>
      <c r="B393" s="31" t="s">
        <v>2080</v>
      </c>
      <c r="C393" s="44" t="s">
        <v>926</v>
      </c>
      <c r="D393" s="668" t="s">
        <v>297</v>
      </c>
      <c r="E393" s="669" t="s">
        <v>297</v>
      </c>
      <c r="F393" s="669" t="s">
        <v>297</v>
      </c>
      <c r="G393" s="669" t="s">
        <v>297</v>
      </c>
      <c r="H393" s="669" t="s">
        <v>297</v>
      </c>
      <c r="I393" s="669" t="s">
        <v>297</v>
      </c>
      <c r="J393" s="670" t="s">
        <v>297</v>
      </c>
      <c r="K393" s="671" t="s">
        <v>297</v>
      </c>
      <c r="L393" s="82">
        <v>0</v>
      </c>
      <c r="M393" s="83">
        <v>0</v>
      </c>
      <c r="N393" s="151">
        <v>0</v>
      </c>
    </row>
    <row r="394" spans="1:14" outlineLevel="3" x14ac:dyDescent="0.25">
      <c r="A394" s="245" t="str">
        <f t="shared" si="13"/>
        <v>3.14.</v>
      </c>
      <c r="B394" s="31" t="s">
        <v>2081</v>
      </c>
      <c r="C394" s="44" t="s">
        <v>938</v>
      </c>
      <c r="D394" s="668" t="s">
        <v>297</v>
      </c>
      <c r="E394" s="669" t="s">
        <v>297</v>
      </c>
      <c r="F394" s="669" t="s">
        <v>297</v>
      </c>
      <c r="G394" s="669" t="s">
        <v>297</v>
      </c>
      <c r="H394" s="669" t="s">
        <v>297</v>
      </c>
      <c r="I394" s="669" t="s">
        <v>297</v>
      </c>
      <c r="J394" s="670" t="s">
        <v>297</v>
      </c>
      <c r="K394" s="671" t="s">
        <v>297</v>
      </c>
      <c r="L394" s="82">
        <v>0</v>
      </c>
      <c r="M394" s="83">
        <v>0</v>
      </c>
      <c r="N394" s="151">
        <v>0</v>
      </c>
    </row>
    <row r="395" spans="1:14" outlineLevel="3" x14ac:dyDescent="0.25">
      <c r="A395" s="245" t="str">
        <f t="shared" si="13"/>
        <v>3.14.</v>
      </c>
      <c r="B395" s="31" t="s">
        <v>2082</v>
      </c>
      <c r="C395" s="44" t="s">
        <v>934</v>
      </c>
      <c r="D395" s="668" t="s">
        <v>297</v>
      </c>
      <c r="E395" s="669" t="s">
        <v>297</v>
      </c>
      <c r="F395" s="669" t="s">
        <v>297</v>
      </c>
      <c r="G395" s="669" t="s">
        <v>297</v>
      </c>
      <c r="H395" s="669" t="s">
        <v>297</v>
      </c>
      <c r="I395" s="669" t="s">
        <v>297</v>
      </c>
      <c r="J395" s="670" t="s">
        <v>297</v>
      </c>
      <c r="K395" s="671" t="s">
        <v>297</v>
      </c>
      <c r="L395" s="82">
        <v>0</v>
      </c>
      <c r="M395" s="83">
        <v>0</v>
      </c>
      <c r="N395" s="151">
        <v>0</v>
      </c>
    </row>
    <row r="396" spans="1:14" outlineLevel="3" x14ac:dyDescent="0.25">
      <c r="A396" s="245" t="str">
        <f t="shared" si="13"/>
        <v>3.14.</v>
      </c>
      <c r="B396" s="31" t="s">
        <v>2083</v>
      </c>
      <c r="C396" s="44" t="s">
        <v>914</v>
      </c>
      <c r="D396" s="668" t="s">
        <v>297</v>
      </c>
      <c r="E396" s="669" t="s">
        <v>297</v>
      </c>
      <c r="F396" s="669" t="s">
        <v>297</v>
      </c>
      <c r="G396" s="669" t="s">
        <v>297</v>
      </c>
      <c r="H396" s="669" t="s">
        <v>297</v>
      </c>
      <c r="I396" s="669" t="s">
        <v>297</v>
      </c>
      <c r="J396" s="670" t="s">
        <v>297</v>
      </c>
      <c r="K396" s="671" t="s">
        <v>297</v>
      </c>
      <c r="L396" s="82">
        <v>0</v>
      </c>
      <c r="M396" s="83">
        <v>0</v>
      </c>
      <c r="N396" s="151">
        <v>0</v>
      </c>
    </row>
    <row r="397" spans="1:14" outlineLevel="3" x14ac:dyDescent="0.25">
      <c r="A397" s="245" t="str">
        <f t="shared" si="13"/>
        <v>3.14.</v>
      </c>
      <c r="B397" s="31" t="s">
        <v>2084</v>
      </c>
      <c r="C397" s="44" t="s">
        <v>2085</v>
      </c>
      <c r="D397" s="668" t="s">
        <v>297</v>
      </c>
      <c r="E397" s="669" t="s">
        <v>297</v>
      </c>
      <c r="F397" s="669" t="s">
        <v>297</v>
      </c>
      <c r="G397" s="669" t="s">
        <v>297</v>
      </c>
      <c r="H397" s="669" t="s">
        <v>297</v>
      </c>
      <c r="I397" s="669" t="s">
        <v>297</v>
      </c>
      <c r="J397" s="670" t="s">
        <v>297</v>
      </c>
      <c r="K397" s="671" t="s">
        <v>297</v>
      </c>
      <c r="L397" s="82">
        <v>0</v>
      </c>
      <c r="M397" s="83">
        <v>0</v>
      </c>
      <c r="N397" s="151">
        <v>0</v>
      </c>
    </row>
    <row r="398" spans="1:14" outlineLevel="3" x14ac:dyDescent="0.25">
      <c r="A398" s="245" t="str">
        <f t="shared" si="13"/>
        <v>3.14.</v>
      </c>
      <c r="B398" s="31" t="s">
        <v>2086</v>
      </c>
      <c r="C398" s="44" t="s">
        <v>924</v>
      </c>
      <c r="D398" s="668" t="s">
        <v>297</v>
      </c>
      <c r="E398" s="669" t="s">
        <v>297</v>
      </c>
      <c r="F398" s="669" t="s">
        <v>297</v>
      </c>
      <c r="G398" s="669" t="s">
        <v>297</v>
      </c>
      <c r="H398" s="669" t="s">
        <v>297</v>
      </c>
      <c r="I398" s="669" t="s">
        <v>297</v>
      </c>
      <c r="J398" s="670" t="s">
        <v>297</v>
      </c>
      <c r="K398" s="671" t="s">
        <v>297</v>
      </c>
      <c r="L398" s="82">
        <v>0</v>
      </c>
      <c r="M398" s="83">
        <v>0</v>
      </c>
      <c r="N398" s="151">
        <v>0</v>
      </c>
    </row>
    <row r="399" spans="1:14" outlineLevel="3" x14ac:dyDescent="0.25">
      <c r="A399" s="245" t="str">
        <f t="shared" si="13"/>
        <v>3.14.</v>
      </c>
      <c r="B399" s="31" t="s">
        <v>2087</v>
      </c>
      <c r="C399" s="44" t="s">
        <v>932</v>
      </c>
      <c r="D399" s="668" t="s">
        <v>297</v>
      </c>
      <c r="E399" s="669" t="s">
        <v>297</v>
      </c>
      <c r="F399" s="669" t="s">
        <v>297</v>
      </c>
      <c r="G399" s="669" t="s">
        <v>297</v>
      </c>
      <c r="H399" s="669" t="s">
        <v>297</v>
      </c>
      <c r="I399" s="669" t="s">
        <v>297</v>
      </c>
      <c r="J399" s="670" t="s">
        <v>297</v>
      </c>
      <c r="K399" s="671" t="s">
        <v>297</v>
      </c>
      <c r="L399" s="82">
        <v>0</v>
      </c>
      <c r="M399" s="83">
        <v>0</v>
      </c>
      <c r="N399" s="151">
        <v>0</v>
      </c>
    </row>
    <row r="400" spans="1:14" outlineLevel="3" x14ac:dyDescent="0.25">
      <c r="A400" s="245" t="str">
        <f t="shared" si="13"/>
        <v>3.14.</v>
      </c>
      <c r="B400" s="31" t="s">
        <v>2088</v>
      </c>
      <c r="C400" s="44" t="s">
        <v>2089</v>
      </c>
      <c r="D400" s="668" t="s">
        <v>297</v>
      </c>
      <c r="E400" s="669" t="s">
        <v>297</v>
      </c>
      <c r="F400" s="669" t="s">
        <v>297</v>
      </c>
      <c r="G400" s="669" t="s">
        <v>297</v>
      </c>
      <c r="H400" s="669" t="s">
        <v>297</v>
      </c>
      <c r="I400" s="669" t="s">
        <v>297</v>
      </c>
      <c r="J400" s="670" t="s">
        <v>297</v>
      </c>
      <c r="K400" s="671" t="s">
        <v>297</v>
      </c>
      <c r="L400" s="82">
        <v>0</v>
      </c>
      <c r="M400" s="83">
        <v>0</v>
      </c>
      <c r="N400" s="151">
        <v>0</v>
      </c>
    </row>
    <row r="401" spans="1:14" outlineLevel="3" x14ac:dyDescent="0.25">
      <c r="A401" s="245" t="str">
        <f t="shared" si="13"/>
        <v>3.14.</v>
      </c>
      <c r="B401" s="31" t="s">
        <v>2090</v>
      </c>
      <c r="C401" s="44" t="s">
        <v>2091</v>
      </c>
      <c r="D401" s="668" t="s">
        <v>297</v>
      </c>
      <c r="E401" s="669" t="s">
        <v>297</v>
      </c>
      <c r="F401" s="669" t="s">
        <v>297</v>
      </c>
      <c r="G401" s="669" t="s">
        <v>297</v>
      </c>
      <c r="H401" s="669" t="s">
        <v>297</v>
      </c>
      <c r="I401" s="669" t="s">
        <v>297</v>
      </c>
      <c r="J401" s="670" t="s">
        <v>297</v>
      </c>
      <c r="K401" s="671" t="s">
        <v>297</v>
      </c>
      <c r="L401" s="82">
        <v>0</v>
      </c>
      <c r="M401" s="83">
        <v>0</v>
      </c>
      <c r="N401" s="151">
        <v>0</v>
      </c>
    </row>
    <row r="402" spans="1:14" outlineLevel="3" x14ac:dyDescent="0.25">
      <c r="A402" s="245" t="str">
        <f t="shared" si="13"/>
        <v>3.14.</v>
      </c>
      <c r="B402" s="31" t="s">
        <v>2092</v>
      </c>
      <c r="C402" s="44" t="s">
        <v>2011</v>
      </c>
      <c r="D402" s="668" t="s">
        <v>297</v>
      </c>
      <c r="E402" s="669" t="s">
        <v>297</v>
      </c>
      <c r="F402" s="669" t="s">
        <v>297</v>
      </c>
      <c r="G402" s="669" t="s">
        <v>297</v>
      </c>
      <c r="H402" s="669" t="s">
        <v>297</v>
      </c>
      <c r="I402" s="669" t="s">
        <v>297</v>
      </c>
      <c r="J402" s="670" t="s">
        <v>297</v>
      </c>
      <c r="K402" s="671" t="s">
        <v>297</v>
      </c>
      <c r="L402" s="82">
        <v>0</v>
      </c>
      <c r="M402" s="83">
        <v>0</v>
      </c>
      <c r="N402" s="151">
        <v>0</v>
      </c>
    </row>
    <row r="403" spans="1:14" outlineLevel="3" x14ac:dyDescent="0.25">
      <c r="A403" s="245" t="str">
        <f t="shared" si="13"/>
        <v>3.14.</v>
      </c>
      <c r="B403" s="31" t="s">
        <v>2093</v>
      </c>
      <c r="C403" s="44" t="s">
        <v>946</v>
      </c>
      <c r="D403" s="668" t="s">
        <v>297</v>
      </c>
      <c r="E403" s="669" t="s">
        <v>297</v>
      </c>
      <c r="F403" s="669" t="s">
        <v>297</v>
      </c>
      <c r="G403" s="669" t="s">
        <v>297</v>
      </c>
      <c r="H403" s="669" t="s">
        <v>297</v>
      </c>
      <c r="I403" s="669" t="s">
        <v>297</v>
      </c>
      <c r="J403" s="670" t="s">
        <v>297</v>
      </c>
      <c r="K403" s="671" t="s">
        <v>297</v>
      </c>
      <c r="L403" s="82">
        <v>0</v>
      </c>
      <c r="M403" s="83">
        <v>0</v>
      </c>
      <c r="N403" s="72">
        <v>0</v>
      </c>
    </row>
    <row r="404" spans="1:14" outlineLevel="3" x14ac:dyDescent="0.25">
      <c r="A404" s="245" t="str">
        <f t="shared" si="13"/>
        <v>3.14.</v>
      </c>
      <c r="B404" s="31" t="s">
        <v>2094</v>
      </c>
      <c r="C404" s="44" t="s">
        <v>948</v>
      </c>
      <c r="D404" s="668" t="s">
        <v>297</v>
      </c>
      <c r="E404" s="669" t="s">
        <v>297</v>
      </c>
      <c r="F404" s="669" t="s">
        <v>297</v>
      </c>
      <c r="G404" s="669" t="s">
        <v>297</v>
      </c>
      <c r="H404" s="669" t="s">
        <v>297</v>
      </c>
      <c r="I404" s="669" t="s">
        <v>297</v>
      </c>
      <c r="J404" s="670" t="s">
        <v>297</v>
      </c>
      <c r="K404" s="671" t="s">
        <v>297</v>
      </c>
      <c r="L404" s="82">
        <v>0</v>
      </c>
      <c r="M404" s="83">
        <v>0</v>
      </c>
      <c r="N404" s="72">
        <v>0</v>
      </c>
    </row>
    <row r="405" spans="1:14" outlineLevel="3" x14ac:dyDescent="0.25">
      <c r="A405" s="245" t="str">
        <f t="shared" si="13"/>
        <v>3.14.</v>
      </c>
      <c r="B405" s="31" t="s">
        <v>2095</v>
      </c>
      <c r="C405" s="44" t="s">
        <v>2096</v>
      </c>
      <c r="D405" s="668" t="s">
        <v>297</v>
      </c>
      <c r="E405" s="669" t="s">
        <v>297</v>
      </c>
      <c r="F405" s="669" t="s">
        <v>297</v>
      </c>
      <c r="G405" s="669" t="s">
        <v>297</v>
      </c>
      <c r="H405" s="669" t="s">
        <v>297</v>
      </c>
      <c r="I405" s="669" t="s">
        <v>297</v>
      </c>
      <c r="J405" s="670" t="s">
        <v>297</v>
      </c>
      <c r="K405" s="671" t="s">
        <v>297</v>
      </c>
      <c r="L405" s="82">
        <v>0</v>
      </c>
      <c r="M405" s="83">
        <v>0</v>
      </c>
      <c r="N405" s="72">
        <v>0</v>
      </c>
    </row>
    <row r="406" spans="1:14" outlineLevel="3" x14ac:dyDescent="0.25">
      <c r="A406" s="245" t="str">
        <f t="shared" si="13"/>
        <v>3.14.</v>
      </c>
      <c r="B406" s="31" t="s">
        <v>2097</v>
      </c>
      <c r="C406" s="44" t="s">
        <v>954</v>
      </c>
      <c r="D406" s="668" t="s">
        <v>297</v>
      </c>
      <c r="E406" s="669" t="s">
        <v>297</v>
      </c>
      <c r="F406" s="669" t="s">
        <v>297</v>
      </c>
      <c r="G406" s="669" t="s">
        <v>297</v>
      </c>
      <c r="H406" s="669" t="s">
        <v>297</v>
      </c>
      <c r="I406" s="669" t="s">
        <v>297</v>
      </c>
      <c r="J406" s="670" t="s">
        <v>297</v>
      </c>
      <c r="K406" s="671" t="s">
        <v>297</v>
      </c>
      <c r="L406" s="82">
        <v>0</v>
      </c>
      <c r="M406" s="83">
        <v>0</v>
      </c>
      <c r="N406" s="72">
        <v>0</v>
      </c>
    </row>
    <row r="407" spans="1:14" ht="25.5" outlineLevel="3" x14ac:dyDescent="0.25">
      <c r="A407" s="245" t="str">
        <f t="shared" si="13"/>
        <v>3.14.</v>
      </c>
      <c r="B407" s="31" t="s">
        <v>2098</v>
      </c>
      <c r="C407" s="44" t="s">
        <v>956</v>
      </c>
      <c r="D407" s="668" t="s">
        <v>297</v>
      </c>
      <c r="E407" s="669" t="s">
        <v>297</v>
      </c>
      <c r="F407" s="669" t="s">
        <v>297</v>
      </c>
      <c r="G407" s="669" t="s">
        <v>297</v>
      </c>
      <c r="H407" s="669" t="s">
        <v>297</v>
      </c>
      <c r="I407" s="669" t="s">
        <v>297</v>
      </c>
      <c r="J407" s="670" t="s">
        <v>297</v>
      </c>
      <c r="K407" s="671" t="s">
        <v>297</v>
      </c>
      <c r="L407" s="82">
        <v>0</v>
      </c>
      <c r="M407" s="83">
        <v>0</v>
      </c>
      <c r="N407" s="72">
        <v>0</v>
      </c>
    </row>
    <row r="408" spans="1:14" outlineLevel="3" x14ac:dyDescent="0.25">
      <c r="A408" s="245" t="str">
        <f t="shared" si="13"/>
        <v>3.14.</v>
      </c>
      <c r="B408" s="31" t="s">
        <v>2099</v>
      </c>
      <c r="C408" s="44" t="s">
        <v>958</v>
      </c>
      <c r="D408" s="668" t="s">
        <v>297</v>
      </c>
      <c r="E408" s="669" t="s">
        <v>297</v>
      </c>
      <c r="F408" s="669" t="s">
        <v>297</v>
      </c>
      <c r="G408" s="669" t="s">
        <v>297</v>
      </c>
      <c r="H408" s="669" t="s">
        <v>297</v>
      </c>
      <c r="I408" s="669" t="s">
        <v>297</v>
      </c>
      <c r="J408" s="670" t="s">
        <v>297</v>
      </c>
      <c r="K408" s="671" t="s">
        <v>297</v>
      </c>
      <c r="L408" s="82">
        <v>0</v>
      </c>
      <c r="M408" s="83">
        <v>0</v>
      </c>
      <c r="N408" s="72">
        <v>0</v>
      </c>
    </row>
    <row r="409" spans="1:14" outlineLevel="3" x14ac:dyDescent="0.25">
      <c r="A409" s="245" t="str">
        <f t="shared" si="13"/>
        <v>3.14.</v>
      </c>
      <c r="B409" s="31" t="s">
        <v>2100</v>
      </c>
      <c r="C409" s="44" t="s">
        <v>960</v>
      </c>
      <c r="D409" s="668" t="s">
        <v>297</v>
      </c>
      <c r="E409" s="669" t="s">
        <v>297</v>
      </c>
      <c r="F409" s="669" t="s">
        <v>297</v>
      </c>
      <c r="G409" s="669" t="s">
        <v>297</v>
      </c>
      <c r="H409" s="669" t="s">
        <v>297</v>
      </c>
      <c r="I409" s="669" t="s">
        <v>297</v>
      </c>
      <c r="J409" s="670" t="s">
        <v>297</v>
      </c>
      <c r="K409" s="671" t="s">
        <v>297</v>
      </c>
      <c r="L409" s="82">
        <v>0</v>
      </c>
      <c r="M409" s="83">
        <v>0</v>
      </c>
      <c r="N409" s="72">
        <v>0</v>
      </c>
    </row>
    <row r="410" spans="1:14" outlineLevel="3" x14ac:dyDescent="0.25">
      <c r="A410" s="245" t="str">
        <f t="shared" si="13"/>
        <v>3.14.</v>
      </c>
      <c r="B410" s="31" t="s">
        <v>2101</v>
      </c>
      <c r="C410" s="44" t="s">
        <v>962</v>
      </c>
      <c r="D410" s="668" t="s">
        <v>297</v>
      </c>
      <c r="E410" s="669" t="s">
        <v>297</v>
      </c>
      <c r="F410" s="669" t="s">
        <v>297</v>
      </c>
      <c r="G410" s="669" t="s">
        <v>297</v>
      </c>
      <c r="H410" s="669" t="s">
        <v>297</v>
      </c>
      <c r="I410" s="669" t="s">
        <v>297</v>
      </c>
      <c r="J410" s="670" t="s">
        <v>297</v>
      </c>
      <c r="K410" s="671" t="s">
        <v>297</v>
      </c>
      <c r="L410" s="82">
        <v>0</v>
      </c>
      <c r="M410" s="83">
        <v>0</v>
      </c>
      <c r="N410" s="72">
        <v>0</v>
      </c>
    </row>
    <row r="411" spans="1:14" outlineLevel="3" x14ac:dyDescent="0.25">
      <c r="A411" s="245" t="str">
        <f t="shared" si="13"/>
        <v>3.14.</v>
      </c>
      <c r="B411" s="31" t="s">
        <v>2102</v>
      </c>
      <c r="C411" s="44" t="s">
        <v>964</v>
      </c>
      <c r="D411" s="668" t="s">
        <v>297</v>
      </c>
      <c r="E411" s="669" t="s">
        <v>297</v>
      </c>
      <c r="F411" s="669" t="s">
        <v>297</v>
      </c>
      <c r="G411" s="669" t="s">
        <v>297</v>
      </c>
      <c r="H411" s="669" t="s">
        <v>297</v>
      </c>
      <c r="I411" s="669" t="s">
        <v>297</v>
      </c>
      <c r="J411" s="670" t="s">
        <v>297</v>
      </c>
      <c r="K411" s="671" t="s">
        <v>297</v>
      </c>
      <c r="L411" s="82">
        <v>0</v>
      </c>
      <c r="M411" s="83">
        <v>0</v>
      </c>
      <c r="N411" s="72">
        <v>0</v>
      </c>
    </row>
    <row r="412" spans="1:14" outlineLevel="3" x14ac:dyDescent="0.25">
      <c r="A412" s="245" t="str">
        <f t="shared" si="13"/>
        <v>3.14.</v>
      </c>
      <c r="B412" s="31" t="s">
        <v>2103</v>
      </c>
      <c r="C412" s="44" t="s">
        <v>1266</v>
      </c>
      <c r="D412" s="668" t="s">
        <v>297</v>
      </c>
      <c r="E412" s="669" t="s">
        <v>297</v>
      </c>
      <c r="F412" s="669" t="s">
        <v>297</v>
      </c>
      <c r="G412" s="669" t="s">
        <v>297</v>
      </c>
      <c r="H412" s="669" t="s">
        <v>297</v>
      </c>
      <c r="I412" s="669" t="s">
        <v>297</v>
      </c>
      <c r="J412" s="670" t="s">
        <v>297</v>
      </c>
      <c r="K412" s="671" t="s">
        <v>297</v>
      </c>
      <c r="L412" s="82">
        <v>0</v>
      </c>
      <c r="M412" s="83">
        <v>0</v>
      </c>
      <c r="N412" s="72">
        <v>0</v>
      </c>
    </row>
    <row r="413" spans="1:14" outlineLevel="3" x14ac:dyDescent="0.25">
      <c r="A413" s="245" t="str">
        <f t="shared" si="13"/>
        <v>3.14.</v>
      </c>
      <c r="B413" s="31" t="s">
        <v>2104</v>
      </c>
      <c r="C413" s="44" t="s">
        <v>1264</v>
      </c>
      <c r="D413" s="668" t="s">
        <v>297</v>
      </c>
      <c r="E413" s="669" t="s">
        <v>297</v>
      </c>
      <c r="F413" s="669" t="s">
        <v>297</v>
      </c>
      <c r="G413" s="669" t="s">
        <v>297</v>
      </c>
      <c r="H413" s="669" t="s">
        <v>297</v>
      </c>
      <c r="I413" s="669" t="s">
        <v>297</v>
      </c>
      <c r="J413" s="670" t="s">
        <v>297</v>
      </c>
      <c r="K413" s="671" t="s">
        <v>297</v>
      </c>
      <c r="L413" s="82">
        <v>0</v>
      </c>
      <c r="M413" s="83">
        <v>0</v>
      </c>
      <c r="N413" s="72">
        <v>0</v>
      </c>
    </row>
    <row r="414" spans="1:14" outlineLevel="3" x14ac:dyDescent="0.25">
      <c r="A414" s="245" t="str">
        <f t="shared" si="13"/>
        <v>3.14.</v>
      </c>
      <c r="B414" s="31" t="s">
        <v>2105</v>
      </c>
      <c r="C414" s="44" t="s">
        <v>968</v>
      </c>
      <c r="D414" s="668" t="s">
        <v>297</v>
      </c>
      <c r="E414" s="669" t="s">
        <v>297</v>
      </c>
      <c r="F414" s="669" t="s">
        <v>297</v>
      </c>
      <c r="G414" s="669" t="s">
        <v>297</v>
      </c>
      <c r="H414" s="669" t="s">
        <v>297</v>
      </c>
      <c r="I414" s="669" t="s">
        <v>297</v>
      </c>
      <c r="J414" s="670" t="s">
        <v>297</v>
      </c>
      <c r="K414" s="671" t="s">
        <v>297</v>
      </c>
      <c r="L414" s="82">
        <v>0</v>
      </c>
      <c r="M414" s="83">
        <v>0</v>
      </c>
      <c r="N414" s="72">
        <v>0</v>
      </c>
    </row>
    <row r="415" spans="1:14" outlineLevel="3" x14ac:dyDescent="0.25">
      <c r="A415" s="245" t="str">
        <f t="shared" si="13"/>
        <v>3.14.</v>
      </c>
      <c r="B415" s="31" t="s">
        <v>2106</v>
      </c>
      <c r="C415" s="44" t="s">
        <v>2107</v>
      </c>
      <c r="D415" s="668" t="s">
        <v>297</v>
      </c>
      <c r="E415" s="669" t="s">
        <v>297</v>
      </c>
      <c r="F415" s="669" t="s">
        <v>297</v>
      </c>
      <c r="G415" s="669" t="s">
        <v>297</v>
      </c>
      <c r="H415" s="669" t="s">
        <v>297</v>
      </c>
      <c r="I415" s="669" t="s">
        <v>297</v>
      </c>
      <c r="J415" s="670" t="s">
        <v>297</v>
      </c>
      <c r="K415" s="671" t="s">
        <v>297</v>
      </c>
      <c r="L415" s="82">
        <v>0</v>
      </c>
      <c r="M415" s="83">
        <v>0</v>
      </c>
      <c r="N415" s="72">
        <v>0</v>
      </c>
    </row>
    <row r="416" spans="1:14" outlineLevel="3" x14ac:dyDescent="0.25">
      <c r="A416" s="245" t="str">
        <f t="shared" si="13"/>
        <v>3.14.</v>
      </c>
      <c r="B416" s="31" t="s">
        <v>2108</v>
      </c>
      <c r="C416" s="44" t="s">
        <v>1806</v>
      </c>
      <c r="D416" s="668" t="s">
        <v>297</v>
      </c>
      <c r="E416" s="669" t="s">
        <v>297</v>
      </c>
      <c r="F416" s="669" t="s">
        <v>297</v>
      </c>
      <c r="G416" s="669" t="s">
        <v>297</v>
      </c>
      <c r="H416" s="669" t="s">
        <v>297</v>
      </c>
      <c r="I416" s="669" t="s">
        <v>297</v>
      </c>
      <c r="J416" s="670" t="s">
        <v>297</v>
      </c>
      <c r="K416" s="671" t="s">
        <v>297</v>
      </c>
      <c r="L416" s="82">
        <v>0</v>
      </c>
      <c r="M416" s="83">
        <v>0</v>
      </c>
      <c r="N416" s="72">
        <v>0</v>
      </c>
    </row>
    <row r="417" spans="1:14" outlineLevel="3" x14ac:dyDescent="0.25">
      <c r="A417" s="245" t="str">
        <f t="shared" si="13"/>
        <v>3.14.</v>
      </c>
      <c r="B417" s="31" t="s">
        <v>2109</v>
      </c>
      <c r="C417" s="44" t="s">
        <v>2110</v>
      </c>
      <c r="D417" s="668" t="s">
        <v>297</v>
      </c>
      <c r="E417" s="669" t="s">
        <v>297</v>
      </c>
      <c r="F417" s="669" t="s">
        <v>297</v>
      </c>
      <c r="G417" s="669" t="s">
        <v>297</v>
      </c>
      <c r="H417" s="669" t="s">
        <v>297</v>
      </c>
      <c r="I417" s="669" t="s">
        <v>297</v>
      </c>
      <c r="J417" s="670" t="s">
        <v>297</v>
      </c>
      <c r="K417" s="671" t="s">
        <v>297</v>
      </c>
      <c r="L417" s="82">
        <v>0</v>
      </c>
      <c r="M417" s="83">
        <v>0</v>
      </c>
      <c r="N417" s="72">
        <v>0</v>
      </c>
    </row>
    <row r="418" spans="1:14" outlineLevel="3" x14ac:dyDescent="0.25">
      <c r="A418" s="245" t="str">
        <f t="shared" si="13"/>
        <v>3.14.</v>
      </c>
      <c r="B418" s="31" t="s">
        <v>4094</v>
      </c>
      <c r="C418" s="44" t="s">
        <v>4095</v>
      </c>
      <c r="D418" s="668" t="s">
        <v>297</v>
      </c>
      <c r="E418" s="669" t="s">
        <v>297</v>
      </c>
      <c r="F418" s="669" t="s">
        <v>297</v>
      </c>
      <c r="G418" s="669" t="s">
        <v>297</v>
      </c>
      <c r="H418" s="669" t="s">
        <v>297</v>
      </c>
      <c r="I418" s="669" t="s">
        <v>297</v>
      </c>
      <c r="J418" s="670" t="s">
        <v>297</v>
      </c>
      <c r="K418" s="671" t="s">
        <v>297</v>
      </c>
      <c r="L418" s="82">
        <v>0</v>
      </c>
      <c r="M418" s="83">
        <v>0</v>
      </c>
      <c r="N418" s="72">
        <v>0</v>
      </c>
    </row>
    <row r="419" spans="1:14" outlineLevel="1" x14ac:dyDescent="0.25">
      <c r="A419" s="247"/>
      <c r="B419" s="23" t="s">
        <v>125</v>
      </c>
      <c r="C419" s="90" t="s">
        <v>126</v>
      </c>
      <c r="D419" s="588"/>
      <c r="E419" s="66"/>
      <c r="F419" s="67"/>
      <c r="G419" s="67"/>
      <c r="H419" s="67"/>
      <c r="I419" s="67"/>
      <c r="J419" s="67"/>
      <c r="K419" s="67"/>
      <c r="L419" s="128"/>
      <c r="M419" s="129"/>
      <c r="N419" s="589"/>
    </row>
    <row r="420" spans="1:14" outlineLevel="3" x14ac:dyDescent="0.25">
      <c r="A420" s="245" t="str">
        <f t="shared" ref="A420:A443" si="14">IF(COUNTA($D420:$K420)=0,"",LEFT(B420,FIND(".",B420,3)))</f>
        <v>3.15.</v>
      </c>
      <c r="B420" s="73" t="s">
        <v>2111</v>
      </c>
      <c r="C420" s="130" t="s">
        <v>2112</v>
      </c>
      <c r="D420" s="664" t="s">
        <v>297</v>
      </c>
      <c r="E420" s="665" t="s">
        <v>297</v>
      </c>
      <c r="F420" s="665" t="s">
        <v>297</v>
      </c>
      <c r="G420" s="665" t="s">
        <v>297</v>
      </c>
      <c r="H420" s="665" t="s">
        <v>297</v>
      </c>
      <c r="I420" s="665" t="s">
        <v>297</v>
      </c>
      <c r="J420" s="666" t="s">
        <v>297</v>
      </c>
      <c r="K420" s="667" t="s">
        <v>297</v>
      </c>
      <c r="L420" s="149">
        <v>0</v>
      </c>
      <c r="M420" s="150">
        <v>0</v>
      </c>
      <c r="N420" s="151">
        <v>0</v>
      </c>
    </row>
    <row r="421" spans="1:14" outlineLevel="3" x14ac:dyDescent="0.25">
      <c r="A421" s="245" t="str">
        <f t="shared" si="14"/>
        <v>3.15.</v>
      </c>
      <c r="B421" s="31" t="s">
        <v>2113</v>
      </c>
      <c r="C421" s="44" t="s">
        <v>2114</v>
      </c>
      <c r="D421" s="668" t="s">
        <v>297</v>
      </c>
      <c r="E421" s="669" t="s">
        <v>297</v>
      </c>
      <c r="F421" s="669" t="s">
        <v>297</v>
      </c>
      <c r="G421" s="669" t="s">
        <v>297</v>
      </c>
      <c r="H421" s="669" t="s">
        <v>297</v>
      </c>
      <c r="I421" s="669" t="s">
        <v>297</v>
      </c>
      <c r="J421" s="670" t="s">
        <v>297</v>
      </c>
      <c r="K421" s="671" t="s">
        <v>297</v>
      </c>
      <c r="L421" s="82">
        <v>0</v>
      </c>
      <c r="M421" s="83">
        <v>0</v>
      </c>
      <c r="N421" s="72">
        <v>0</v>
      </c>
    </row>
    <row r="422" spans="1:14" outlineLevel="3" x14ac:dyDescent="0.25">
      <c r="A422" s="245" t="str">
        <f t="shared" si="14"/>
        <v>3.15.</v>
      </c>
      <c r="B422" s="31" t="s">
        <v>2115</v>
      </c>
      <c r="C422" s="44" t="s">
        <v>936</v>
      </c>
      <c r="D422" s="668" t="s">
        <v>297</v>
      </c>
      <c r="E422" s="669" t="s">
        <v>297</v>
      </c>
      <c r="F422" s="669" t="s">
        <v>297</v>
      </c>
      <c r="G422" s="669" t="s">
        <v>297</v>
      </c>
      <c r="H422" s="669" t="s">
        <v>297</v>
      </c>
      <c r="I422" s="669" t="s">
        <v>297</v>
      </c>
      <c r="J422" s="670" t="s">
        <v>297</v>
      </c>
      <c r="K422" s="671" t="s">
        <v>297</v>
      </c>
      <c r="L422" s="82">
        <v>0</v>
      </c>
      <c r="M422" s="83">
        <v>0</v>
      </c>
      <c r="N422" s="72">
        <v>0</v>
      </c>
    </row>
    <row r="423" spans="1:14" outlineLevel="3" x14ac:dyDescent="0.25">
      <c r="A423" s="245" t="str">
        <f t="shared" si="14"/>
        <v>3.15.</v>
      </c>
      <c r="B423" s="31" t="s">
        <v>2116</v>
      </c>
      <c r="C423" s="44" t="s">
        <v>2117</v>
      </c>
      <c r="D423" s="668" t="s">
        <v>297</v>
      </c>
      <c r="E423" s="669" t="s">
        <v>297</v>
      </c>
      <c r="F423" s="669" t="s">
        <v>297</v>
      </c>
      <c r="G423" s="669" t="s">
        <v>297</v>
      </c>
      <c r="H423" s="669" t="s">
        <v>297</v>
      </c>
      <c r="I423" s="669" t="s">
        <v>297</v>
      </c>
      <c r="J423" s="670" t="s">
        <v>297</v>
      </c>
      <c r="K423" s="671" t="s">
        <v>297</v>
      </c>
      <c r="L423" s="82">
        <v>0</v>
      </c>
      <c r="M423" s="83">
        <v>0</v>
      </c>
      <c r="N423" s="72">
        <v>0</v>
      </c>
    </row>
    <row r="424" spans="1:14" outlineLevel="3" x14ac:dyDescent="0.25">
      <c r="A424" s="245" t="str">
        <f t="shared" si="14"/>
        <v>3.15.</v>
      </c>
      <c r="B424" s="31" t="s">
        <v>2118</v>
      </c>
      <c r="C424" s="44" t="s">
        <v>2119</v>
      </c>
      <c r="D424" s="668" t="s">
        <v>297</v>
      </c>
      <c r="E424" s="669" t="s">
        <v>297</v>
      </c>
      <c r="F424" s="669" t="s">
        <v>297</v>
      </c>
      <c r="G424" s="669" t="s">
        <v>297</v>
      </c>
      <c r="H424" s="669" t="s">
        <v>297</v>
      </c>
      <c r="I424" s="669" t="s">
        <v>297</v>
      </c>
      <c r="J424" s="670" t="s">
        <v>297</v>
      </c>
      <c r="K424" s="671" t="s">
        <v>297</v>
      </c>
      <c r="L424" s="82">
        <v>0</v>
      </c>
      <c r="M424" s="83">
        <v>0</v>
      </c>
      <c r="N424" s="72">
        <v>0</v>
      </c>
    </row>
    <row r="425" spans="1:14" outlineLevel="3" x14ac:dyDescent="0.25">
      <c r="A425" s="245" t="str">
        <f t="shared" si="14"/>
        <v>3.15.</v>
      </c>
      <c r="B425" s="31" t="s">
        <v>2120</v>
      </c>
      <c r="C425" s="44" t="s">
        <v>1754</v>
      </c>
      <c r="D425" s="668" t="s">
        <v>297</v>
      </c>
      <c r="E425" s="669" t="s">
        <v>297</v>
      </c>
      <c r="F425" s="669" t="s">
        <v>297</v>
      </c>
      <c r="G425" s="669" t="s">
        <v>297</v>
      </c>
      <c r="H425" s="669" t="s">
        <v>297</v>
      </c>
      <c r="I425" s="669" t="s">
        <v>297</v>
      </c>
      <c r="J425" s="670" t="s">
        <v>297</v>
      </c>
      <c r="K425" s="671" t="s">
        <v>297</v>
      </c>
      <c r="L425" s="82">
        <v>0</v>
      </c>
      <c r="M425" s="83">
        <v>0</v>
      </c>
      <c r="N425" s="72">
        <v>0</v>
      </c>
    </row>
    <row r="426" spans="1:14" outlineLevel="3" x14ac:dyDescent="0.25">
      <c r="A426" s="245" t="str">
        <f t="shared" si="14"/>
        <v>3.15.</v>
      </c>
      <c r="B426" s="31" t="s">
        <v>2121</v>
      </c>
      <c r="C426" s="44" t="s">
        <v>1480</v>
      </c>
      <c r="D426" s="668" t="s">
        <v>297</v>
      </c>
      <c r="E426" s="669" t="s">
        <v>297</v>
      </c>
      <c r="F426" s="669" t="s">
        <v>297</v>
      </c>
      <c r="G426" s="669" t="s">
        <v>297</v>
      </c>
      <c r="H426" s="669" t="s">
        <v>297</v>
      </c>
      <c r="I426" s="669" t="s">
        <v>297</v>
      </c>
      <c r="J426" s="670" t="s">
        <v>297</v>
      </c>
      <c r="K426" s="671" t="s">
        <v>297</v>
      </c>
      <c r="L426" s="82">
        <v>0</v>
      </c>
      <c r="M426" s="83">
        <v>0</v>
      </c>
      <c r="N426" s="72">
        <v>0</v>
      </c>
    </row>
    <row r="427" spans="1:14" outlineLevel="3" x14ac:dyDescent="0.25">
      <c r="A427" s="245" t="str">
        <f t="shared" si="14"/>
        <v>3.15.</v>
      </c>
      <c r="B427" s="31" t="s">
        <v>2122</v>
      </c>
      <c r="C427" s="44" t="s">
        <v>2123</v>
      </c>
      <c r="D427" s="668" t="s">
        <v>297</v>
      </c>
      <c r="E427" s="669" t="s">
        <v>297</v>
      </c>
      <c r="F427" s="669" t="s">
        <v>297</v>
      </c>
      <c r="G427" s="669" t="s">
        <v>297</v>
      </c>
      <c r="H427" s="669" t="s">
        <v>297</v>
      </c>
      <c r="I427" s="669" t="s">
        <v>297</v>
      </c>
      <c r="J427" s="670" t="s">
        <v>297</v>
      </c>
      <c r="K427" s="671" t="s">
        <v>297</v>
      </c>
      <c r="L427" s="82">
        <v>0</v>
      </c>
      <c r="M427" s="83">
        <v>0</v>
      </c>
      <c r="N427" s="72">
        <v>0</v>
      </c>
    </row>
    <row r="428" spans="1:14" outlineLevel="3" x14ac:dyDescent="0.25">
      <c r="A428" s="245" t="str">
        <f t="shared" si="14"/>
        <v>3.15.</v>
      </c>
      <c r="B428" s="31" t="s">
        <v>2124</v>
      </c>
      <c r="C428" s="44" t="s">
        <v>2125</v>
      </c>
      <c r="D428" s="668" t="s">
        <v>297</v>
      </c>
      <c r="E428" s="669" t="s">
        <v>297</v>
      </c>
      <c r="F428" s="669" t="s">
        <v>297</v>
      </c>
      <c r="G428" s="669" t="s">
        <v>297</v>
      </c>
      <c r="H428" s="669" t="s">
        <v>297</v>
      </c>
      <c r="I428" s="669" t="s">
        <v>297</v>
      </c>
      <c r="J428" s="670" t="s">
        <v>297</v>
      </c>
      <c r="K428" s="671" t="s">
        <v>297</v>
      </c>
      <c r="L428" s="82">
        <v>0</v>
      </c>
      <c r="M428" s="83">
        <v>0</v>
      </c>
      <c r="N428" s="72">
        <v>0</v>
      </c>
    </row>
    <row r="429" spans="1:14" outlineLevel="3" x14ac:dyDescent="0.25">
      <c r="A429" s="245" t="str">
        <f t="shared" si="14"/>
        <v>3.15.</v>
      </c>
      <c r="B429" s="31" t="s">
        <v>2126</v>
      </c>
      <c r="C429" s="44" t="s">
        <v>2127</v>
      </c>
      <c r="D429" s="668" t="s">
        <v>297</v>
      </c>
      <c r="E429" s="669" t="s">
        <v>297</v>
      </c>
      <c r="F429" s="669" t="s">
        <v>297</v>
      </c>
      <c r="G429" s="669" t="s">
        <v>297</v>
      </c>
      <c r="H429" s="669" t="s">
        <v>297</v>
      </c>
      <c r="I429" s="669" t="s">
        <v>297</v>
      </c>
      <c r="J429" s="670" t="s">
        <v>297</v>
      </c>
      <c r="K429" s="671" t="s">
        <v>297</v>
      </c>
      <c r="L429" s="82">
        <v>0</v>
      </c>
      <c r="M429" s="83">
        <v>0</v>
      </c>
      <c r="N429" s="72">
        <v>0</v>
      </c>
    </row>
    <row r="430" spans="1:14" outlineLevel="3" x14ac:dyDescent="0.25">
      <c r="A430" s="245" t="str">
        <f t="shared" si="14"/>
        <v>3.15.</v>
      </c>
      <c r="B430" s="31" t="s">
        <v>2128</v>
      </c>
      <c r="C430" s="44" t="s">
        <v>2129</v>
      </c>
      <c r="D430" s="668" t="s">
        <v>297</v>
      </c>
      <c r="E430" s="669" t="s">
        <v>297</v>
      </c>
      <c r="F430" s="669" t="s">
        <v>297</v>
      </c>
      <c r="G430" s="669" t="s">
        <v>297</v>
      </c>
      <c r="H430" s="669" t="s">
        <v>297</v>
      </c>
      <c r="I430" s="669" t="s">
        <v>297</v>
      </c>
      <c r="J430" s="670" t="s">
        <v>297</v>
      </c>
      <c r="K430" s="671" t="s">
        <v>297</v>
      </c>
      <c r="L430" s="82">
        <v>0</v>
      </c>
      <c r="M430" s="83">
        <v>0</v>
      </c>
      <c r="N430" s="72">
        <v>0</v>
      </c>
    </row>
    <row r="431" spans="1:14" outlineLevel="3" x14ac:dyDescent="0.25">
      <c r="A431" s="245" t="str">
        <f t="shared" si="14"/>
        <v>3.15.</v>
      </c>
      <c r="B431" s="31" t="s">
        <v>2130</v>
      </c>
      <c r="C431" s="44" t="s">
        <v>2131</v>
      </c>
      <c r="D431" s="668" t="s">
        <v>297</v>
      </c>
      <c r="E431" s="669" t="s">
        <v>297</v>
      </c>
      <c r="F431" s="669" t="s">
        <v>297</v>
      </c>
      <c r="G431" s="669" t="s">
        <v>297</v>
      </c>
      <c r="H431" s="669" t="s">
        <v>297</v>
      </c>
      <c r="I431" s="669" t="s">
        <v>297</v>
      </c>
      <c r="J431" s="670" t="s">
        <v>297</v>
      </c>
      <c r="K431" s="671" t="s">
        <v>297</v>
      </c>
      <c r="L431" s="82">
        <v>0</v>
      </c>
      <c r="M431" s="83">
        <v>0</v>
      </c>
      <c r="N431" s="72">
        <v>0</v>
      </c>
    </row>
    <row r="432" spans="1:14" outlineLevel="3" x14ac:dyDescent="0.25">
      <c r="A432" s="245" t="str">
        <f t="shared" si="14"/>
        <v>3.15.</v>
      </c>
      <c r="B432" s="31" t="s">
        <v>2132</v>
      </c>
      <c r="C432" s="44" t="s">
        <v>2133</v>
      </c>
      <c r="D432" s="668" t="s">
        <v>297</v>
      </c>
      <c r="E432" s="669" t="s">
        <v>297</v>
      </c>
      <c r="F432" s="669" t="s">
        <v>297</v>
      </c>
      <c r="G432" s="669" t="s">
        <v>297</v>
      </c>
      <c r="H432" s="669" t="s">
        <v>297</v>
      </c>
      <c r="I432" s="669" t="s">
        <v>297</v>
      </c>
      <c r="J432" s="670" t="s">
        <v>297</v>
      </c>
      <c r="K432" s="671" t="s">
        <v>297</v>
      </c>
      <c r="L432" s="82">
        <v>0</v>
      </c>
      <c r="M432" s="83">
        <v>0</v>
      </c>
      <c r="N432" s="72">
        <v>0</v>
      </c>
    </row>
    <row r="433" spans="1:14" outlineLevel="3" x14ac:dyDescent="0.25">
      <c r="A433" s="245" t="str">
        <f t="shared" si="14"/>
        <v>3.15.</v>
      </c>
      <c r="B433" s="31" t="s">
        <v>2134</v>
      </c>
      <c r="C433" s="44" t="s">
        <v>946</v>
      </c>
      <c r="D433" s="668" t="s">
        <v>297</v>
      </c>
      <c r="E433" s="669" t="s">
        <v>297</v>
      </c>
      <c r="F433" s="669" t="s">
        <v>297</v>
      </c>
      <c r="G433" s="669" t="s">
        <v>297</v>
      </c>
      <c r="H433" s="669" t="s">
        <v>297</v>
      </c>
      <c r="I433" s="669" t="s">
        <v>297</v>
      </c>
      <c r="J433" s="670" t="s">
        <v>297</v>
      </c>
      <c r="K433" s="671" t="s">
        <v>297</v>
      </c>
      <c r="L433" s="82">
        <v>0</v>
      </c>
      <c r="M433" s="83">
        <v>0</v>
      </c>
      <c r="N433" s="72">
        <v>0</v>
      </c>
    </row>
    <row r="434" spans="1:14" outlineLevel="3" x14ac:dyDescent="0.25">
      <c r="A434" s="245" t="str">
        <f t="shared" si="14"/>
        <v>3.15.</v>
      </c>
      <c r="B434" s="31" t="s">
        <v>2135</v>
      </c>
      <c r="C434" s="44" t="s">
        <v>2136</v>
      </c>
      <c r="D434" s="668" t="s">
        <v>297</v>
      </c>
      <c r="E434" s="669" t="s">
        <v>297</v>
      </c>
      <c r="F434" s="669" t="s">
        <v>297</v>
      </c>
      <c r="G434" s="669" t="s">
        <v>297</v>
      </c>
      <c r="H434" s="669" t="s">
        <v>297</v>
      </c>
      <c r="I434" s="669" t="s">
        <v>297</v>
      </c>
      <c r="J434" s="670" t="s">
        <v>297</v>
      </c>
      <c r="K434" s="671" t="s">
        <v>297</v>
      </c>
      <c r="L434" s="82">
        <v>0</v>
      </c>
      <c r="M434" s="83">
        <v>0</v>
      </c>
      <c r="N434" s="72">
        <v>0</v>
      </c>
    </row>
    <row r="435" spans="1:14" outlineLevel="3" x14ac:dyDescent="0.25">
      <c r="A435" s="245" t="str">
        <f t="shared" si="14"/>
        <v>3.15.</v>
      </c>
      <c r="B435" s="31" t="s">
        <v>2137</v>
      </c>
      <c r="C435" s="44" t="s">
        <v>932</v>
      </c>
      <c r="D435" s="668" t="s">
        <v>297</v>
      </c>
      <c r="E435" s="669" t="s">
        <v>297</v>
      </c>
      <c r="F435" s="669" t="s">
        <v>297</v>
      </c>
      <c r="G435" s="669" t="s">
        <v>297</v>
      </c>
      <c r="H435" s="669" t="s">
        <v>297</v>
      </c>
      <c r="I435" s="669" t="s">
        <v>297</v>
      </c>
      <c r="J435" s="670" t="s">
        <v>297</v>
      </c>
      <c r="K435" s="671" t="s">
        <v>297</v>
      </c>
      <c r="L435" s="82">
        <v>0</v>
      </c>
      <c r="M435" s="83">
        <v>0</v>
      </c>
      <c r="N435" s="72">
        <v>0</v>
      </c>
    </row>
    <row r="436" spans="1:14" outlineLevel="3" x14ac:dyDescent="0.25">
      <c r="A436" s="245" t="str">
        <f t="shared" si="14"/>
        <v>3.15.</v>
      </c>
      <c r="B436" s="31" t="s">
        <v>2138</v>
      </c>
      <c r="C436" s="44" t="s">
        <v>2139</v>
      </c>
      <c r="D436" s="668" t="s">
        <v>297</v>
      </c>
      <c r="E436" s="669" t="s">
        <v>297</v>
      </c>
      <c r="F436" s="669" t="s">
        <v>297</v>
      </c>
      <c r="G436" s="669" t="s">
        <v>297</v>
      </c>
      <c r="H436" s="669" t="s">
        <v>297</v>
      </c>
      <c r="I436" s="669" t="s">
        <v>297</v>
      </c>
      <c r="J436" s="670" t="s">
        <v>297</v>
      </c>
      <c r="K436" s="671" t="s">
        <v>297</v>
      </c>
      <c r="L436" s="82">
        <v>0</v>
      </c>
      <c r="M436" s="83">
        <v>0</v>
      </c>
      <c r="N436" s="72">
        <v>0</v>
      </c>
    </row>
    <row r="437" spans="1:14" outlineLevel="3" x14ac:dyDescent="0.25">
      <c r="A437" s="245" t="str">
        <f t="shared" si="14"/>
        <v>3.15.</v>
      </c>
      <c r="B437" s="31" t="s">
        <v>2140</v>
      </c>
      <c r="C437" s="44" t="s">
        <v>2141</v>
      </c>
      <c r="D437" s="668" t="s">
        <v>297</v>
      </c>
      <c r="E437" s="669" t="s">
        <v>297</v>
      </c>
      <c r="F437" s="669" t="s">
        <v>297</v>
      </c>
      <c r="G437" s="669" t="s">
        <v>297</v>
      </c>
      <c r="H437" s="669" t="s">
        <v>297</v>
      </c>
      <c r="I437" s="669" t="s">
        <v>297</v>
      </c>
      <c r="J437" s="670" t="s">
        <v>297</v>
      </c>
      <c r="K437" s="671" t="s">
        <v>297</v>
      </c>
      <c r="L437" s="82">
        <v>0</v>
      </c>
      <c r="M437" s="83">
        <v>0</v>
      </c>
      <c r="N437" s="72">
        <v>0</v>
      </c>
    </row>
    <row r="438" spans="1:14" outlineLevel="3" x14ac:dyDescent="0.25">
      <c r="A438" s="245" t="str">
        <f t="shared" si="14"/>
        <v>3.15.</v>
      </c>
      <c r="B438" s="31" t="s">
        <v>2142</v>
      </c>
      <c r="C438" s="44" t="s">
        <v>2143</v>
      </c>
      <c r="D438" s="668" t="s">
        <v>297</v>
      </c>
      <c r="E438" s="669" t="s">
        <v>297</v>
      </c>
      <c r="F438" s="669" t="s">
        <v>297</v>
      </c>
      <c r="G438" s="669" t="s">
        <v>297</v>
      </c>
      <c r="H438" s="669" t="s">
        <v>297</v>
      </c>
      <c r="I438" s="669" t="s">
        <v>297</v>
      </c>
      <c r="J438" s="670" t="s">
        <v>297</v>
      </c>
      <c r="K438" s="671" t="s">
        <v>297</v>
      </c>
      <c r="L438" s="82">
        <v>0</v>
      </c>
      <c r="M438" s="83">
        <v>0</v>
      </c>
      <c r="N438" s="72">
        <v>0</v>
      </c>
    </row>
    <row r="439" spans="1:14" outlineLevel="3" x14ac:dyDescent="0.25">
      <c r="A439" s="245" t="str">
        <f t="shared" si="14"/>
        <v>3.15.</v>
      </c>
      <c r="B439" s="31" t="s">
        <v>2144</v>
      </c>
      <c r="C439" s="44" t="s">
        <v>2145</v>
      </c>
      <c r="D439" s="668" t="s">
        <v>297</v>
      </c>
      <c r="E439" s="669" t="s">
        <v>297</v>
      </c>
      <c r="F439" s="669" t="s">
        <v>297</v>
      </c>
      <c r="G439" s="669" t="s">
        <v>297</v>
      </c>
      <c r="H439" s="669" t="s">
        <v>297</v>
      </c>
      <c r="I439" s="669" t="s">
        <v>297</v>
      </c>
      <c r="J439" s="670" t="s">
        <v>297</v>
      </c>
      <c r="K439" s="671" t="s">
        <v>297</v>
      </c>
      <c r="L439" s="82">
        <v>0</v>
      </c>
      <c r="M439" s="83">
        <v>0</v>
      </c>
      <c r="N439" s="72">
        <v>0</v>
      </c>
    </row>
    <row r="440" spans="1:14" outlineLevel="3" x14ac:dyDescent="0.25">
      <c r="A440" s="245" t="str">
        <f t="shared" si="14"/>
        <v>3.15.</v>
      </c>
      <c r="B440" s="31" t="s">
        <v>2146</v>
      </c>
      <c r="C440" s="44" t="s">
        <v>2147</v>
      </c>
      <c r="D440" s="668" t="s">
        <v>297</v>
      </c>
      <c r="E440" s="669" t="s">
        <v>297</v>
      </c>
      <c r="F440" s="669" t="s">
        <v>297</v>
      </c>
      <c r="G440" s="669" t="s">
        <v>297</v>
      </c>
      <c r="H440" s="669" t="s">
        <v>297</v>
      </c>
      <c r="I440" s="669" t="s">
        <v>297</v>
      </c>
      <c r="J440" s="670" t="s">
        <v>297</v>
      </c>
      <c r="K440" s="671" t="s">
        <v>297</v>
      </c>
      <c r="L440" s="82">
        <v>0</v>
      </c>
      <c r="M440" s="83">
        <v>0</v>
      </c>
      <c r="N440" s="72">
        <v>0</v>
      </c>
    </row>
    <row r="441" spans="1:14" outlineLevel="3" x14ac:dyDescent="0.25">
      <c r="A441" s="245" t="str">
        <f t="shared" si="14"/>
        <v>3.15.</v>
      </c>
      <c r="B441" s="31" t="s">
        <v>2148</v>
      </c>
      <c r="C441" s="44" t="s">
        <v>2149</v>
      </c>
      <c r="D441" s="668" t="s">
        <v>297</v>
      </c>
      <c r="E441" s="669" t="s">
        <v>297</v>
      </c>
      <c r="F441" s="669" t="s">
        <v>297</v>
      </c>
      <c r="G441" s="669" t="s">
        <v>297</v>
      </c>
      <c r="H441" s="669" t="s">
        <v>297</v>
      </c>
      <c r="I441" s="669" t="s">
        <v>297</v>
      </c>
      <c r="J441" s="670" t="s">
        <v>297</v>
      </c>
      <c r="K441" s="671" t="s">
        <v>297</v>
      </c>
      <c r="L441" s="82">
        <v>0</v>
      </c>
      <c r="M441" s="83">
        <v>0</v>
      </c>
      <c r="N441" s="72">
        <v>0</v>
      </c>
    </row>
    <row r="442" spans="1:14" outlineLevel="3" x14ac:dyDescent="0.25">
      <c r="A442" s="245" t="str">
        <f t="shared" si="14"/>
        <v>3.15.</v>
      </c>
      <c r="B442" s="31" t="s">
        <v>2150</v>
      </c>
      <c r="C442" s="44" t="s">
        <v>2151</v>
      </c>
      <c r="D442" s="668" t="s">
        <v>297</v>
      </c>
      <c r="E442" s="669" t="s">
        <v>297</v>
      </c>
      <c r="F442" s="669" t="s">
        <v>297</v>
      </c>
      <c r="G442" s="669" t="s">
        <v>297</v>
      </c>
      <c r="H442" s="669" t="s">
        <v>297</v>
      </c>
      <c r="I442" s="669" t="s">
        <v>297</v>
      </c>
      <c r="J442" s="670" t="s">
        <v>297</v>
      </c>
      <c r="K442" s="671" t="s">
        <v>297</v>
      </c>
      <c r="L442" s="82">
        <v>0</v>
      </c>
      <c r="M442" s="83">
        <v>0</v>
      </c>
      <c r="N442" s="72">
        <v>0</v>
      </c>
    </row>
    <row r="443" spans="1:14" outlineLevel="3" x14ac:dyDescent="0.25">
      <c r="A443" s="245" t="str">
        <f t="shared" si="14"/>
        <v>3.15.</v>
      </c>
      <c r="B443" s="31" t="s">
        <v>2152</v>
      </c>
      <c r="C443" s="44" t="s">
        <v>2153</v>
      </c>
      <c r="D443" s="668" t="s">
        <v>297</v>
      </c>
      <c r="E443" s="669" t="s">
        <v>297</v>
      </c>
      <c r="F443" s="669" t="s">
        <v>297</v>
      </c>
      <c r="G443" s="669" t="s">
        <v>297</v>
      </c>
      <c r="H443" s="669" t="s">
        <v>297</v>
      </c>
      <c r="I443" s="669" t="s">
        <v>297</v>
      </c>
      <c r="J443" s="670" t="s">
        <v>297</v>
      </c>
      <c r="K443" s="671" t="s">
        <v>297</v>
      </c>
      <c r="L443" s="82">
        <v>0</v>
      </c>
      <c r="M443" s="83">
        <v>0</v>
      </c>
      <c r="N443" s="72">
        <v>0</v>
      </c>
    </row>
    <row r="444" spans="1:14" outlineLevel="1" x14ac:dyDescent="0.25">
      <c r="A444" s="246"/>
      <c r="B444" s="23" t="s">
        <v>127</v>
      </c>
      <c r="C444" s="90" t="s">
        <v>128</v>
      </c>
      <c r="D444" s="588"/>
      <c r="E444" s="66"/>
      <c r="F444" s="67"/>
      <c r="G444" s="67"/>
      <c r="H444" s="67"/>
      <c r="I444" s="67"/>
      <c r="J444" s="67"/>
      <c r="K444" s="67"/>
      <c r="L444" s="128"/>
      <c r="M444" s="129"/>
      <c r="N444" s="589"/>
    </row>
    <row r="445" spans="1:14" outlineLevel="3" x14ac:dyDescent="0.25">
      <c r="A445" s="245" t="str">
        <f t="shared" ref="A445:A455" si="15">IF(COUNTA($D445:$K445)=0,"",LEFT(B445,FIND(".",B445,3)))</f>
        <v>3.16.</v>
      </c>
      <c r="B445" s="73" t="s">
        <v>2154</v>
      </c>
      <c r="C445" s="130" t="s">
        <v>2155</v>
      </c>
      <c r="D445" s="664" t="s">
        <v>297</v>
      </c>
      <c r="E445" s="665" t="s">
        <v>297</v>
      </c>
      <c r="F445" s="665" t="s">
        <v>297</v>
      </c>
      <c r="G445" s="665" t="s">
        <v>297</v>
      </c>
      <c r="H445" s="665" t="s">
        <v>297</v>
      </c>
      <c r="I445" s="665" t="s">
        <v>297</v>
      </c>
      <c r="J445" s="666" t="s">
        <v>297</v>
      </c>
      <c r="K445" s="667" t="s">
        <v>297</v>
      </c>
      <c r="L445" s="149">
        <v>0</v>
      </c>
      <c r="M445" s="150">
        <v>0</v>
      </c>
      <c r="N445" s="151">
        <v>0</v>
      </c>
    </row>
    <row r="446" spans="1:14" outlineLevel="3" x14ac:dyDescent="0.25">
      <c r="A446" s="245" t="str">
        <f t="shared" si="15"/>
        <v>3.16.</v>
      </c>
      <c r="B446" s="31" t="s">
        <v>2156</v>
      </c>
      <c r="C446" s="44" t="s">
        <v>936</v>
      </c>
      <c r="D446" s="668" t="s">
        <v>297</v>
      </c>
      <c r="E446" s="669" t="s">
        <v>297</v>
      </c>
      <c r="F446" s="669" t="s">
        <v>297</v>
      </c>
      <c r="G446" s="669" t="s">
        <v>297</v>
      </c>
      <c r="H446" s="669" t="s">
        <v>297</v>
      </c>
      <c r="I446" s="669" t="s">
        <v>297</v>
      </c>
      <c r="J446" s="670" t="s">
        <v>297</v>
      </c>
      <c r="K446" s="671" t="s">
        <v>297</v>
      </c>
      <c r="L446" s="82">
        <v>0</v>
      </c>
      <c r="M446" s="83">
        <v>0</v>
      </c>
      <c r="N446" s="72">
        <v>0</v>
      </c>
    </row>
    <row r="447" spans="1:14" outlineLevel="3" x14ac:dyDescent="0.25">
      <c r="A447" s="245" t="str">
        <f t="shared" si="15"/>
        <v>3.16.</v>
      </c>
      <c r="B447" s="31" t="s">
        <v>2157</v>
      </c>
      <c r="C447" s="44" t="s">
        <v>2133</v>
      </c>
      <c r="D447" s="668" t="s">
        <v>297</v>
      </c>
      <c r="E447" s="669" t="s">
        <v>297</v>
      </c>
      <c r="F447" s="669" t="s">
        <v>297</v>
      </c>
      <c r="G447" s="669" t="s">
        <v>297</v>
      </c>
      <c r="H447" s="669" t="s">
        <v>297</v>
      </c>
      <c r="I447" s="669" t="s">
        <v>297</v>
      </c>
      <c r="J447" s="670" t="s">
        <v>297</v>
      </c>
      <c r="K447" s="671" t="s">
        <v>297</v>
      </c>
      <c r="L447" s="82">
        <v>0</v>
      </c>
      <c r="M447" s="83">
        <v>0</v>
      </c>
      <c r="N447" s="72">
        <v>0</v>
      </c>
    </row>
    <row r="448" spans="1:14" outlineLevel="3" x14ac:dyDescent="0.25">
      <c r="A448" s="245" t="str">
        <f t="shared" si="15"/>
        <v>3.16.</v>
      </c>
      <c r="B448" s="31" t="s">
        <v>2158</v>
      </c>
      <c r="C448" s="44" t="s">
        <v>2159</v>
      </c>
      <c r="D448" s="668" t="s">
        <v>297</v>
      </c>
      <c r="E448" s="669" t="s">
        <v>297</v>
      </c>
      <c r="F448" s="669" t="s">
        <v>297</v>
      </c>
      <c r="G448" s="669" t="s">
        <v>297</v>
      </c>
      <c r="H448" s="669" t="s">
        <v>297</v>
      </c>
      <c r="I448" s="669" t="s">
        <v>297</v>
      </c>
      <c r="J448" s="670" t="s">
        <v>297</v>
      </c>
      <c r="K448" s="671" t="s">
        <v>297</v>
      </c>
      <c r="L448" s="82">
        <v>0</v>
      </c>
      <c r="M448" s="83">
        <v>0</v>
      </c>
      <c r="N448" s="72">
        <v>0</v>
      </c>
    </row>
    <row r="449" spans="1:14" outlineLevel="3" x14ac:dyDescent="0.25">
      <c r="A449" s="245" t="str">
        <f t="shared" si="15"/>
        <v>3.16.</v>
      </c>
      <c r="B449" s="31" t="s">
        <v>2160</v>
      </c>
      <c r="C449" s="44" t="s">
        <v>2161</v>
      </c>
      <c r="D449" s="668" t="s">
        <v>297</v>
      </c>
      <c r="E449" s="669" t="s">
        <v>297</v>
      </c>
      <c r="F449" s="669" t="s">
        <v>297</v>
      </c>
      <c r="G449" s="669" t="s">
        <v>297</v>
      </c>
      <c r="H449" s="669" t="s">
        <v>297</v>
      </c>
      <c r="I449" s="669" t="s">
        <v>297</v>
      </c>
      <c r="J449" s="670" t="s">
        <v>297</v>
      </c>
      <c r="K449" s="671" t="s">
        <v>297</v>
      </c>
      <c r="L449" s="82">
        <v>0</v>
      </c>
      <c r="M449" s="83">
        <v>0</v>
      </c>
      <c r="N449" s="72">
        <v>0</v>
      </c>
    </row>
    <row r="450" spans="1:14" outlineLevel="3" x14ac:dyDescent="0.25">
      <c r="A450" s="245" t="str">
        <f t="shared" si="15"/>
        <v>3.16.</v>
      </c>
      <c r="B450" s="31" t="s">
        <v>2162</v>
      </c>
      <c r="C450" s="44" t="s">
        <v>2163</v>
      </c>
      <c r="D450" s="668" t="s">
        <v>297</v>
      </c>
      <c r="E450" s="669" t="s">
        <v>297</v>
      </c>
      <c r="F450" s="669" t="s">
        <v>297</v>
      </c>
      <c r="G450" s="669" t="s">
        <v>297</v>
      </c>
      <c r="H450" s="669" t="s">
        <v>297</v>
      </c>
      <c r="I450" s="669" t="s">
        <v>297</v>
      </c>
      <c r="J450" s="670" t="s">
        <v>297</v>
      </c>
      <c r="K450" s="671" t="s">
        <v>297</v>
      </c>
      <c r="L450" s="82">
        <v>0</v>
      </c>
      <c r="M450" s="83">
        <v>0</v>
      </c>
      <c r="N450" s="72">
        <v>0</v>
      </c>
    </row>
    <row r="451" spans="1:14" outlineLevel="3" x14ac:dyDescent="0.25">
      <c r="A451" s="245" t="str">
        <f t="shared" si="15"/>
        <v>3.16.</v>
      </c>
      <c r="B451" s="31" t="s">
        <v>2164</v>
      </c>
      <c r="C451" s="44" t="s">
        <v>2141</v>
      </c>
      <c r="D451" s="668" t="s">
        <v>297</v>
      </c>
      <c r="E451" s="669" t="s">
        <v>297</v>
      </c>
      <c r="F451" s="669" t="s">
        <v>297</v>
      </c>
      <c r="G451" s="669" t="s">
        <v>297</v>
      </c>
      <c r="H451" s="669" t="s">
        <v>297</v>
      </c>
      <c r="I451" s="669" t="s">
        <v>297</v>
      </c>
      <c r="J451" s="670" t="s">
        <v>297</v>
      </c>
      <c r="K451" s="671" t="s">
        <v>297</v>
      </c>
      <c r="L451" s="82">
        <v>0</v>
      </c>
      <c r="M451" s="83">
        <v>0</v>
      </c>
      <c r="N451" s="72">
        <v>0</v>
      </c>
    </row>
    <row r="452" spans="1:14" outlineLevel="3" x14ac:dyDescent="0.25">
      <c r="A452" s="245" t="str">
        <f t="shared" si="15"/>
        <v>3.16.</v>
      </c>
      <c r="B452" s="31" t="s">
        <v>2165</v>
      </c>
      <c r="C452" s="44" t="s">
        <v>2166</v>
      </c>
      <c r="D452" s="668" t="s">
        <v>297</v>
      </c>
      <c r="E452" s="669" t="s">
        <v>297</v>
      </c>
      <c r="F452" s="669" t="s">
        <v>297</v>
      </c>
      <c r="G452" s="669" t="s">
        <v>297</v>
      </c>
      <c r="H452" s="669" t="s">
        <v>297</v>
      </c>
      <c r="I452" s="669" t="s">
        <v>297</v>
      </c>
      <c r="J452" s="670" t="s">
        <v>297</v>
      </c>
      <c r="K452" s="671" t="s">
        <v>297</v>
      </c>
      <c r="L452" s="82">
        <v>0</v>
      </c>
      <c r="M452" s="83">
        <v>0</v>
      </c>
      <c r="N452" s="72">
        <v>0</v>
      </c>
    </row>
    <row r="453" spans="1:14" outlineLevel="3" x14ac:dyDescent="0.25">
      <c r="A453" s="245" t="str">
        <f t="shared" si="15"/>
        <v>3.16.</v>
      </c>
      <c r="B453" s="31" t="s">
        <v>2167</v>
      </c>
      <c r="C453" s="44" t="s">
        <v>2168</v>
      </c>
      <c r="D453" s="668" t="s">
        <v>297</v>
      </c>
      <c r="E453" s="669" t="s">
        <v>297</v>
      </c>
      <c r="F453" s="669" t="s">
        <v>297</v>
      </c>
      <c r="G453" s="669" t="s">
        <v>297</v>
      </c>
      <c r="H453" s="669" t="s">
        <v>297</v>
      </c>
      <c r="I453" s="669" t="s">
        <v>297</v>
      </c>
      <c r="J453" s="670" t="s">
        <v>297</v>
      </c>
      <c r="K453" s="671" t="s">
        <v>297</v>
      </c>
      <c r="L453" s="82">
        <v>0</v>
      </c>
      <c r="M453" s="83">
        <v>0</v>
      </c>
      <c r="N453" s="72">
        <v>0</v>
      </c>
    </row>
    <row r="454" spans="1:14" outlineLevel="3" x14ac:dyDescent="0.25">
      <c r="A454" s="245" t="str">
        <f t="shared" si="15"/>
        <v>3.16.</v>
      </c>
      <c r="B454" s="31" t="s">
        <v>2169</v>
      </c>
      <c r="C454" s="44" t="s">
        <v>2136</v>
      </c>
      <c r="D454" s="668" t="s">
        <v>297</v>
      </c>
      <c r="E454" s="669" t="s">
        <v>297</v>
      </c>
      <c r="F454" s="669" t="s">
        <v>297</v>
      </c>
      <c r="G454" s="669" t="s">
        <v>297</v>
      </c>
      <c r="H454" s="669" t="s">
        <v>297</v>
      </c>
      <c r="I454" s="669" t="s">
        <v>297</v>
      </c>
      <c r="J454" s="670" t="s">
        <v>297</v>
      </c>
      <c r="K454" s="671" t="s">
        <v>297</v>
      </c>
      <c r="L454" s="82">
        <v>0</v>
      </c>
      <c r="M454" s="83">
        <v>0</v>
      </c>
      <c r="N454" s="72">
        <v>0</v>
      </c>
    </row>
    <row r="455" spans="1:14" outlineLevel="3" x14ac:dyDescent="0.25">
      <c r="A455" s="245" t="str">
        <f t="shared" si="15"/>
        <v>3.16.</v>
      </c>
      <c r="B455" s="31" t="s">
        <v>2170</v>
      </c>
      <c r="C455" s="44" t="s">
        <v>2085</v>
      </c>
      <c r="D455" s="668" t="s">
        <v>297</v>
      </c>
      <c r="E455" s="669" t="s">
        <v>297</v>
      </c>
      <c r="F455" s="669" t="s">
        <v>297</v>
      </c>
      <c r="G455" s="669" t="s">
        <v>297</v>
      </c>
      <c r="H455" s="669" t="s">
        <v>297</v>
      </c>
      <c r="I455" s="669" t="s">
        <v>297</v>
      </c>
      <c r="J455" s="670" t="s">
        <v>297</v>
      </c>
      <c r="K455" s="671" t="s">
        <v>297</v>
      </c>
      <c r="L455" s="82">
        <v>0</v>
      </c>
      <c r="M455" s="83">
        <v>0</v>
      </c>
      <c r="N455" s="72">
        <v>0</v>
      </c>
    </row>
    <row r="456" spans="1:14" outlineLevel="1" x14ac:dyDescent="0.25">
      <c r="A456" s="246"/>
      <c r="B456" s="23" t="s">
        <v>129</v>
      </c>
      <c r="C456" s="90" t="s">
        <v>130</v>
      </c>
      <c r="D456" s="588"/>
      <c r="E456" s="66"/>
      <c r="F456" s="67"/>
      <c r="G456" s="67"/>
      <c r="H456" s="67"/>
      <c r="I456" s="67"/>
      <c r="J456" s="67"/>
      <c r="K456" s="67"/>
      <c r="L456" s="128"/>
      <c r="M456" s="129"/>
      <c r="N456" s="589"/>
    </row>
    <row r="457" spans="1:14" outlineLevel="3" x14ac:dyDescent="0.25">
      <c r="A457" s="245" t="str">
        <f t="shared" ref="A457:A482" si="16">IF(COUNTA($D457:$K457)=0,"",LEFT(B457,FIND(".",B457,3)))</f>
        <v>3.17.</v>
      </c>
      <c r="B457" s="73" t="s">
        <v>2171</v>
      </c>
      <c r="C457" s="130" t="s">
        <v>2112</v>
      </c>
      <c r="D457" s="664" t="s">
        <v>297</v>
      </c>
      <c r="E457" s="665" t="s">
        <v>297</v>
      </c>
      <c r="F457" s="665" t="s">
        <v>297</v>
      </c>
      <c r="G457" s="665" t="s">
        <v>297</v>
      </c>
      <c r="H457" s="665" t="s">
        <v>297</v>
      </c>
      <c r="I457" s="665" t="s">
        <v>297</v>
      </c>
      <c r="J457" s="666" t="s">
        <v>297</v>
      </c>
      <c r="K457" s="667" t="s">
        <v>297</v>
      </c>
      <c r="L457" s="149">
        <v>0</v>
      </c>
      <c r="M457" s="150">
        <v>0</v>
      </c>
      <c r="N457" s="151">
        <v>0</v>
      </c>
    </row>
    <row r="458" spans="1:14" outlineLevel="3" x14ac:dyDescent="0.25">
      <c r="A458" s="245" t="str">
        <f t="shared" si="16"/>
        <v>3.17.</v>
      </c>
      <c r="B458" s="31" t="s">
        <v>2172</v>
      </c>
      <c r="C458" s="44" t="s">
        <v>2114</v>
      </c>
      <c r="D458" s="668" t="s">
        <v>297</v>
      </c>
      <c r="E458" s="669" t="s">
        <v>297</v>
      </c>
      <c r="F458" s="669" t="s">
        <v>297</v>
      </c>
      <c r="G458" s="669" t="s">
        <v>297</v>
      </c>
      <c r="H458" s="669" t="s">
        <v>297</v>
      </c>
      <c r="I458" s="669" t="s">
        <v>297</v>
      </c>
      <c r="J458" s="670" t="s">
        <v>297</v>
      </c>
      <c r="K458" s="671" t="s">
        <v>297</v>
      </c>
      <c r="L458" s="82">
        <v>0</v>
      </c>
      <c r="M458" s="83">
        <v>0</v>
      </c>
      <c r="N458" s="72">
        <v>0</v>
      </c>
    </row>
    <row r="459" spans="1:14" outlineLevel="3" x14ac:dyDescent="0.25">
      <c r="A459" s="245" t="str">
        <f t="shared" si="16"/>
        <v>3.17.</v>
      </c>
      <c r="B459" s="31" t="s">
        <v>2173</v>
      </c>
      <c r="C459" s="44" t="s">
        <v>936</v>
      </c>
      <c r="D459" s="668" t="s">
        <v>297</v>
      </c>
      <c r="E459" s="669" t="s">
        <v>297</v>
      </c>
      <c r="F459" s="669" t="s">
        <v>297</v>
      </c>
      <c r="G459" s="669" t="s">
        <v>297</v>
      </c>
      <c r="H459" s="669" t="s">
        <v>297</v>
      </c>
      <c r="I459" s="669" t="s">
        <v>297</v>
      </c>
      <c r="J459" s="670" t="s">
        <v>297</v>
      </c>
      <c r="K459" s="671" t="s">
        <v>297</v>
      </c>
      <c r="L459" s="82">
        <v>0</v>
      </c>
      <c r="M459" s="83">
        <v>0</v>
      </c>
      <c r="N459" s="72">
        <v>0</v>
      </c>
    </row>
    <row r="460" spans="1:14" outlineLevel="3" x14ac:dyDescent="0.25">
      <c r="A460" s="245" t="str">
        <f t="shared" si="16"/>
        <v>3.17.</v>
      </c>
      <c r="B460" s="31" t="s">
        <v>2174</v>
      </c>
      <c r="C460" s="44" t="s">
        <v>2117</v>
      </c>
      <c r="D460" s="668" t="s">
        <v>297</v>
      </c>
      <c r="E460" s="669" t="s">
        <v>297</v>
      </c>
      <c r="F460" s="669" t="s">
        <v>297</v>
      </c>
      <c r="G460" s="669" t="s">
        <v>297</v>
      </c>
      <c r="H460" s="669" t="s">
        <v>297</v>
      </c>
      <c r="I460" s="669" t="s">
        <v>297</v>
      </c>
      <c r="J460" s="670" t="s">
        <v>297</v>
      </c>
      <c r="K460" s="671" t="s">
        <v>297</v>
      </c>
      <c r="L460" s="82">
        <v>0</v>
      </c>
      <c r="M460" s="83">
        <v>0</v>
      </c>
      <c r="N460" s="72">
        <v>0</v>
      </c>
    </row>
    <row r="461" spans="1:14" outlineLevel="3" x14ac:dyDescent="0.25">
      <c r="A461" s="245" t="str">
        <f t="shared" si="16"/>
        <v>3.17.</v>
      </c>
      <c r="B461" s="31" t="s">
        <v>2175</v>
      </c>
      <c r="C461" s="44" t="s">
        <v>2176</v>
      </c>
      <c r="D461" s="668" t="s">
        <v>297</v>
      </c>
      <c r="E461" s="669" t="s">
        <v>297</v>
      </c>
      <c r="F461" s="669" t="s">
        <v>297</v>
      </c>
      <c r="G461" s="669" t="s">
        <v>297</v>
      </c>
      <c r="H461" s="669" t="s">
        <v>297</v>
      </c>
      <c r="I461" s="669" t="s">
        <v>297</v>
      </c>
      <c r="J461" s="670" t="s">
        <v>297</v>
      </c>
      <c r="K461" s="671" t="s">
        <v>297</v>
      </c>
      <c r="L461" s="82">
        <v>0</v>
      </c>
      <c r="M461" s="83">
        <v>0</v>
      </c>
      <c r="N461" s="72">
        <v>0</v>
      </c>
    </row>
    <row r="462" spans="1:14" outlineLevel="3" x14ac:dyDescent="0.25">
      <c r="A462" s="245" t="str">
        <f t="shared" si="16"/>
        <v>3.17.</v>
      </c>
      <c r="B462" s="31" t="s">
        <v>2177</v>
      </c>
      <c r="C462" s="44" t="s">
        <v>1754</v>
      </c>
      <c r="D462" s="668" t="s">
        <v>297</v>
      </c>
      <c r="E462" s="669" t="s">
        <v>297</v>
      </c>
      <c r="F462" s="669" t="s">
        <v>297</v>
      </c>
      <c r="G462" s="669" t="s">
        <v>297</v>
      </c>
      <c r="H462" s="669" t="s">
        <v>297</v>
      </c>
      <c r="I462" s="669" t="s">
        <v>297</v>
      </c>
      <c r="J462" s="670" t="s">
        <v>297</v>
      </c>
      <c r="K462" s="671" t="s">
        <v>297</v>
      </c>
      <c r="L462" s="82">
        <v>0</v>
      </c>
      <c r="M462" s="83">
        <v>0</v>
      </c>
      <c r="N462" s="72">
        <v>0</v>
      </c>
    </row>
    <row r="463" spans="1:14" outlineLevel="3" x14ac:dyDescent="0.25">
      <c r="A463" s="245" t="str">
        <f t="shared" si="16"/>
        <v>3.17.</v>
      </c>
      <c r="B463" s="31" t="s">
        <v>2178</v>
      </c>
      <c r="C463" s="44" t="s">
        <v>1480</v>
      </c>
      <c r="D463" s="668" t="s">
        <v>297</v>
      </c>
      <c r="E463" s="669" t="s">
        <v>297</v>
      </c>
      <c r="F463" s="669" t="s">
        <v>297</v>
      </c>
      <c r="G463" s="669" t="s">
        <v>297</v>
      </c>
      <c r="H463" s="669" t="s">
        <v>297</v>
      </c>
      <c r="I463" s="669" t="s">
        <v>297</v>
      </c>
      <c r="J463" s="670" t="s">
        <v>297</v>
      </c>
      <c r="K463" s="671" t="s">
        <v>297</v>
      </c>
      <c r="L463" s="82">
        <v>0</v>
      </c>
      <c r="M463" s="83">
        <v>0</v>
      </c>
      <c r="N463" s="72">
        <v>0</v>
      </c>
    </row>
    <row r="464" spans="1:14" outlineLevel="3" x14ac:dyDescent="0.25">
      <c r="A464" s="245" t="str">
        <f t="shared" si="16"/>
        <v>3.17.</v>
      </c>
      <c r="B464" s="31" t="s">
        <v>2179</v>
      </c>
      <c r="C464" s="44" t="s">
        <v>2123</v>
      </c>
      <c r="D464" s="668" t="s">
        <v>297</v>
      </c>
      <c r="E464" s="669" t="s">
        <v>297</v>
      </c>
      <c r="F464" s="669" t="s">
        <v>297</v>
      </c>
      <c r="G464" s="669" t="s">
        <v>297</v>
      </c>
      <c r="H464" s="669" t="s">
        <v>297</v>
      </c>
      <c r="I464" s="669" t="s">
        <v>297</v>
      </c>
      <c r="J464" s="670" t="s">
        <v>297</v>
      </c>
      <c r="K464" s="671" t="s">
        <v>297</v>
      </c>
      <c r="L464" s="82">
        <v>0</v>
      </c>
      <c r="M464" s="83">
        <v>0</v>
      </c>
      <c r="N464" s="72">
        <v>0</v>
      </c>
    </row>
    <row r="465" spans="1:14" outlineLevel="3" x14ac:dyDescent="0.25">
      <c r="A465" s="245" t="str">
        <f t="shared" si="16"/>
        <v>3.17.</v>
      </c>
      <c r="B465" s="31" t="s">
        <v>2180</v>
      </c>
      <c r="C465" s="44" t="s">
        <v>2085</v>
      </c>
      <c r="D465" s="668" t="s">
        <v>297</v>
      </c>
      <c r="E465" s="669" t="s">
        <v>297</v>
      </c>
      <c r="F465" s="669" t="s">
        <v>297</v>
      </c>
      <c r="G465" s="669" t="s">
        <v>297</v>
      </c>
      <c r="H465" s="669" t="s">
        <v>297</v>
      </c>
      <c r="I465" s="669" t="s">
        <v>297</v>
      </c>
      <c r="J465" s="670" t="s">
        <v>297</v>
      </c>
      <c r="K465" s="671" t="s">
        <v>297</v>
      </c>
      <c r="L465" s="82">
        <v>0</v>
      </c>
      <c r="M465" s="83">
        <v>0</v>
      </c>
      <c r="N465" s="72">
        <v>0</v>
      </c>
    </row>
    <row r="466" spans="1:14" outlineLevel="3" x14ac:dyDescent="0.25">
      <c r="A466" s="245" t="str">
        <f t="shared" si="16"/>
        <v>3.17.</v>
      </c>
      <c r="B466" s="31" t="s">
        <v>2181</v>
      </c>
      <c r="C466" s="44" t="s">
        <v>2125</v>
      </c>
      <c r="D466" s="668" t="s">
        <v>297</v>
      </c>
      <c r="E466" s="669" t="s">
        <v>297</v>
      </c>
      <c r="F466" s="669" t="s">
        <v>297</v>
      </c>
      <c r="G466" s="669" t="s">
        <v>297</v>
      </c>
      <c r="H466" s="669" t="s">
        <v>297</v>
      </c>
      <c r="I466" s="669" t="s">
        <v>297</v>
      </c>
      <c r="J466" s="670" t="s">
        <v>297</v>
      </c>
      <c r="K466" s="671" t="s">
        <v>297</v>
      </c>
      <c r="L466" s="82">
        <v>0</v>
      </c>
      <c r="M466" s="83">
        <v>0</v>
      </c>
      <c r="N466" s="72">
        <v>0</v>
      </c>
    </row>
    <row r="467" spans="1:14" outlineLevel="3" x14ac:dyDescent="0.25">
      <c r="A467" s="245" t="str">
        <f t="shared" si="16"/>
        <v>3.17.</v>
      </c>
      <c r="B467" s="31" t="s">
        <v>2182</v>
      </c>
      <c r="C467" s="44" t="s">
        <v>2183</v>
      </c>
      <c r="D467" s="668" t="s">
        <v>297</v>
      </c>
      <c r="E467" s="669" t="s">
        <v>297</v>
      </c>
      <c r="F467" s="669" t="s">
        <v>297</v>
      </c>
      <c r="G467" s="669" t="s">
        <v>297</v>
      </c>
      <c r="H467" s="669" t="s">
        <v>297</v>
      </c>
      <c r="I467" s="669" t="s">
        <v>297</v>
      </c>
      <c r="J467" s="670" t="s">
        <v>297</v>
      </c>
      <c r="K467" s="671" t="s">
        <v>297</v>
      </c>
      <c r="L467" s="82">
        <v>0</v>
      </c>
      <c r="M467" s="83">
        <v>0</v>
      </c>
      <c r="N467" s="72">
        <v>0</v>
      </c>
    </row>
    <row r="468" spans="1:14" outlineLevel="3" x14ac:dyDescent="0.25">
      <c r="A468" s="245" t="str">
        <f t="shared" si="16"/>
        <v>3.17.</v>
      </c>
      <c r="B468" s="31" t="s">
        <v>2184</v>
      </c>
      <c r="C468" s="44" t="s">
        <v>2127</v>
      </c>
      <c r="D468" s="668" t="s">
        <v>297</v>
      </c>
      <c r="E468" s="669" t="s">
        <v>297</v>
      </c>
      <c r="F468" s="669" t="s">
        <v>297</v>
      </c>
      <c r="G468" s="669" t="s">
        <v>297</v>
      </c>
      <c r="H468" s="669" t="s">
        <v>297</v>
      </c>
      <c r="I468" s="669" t="s">
        <v>297</v>
      </c>
      <c r="J468" s="670" t="s">
        <v>297</v>
      </c>
      <c r="K468" s="671" t="s">
        <v>297</v>
      </c>
      <c r="L468" s="82">
        <v>0</v>
      </c>
      <c r="M468" s="83">
        <v>0</v>
      </c>
      <c r="N468" s="72">
        <v>0</v>
      </c>
    </row>
    <row r="469" spans="1:14" outlineLevel="3" x14ac:dyDescent="0.25">
      <c r="A469" s="245" t="str">
        <f t="shared" si="16"/>
        <v>3.17.</v>
      </c>
      <c r="B469" s="31" t="s">
        <v>2185</v>
      </c>
      <c r="C469" s="44" t="s">
        <v>2129</v>
      </c>
      <c r="D469" s="668" t="s">
        <v>297</v>
      </c>
      <c r="E469" s="669" t="s">
        <v>297</v>
      </c>
      <c r="F469" s="669" t="s">
        <v>297</v>
      </c>
      <c r="G469" s="669" t="s">
        <v>297</v>
      </c>
      <c r="H469" s="669" t="s">
        <v>297</v>
      </c>
      <c r="I469" s="669" t="s">
        <v>297</v>
      </c>
      <c r="J469" s="670" t="s">
        <v>297</v>
      </c>
      <c r="K469" s="671" t="s">
        <v>297</v>
      </c>
      <c r="L469" s="82">
        <v>0</v>
      </c>
      <c r="M469" s="83">
        <v>0</v>
      </c>
      <c r="N469" s="72">
        <v>0</v>
      </c>
    </row>
    <row r="470" spans="1:14" outlineLevel="3" x14ac:dyDescent="0.25">
      <c r="A470" s="245" t="str">
        <f t="shared" si="16"/>
        <v>3.17.</v>
      </c>
      <c r="B470" s="31" t="s">
        <v>2186</v>
      </c>
      <c r="C470" s="44" t="s">
        <v>2131</v>
      </c>
      <c r="D470" s="668" t="s">
        <v>297</v>
      </c>
      <c r="E470" s="669" t="s">
        <v>297</v>
      </c>
      <c r="F470" s="669" t="s">
        <v>297</v>
      </c>
      <c r="G470" s="669" t="s">
        <v>297</v>
      </c>
      <c r="H470" s="669" t="s">
        <v>297</v>
      </c>
      <c r="I470" s="669" t="s">
        <v>297</v>
      </c>
      <c r="J470" s="670" t="s">
        <v>297</v>
      </c>
      <c r="K470" s="671" t="s">
        <v>297</v>
      </c>
      <c r="L470" s="82">
        <v>0</v>
      </c>
      <c r="M470" s="83">
        <v>0</v>
      </c>
      <c r="N470" s="72">
        <v>0</v>
      </c>
    </row>
    <row r="471" spans="1:14" outlineLevel="3" x14ac:dyDescent="0.25">
      <c r="A471" s="245" t="str">
        <f t="shared" si="16"/>
        <v>3.17.</v>
      </c>
      <c r="B471" s="31" t="s">
        <v>2187</v>
      </c>
      <c r="C471" s="44" t="s">
        <v>2133</v>
      </c>
      <c r="D471" s="668" t="s">
        <v>297</v>
      </c>
      <c r="E471" s="669" t="s">
        <v>297</v>
      </c>
      <c r="F471" s="669" t="s">
        <v>297</v>
      </c>
      <c r="G471" s="669" t="s">
        <v>297</v>
      </c>
      <c r="H471" s="669" t="s">
        <v>297</v>
      </c>
      <c r="I471" s="669" t="s">
        <v>297</v>
      </c>
      <c r="J471" s="670" t="s">
        <v>297</v>
      </c>
      <c r="K471" s="671" t="s">
        <v>297</v>
      </c>
      <c r="L471" s="82">
        <v>0</v>
      </c>
      <c r="M471" s="83">
        <v>0</v>
      </c>
      <c r="N471" s="72">
        <v>0</v>
      </c>
    </row>
    <row r="472" spans="1:14" outlineLevel="3" x14ac:dyDescent="0.25">
      <c r="A472" s="245" t="str">
        <f t="shared" si="16"/>
        <v>3.17.</v>
      </c>
      <c r="B472" s="31" t="s">
        <v>2188</v>
      </c>
      <c r="C472" s="44" t="s">
        <v>946</v>
      </c>
      <c r="D472" s="668" t="s">
        <v>297</v>
      </c>
      <c r="E472" s="669" t="s">
        <v>297</v>
      </c>
      <c r="F472" s="669" t="s">
        <v>297</v>
      </c>
      <c r="G472" s="669" t="s">
        <v>297</v>
      </c>
      <c r="H472" s="669" t="s">
        <v>297</v>
      </c>
      <c r="I472" s="669" t="s">
        <v>297</v>
      </c>
      <c r="J472" s="670" t="s">
        <v>297</v>
      </c>
      <c r="K472" s="671" t="s">
        <v>297</v>
      </c>
      <c r="L472" s="82">
        <v>0</v>
      </c>
      <c r="M472" s="83">
        <v>0</v>
      </c>
      <c r="N472" s="72">
        <v>0</v>
      </c>
    </row>
    <row r="473" spans="1:14" outlineLevel="3" x14ac:dyDescent="0.25">
      <c r="A473" s="245" t="str">
        <f t="shared" si="16"/>
        <v>3.17.</v>
      </c>
      <c r="B473" s="31" t="s">
        <v>2189</v>
      </c>
      <c r="C473" s="44" t="s">
        <v>2136</v>
      </c>
      <c r="D473" s="668" t="s">
        <v>297</v>
      </c>
      <c r="E473" s="669" t="s">
        <v>297</v>
      </c>
      <c r="F473" s="669" t="s">
        <v>297</v>
      </c>
      <c r="G473" s="669" t="s">
        <v>297</v>
      </c>
      <c r="H473" s="669" t="s">
        <v>297</v>
      </c>
      <c r="I473" s="669" t="s">
        <v>297</v>
      </c>
      <c r="J473" s="670" t="s">
        <v>297</v>
      </c>
      <c r="K473" s="671" t="s">
        <v>297</v>
      </c>
      <c r="L473" s="82">
        <v>0</v>
      </c>
      <c r="M473" s="83">
        <v>0</v>
      </c>
      <c r="N473" s="72">
        <v>0</v>
      </c>
    </row>
    <row r="474" spans="1:14" outlineLevel="3" x14ac:dyDescent="0.25">
      <c r="A474" s="245" t="str">
        <f t="shared" si="16"/>
        <v>3.17.</v>
      </c>
      <c r="B474" s="31" t="s">
        <v>2190</v>
      </c>
      <c r="C474" s="44" t="s">
        <v>932</v>
      </c>
      <c r="D474" s="668" t="s">
        <v>297</v>
      </c>
      <c r="E474" s="669" t="s">
        <v>297</v>
      </c>
      <c r="F474" s="669" t="s">
        <v>297</v>
      </c>
      <c r="G474" s="669" t="s">
        <v>297</v>
      </c>
      <c r="H474" s="669" t="s">
        <v>297</v>
      </c>
      <c r="I474" s="669" t="s">
        <v>297</v>
      </c>
      <c r="J474" s="670" t="s">
        <v>297</v>
      </c>
      <c r="K474" s="671" t="s">
        <v>297</v>
      </c>
      <c r="L474" s="82">
        <v>0</v>
      </c>
      <c r="M474" s="83">
        <v>0</v>
      </c>
      <c r="N474" s="72">
        <v>0</v>
      </c>
    </row>
    <row r="475" spans="1:14" outlineLevel="3" x14ac:dyDescent="0.25">
      <c r="A475" s="245" t="str">
        <f t="shared" si="16"/>
        <v>3.17.</v>
      </c>
      <c r="B475" s="31" t="s">
        <v>2191</v>
      </c>
      <c r="C475" s="44" t="s">
        <v>2139</v>
      </c>
      <c r="D475" s="668" t="s">
        <v>297</v>
      </c>
      <c r="E475" s="669" t="s">
        <v>297</v>
      </c>
      <c r="F475" s="669" t="s">
        <v>297</v>
      </c>
      <c r="G475" s="669" t="s">
        <v>297</v>
      </c>
      <c r="H475" s="669" t="s">
        <v>297</v>
      </c>
      <c r="I475" s="669" t="s">
        <v>297</v>
      </c>
      <c r="J475" s="670" t="s">
        <v>297</v>
      </c>
      <c r="K475" s="671" t="s">
        <v>297</v>
      </c>
      <c r="L475" s="82">
        <v>0</v>
      </c>
      <c r="M475" s="83">
        <v>0</v>
      </c>
      <c r="N475" s="72">
        <v>0</v>
      </c>
    </row>
    <row r="476" spans="1:14" outlineLevel="3" x14ac:dyDescent="0.25">
      <c r="A476" s="245" t="str">
        <f t="shared" si="16"/>
        <v>3.17.</v>
      </c>
      <c r="B476" s="31" t="s">
        <v>2192</v>
      </c>
      <c r="C476" s="44" t="s">
        <v>2141</v>
      </c>
      <c r="D476" s="668" t="s">
        <v>297</v>
      </c>
      <c r="E476" s="669" t="s">
        <v>297</v>
      </c>
      <c r="F476" s="669" t="s">
        <v>297</v>
      </c>
      <c r="G476" s="669" t="s">
        <v>297</v>
      </c>
      <c r="H476" s="669" t="s">
        <v>297</v>
      </c>
      <c r="I476" s="669" t="s">
        <v>297</v>
      </c>
      <c r="J476" s="670" t="s">
        <v>297</v>
      </c>
      <c r="K476" s="671" t="s">
        <v>297</v>
      </c>
      <c r="L476" s="82">
        <v>0</v>
      </c>
      <c r="M476" s="83">
        <v>0</v>
      </c>
      <c r="N476" s="72">
        <v>0</v>
      </c>
    </row>
    <row r="477" spans="1:14" outlineLevel="3" x14ac:dyDescent="0.25">
      <c r="A477" s="245" t="str">
        <f t="shared" si="16"/>
        <v>3.17.</v>
      </c>
      <c r="B477" s="31" t="s">
        <v>2193</v>
      </c>
      <c r="C477" s="44" t="s">
        <v>2194</v>
      </c>
      <c r="D477" s="668" t="s">
        <v>297</v>
      </c>
      <c r="E477" s="669" t="s">
        <v>297</v>
      </c>
      <c r="F477" s="669" t="s">
        <v>297</v>
      </c>
      <c r="G477" s="669" t="s">
        <v>297</v>
      </c>
      <c r="H477" s="669" t="s">
        <v>297</v>
      </c>
      <c r="I477" s="669" t="s">
        <v>297</v>
      </c>
      <c r="J477" s="670" t="s">
        <v>297</v>
      </c>
      <c r="K477" s="671" t="s">
        <v>297</v>
      </c>
      <c r="L477" s="82">
        <v>0</v>
      </c>
      <c r="M477" s="83">
        <v>0</v>
      </c>
      <c r="N477" s="72">
        <v>0</v>
      </c>
    </row>
    <row r="478" spans="1:14" outlineLevel="3" x14ac:dyDescent="0.25">
      <c r="A478" s="245" t="str">
        <f t="shared" si="16"/>
        <v>3.17.</v>
      </c>
      <c r="B478" s="31" t="s">
        <v>2195</v>
      </c>
      <c r="C478" s="44" t="s">
        <v>2145</v>
      </c>
      <c r="D478" s="668" t="s">
        <v>297</v>
      </c>
      <c r="E478" s="669" t="s">
        <v>297</v>
      </c>
      <c r="F478" s="669" t="s">
        <v>297</v>
      </c>
      <c r="G478" s="669" t="s">
        <v>297</v>
      </c>
      <c r="H478" s="669" t="s">
        <v>297</v>
      </c>
      <c r="I478" s="669" t="s">
        <v>297</v>
      </c>
      <c r="J478" s="670" t="s">
        <v>297</v>
      </c>
      <c r="K478" s="671" t="s">
        <v>297</v>
      </c>
      <c r="L478" s="82">
        <v>0</v>
      </c>
      <c r="M478" s="83">
        <v>0</v>
      </c>
      <c r="N478" s="72">
        <v>0</v>
      </c>
    </row>
    <row r="479" spans="1:14" outlineLevel="3" x14ac:dyDescent="0.25">
      <c r="A479" s="245" t="str">
        <f t="shared" si="16"/>
        <v>3.17.</v>
      </c>
      <c r="B479" s="31" t="s">
        <v>2196</v>
      </c>
      <c r="C479" s="44" t="s">
        <v>2147</v>
      </c>
      <c r="D479" s="668" t="s">
        <v>297</v>
      </c>
      <c r="E479" s="669" t="s">
        <v>297</v>
      </c>
      <c r="F479" s="669" t="s">
        <v>297</v>
      </c>
      <c r="G479" s="669" t="s">
        <v>297</v>
      </c>
      <c r="H479" s="669" t="s">
        <v>297</v>
      </c>
      <c r="I479" s="669" t="s">
        <v>297</v>
      </c>
      <c r="J479" s="670" t="s">
        <v>297</v>
      </c>
      <c r="K479" s="671" t="s">
        <v>297</v>
      </c>
      <c r="L479" s="82">
        <v>0</v>
      </c>
      <c r="M479" s="83">
        <v>0</v>
      </c>
      <c r="N479" s="72">
        <v>0</v>
      </c>
    </row>
    <row r="480" spans="1:14" outlineLevel="3" x14ac:dyDescent="0.25">
      <c r="A480" s="245" t="str">
        <f t="shared" si="16"/>
        <v>3.17.</v>
      </c>
      <c r="B480" s="31" t="s">
        <v>2197</v>
      </c>
      <c r="C480" s="44" t="s">
        <v>2149</v>
      </c>
      <c r="D480" s="668" t="s">
        <v>297</v>
      </c>
      <c r="E480" s="669" t="s">
        <v>297</v>
      </c>
      <c r="F480" s="669" t="s">
        <v>297</v>
      </c>
      <c r="G480" s="669" t="s">
        <v>297</v>
      </c>
      <c r="H480" s="669" t="s">
        <v>297</v>
      </c>
      <c r="I480" s="669" t="s">
        <v>297</v>
      </c>
      <c r="J480" s="670" t="s">
        <v>297</v>
      </c>
      <c r="K480" s="671" t="s">
        <v>297</v>
      </c>
      <c r="L480" s="82">
        <v>0</v>
      </c>
      <c r="M480" s="83">
        <v>0</v>
      </c>
      <c r="N480" s="173">
        <v>0</v>
      </c>
    </row>
    <row r="481" spans="1:14" outlineLevel="3" x14ac:dyDescent="0.25">
      <c r="A481" s="245" t="str">
        <f t="shared" si="16"/>
        <v>3.17.</v>
      </c>
      <c r="B481" s="31" t="s">
        <v>4096</v>
      </c>
      <c r="C481" s="44" t="s">
        <v>4097</v>
      </c>
      <c r="D481" s="668" t="s">
        <v>297</v>
      </c>
      <c r="E481" s="669" t="s">
        <v>297</v>
      </c>
      <c r="F481" s="669" t="s">
        <v>297</v>
      </c>
      <c r="G481" s="669" t="s">
        <v>297</v>
      </c>
      <c r="H481" s="669" t="s">
        <v>297</v>
      </c>
      <c r="I481" s="669" t="s">
        <v>297</v>
      </c>
      <c r="J481" s="670" t="s">
        <v>297</v>
      </c>
      <c r="K481" s="671" t="s">
        <v>297</v>
      </c>
      <c r="L481" s="82">
        <v>0</v>
      </c>
      <c r="M481" s="83">
        <v>0</v>
      </c>
      <c r="N481" s="173">
        <v>0</v>
      </c>
    </row>
    <row r="482" spans="1:14" outlineLevel="3" x14ac:dyDescent="0.25">
      <c r="A482" s="245" t="str">
        <f t="shared" si="16"/>
        <v>3.17.</v>
      </c>
      <c r="B482" s="31" t="s">
        <v>4098</v>
      </c>
      <c r="C482" s="44" t="s">
        <v>4099</v>
      </c>
      <c r="D482" s="668" t="s">
        <v>297</v>
      </c>
      <c r="E482" s="669" t="s">
        <v>297</v>
      </c>
      <c r="F482" s="669" t="s">
        <v>297</v>
      </c>
      <c r="G482" s="669" t="s">
        <v>297</v>
      </c>
      <c r="H482" s="669" t="s">
        <v>297</v>
      </c>
      <c r="I482" s="669" t="s">
        <v>297</v>
      </c>
      <c r="J482" s="670" t="s">
        <v>297</v>
      </c>
      <c r="K482" s="671" t="s">
        <v>297</v>
      </c>
      <c r="L482" s="82">
        <v>0</v>
      </c>
      <c r="M482" s="83">
        <v>0</v>
      </c>
      <c r="N482" s="800">
        <v>0</v>
      </c>
    </row>
    <row r="483" spans="1:14" outlineLevel="1" x14ac:dyDescent="0.25">
      <c r="A483" s="247"/>
      <c r="B483" s="23" t="s">
        <v>131</v>
      </c>
      <c r="C483" s="90" t="s">
        <v>132</v>
      </c>
      <c r="D483" s="588"/>
      <c r="E483" s="66"/>
      <c r="F483" s="67"/>
      <c r="G483" s="67"/>
      <c r="H483" s="67"/>
      <c r="I483" s="67"/>
      <c r="J483" s="67"/>
      <c r="K483" s="67"/>
      <c r="L483" s="128"/>
      <c r="M483" s="129"/>
      <c r="N483" s="589"/>
    </row>
    <row r="484" spans="1:14" outlineLevel="3" x14ac:dyDescent="0.25">
      <c r="A484" s="245" t="str">
        <f t="shared" ref="A484:A507" si="17">IF(COUNTA($D484:$K484)=0,"",LEFT(B484,FIND(".",B484,3)))</f>
        <v>3.18.</v>
      </c>
      <c r="B484" s="73" t="s">
        <v>2198</v>
      </c>
      <c r="C484" s="130" t="s">
        <v>2199</v>
      </c>
      <c r="D484" s="664" t="s">
        <v>297</v>
      </c>
      <c r="E484" s="665" t="s">
        <v>297</v>
      </c>
      <c r="F484" s="665" t="s">
        <v>297</v>
      </c>
      <c r="G484" s="665" t="s">
        <v>297</v>
      </c>
      <c r="H484" s="665" t="s">
        <v>297</v>
      </c>
      <c r="I484" s="665" t="s">
        <v>297</v>
      </c>
      <c r="J484" s="666" t="s">
        <v>297</v>
      </c>
      <c r="K484" s="667" t="s">
        <v>297</v>
      </c>
      <c r="L484" s="149">
        <v>0</v>
      </c>
      <c r="M484" s="150">
        <v>0</v>
      </c>
      <c r="N484" s="151">
        <v>0</v>
      </c>
    </row>
    <row r="485" spans="1:14" outlineLevel="3" x14ac:dyDescent="0.25">
      <c r="A485" s="245" t="str">
        <f t="shared" si="17"/>
        <v>3.18.</v>
      </c>
      <c r="B485" s="31" t="s">
        <v>2200</v>
      </c>
      <c r="C485" s="44" t="s">
        <v>2201</v>
      </c>
      <c r="D485" s="668" t="s">
        <v>297</v>
      </c>
      <c r="E485" s="669" t="s">
        <v>297</v>
      </c>
      <c r="F485" s="669" t="s">
        <v>297</v>
      </c>
      <c r="G485" s="669" t="s">
        <v>297</v>
      </c>
      <c r="H485" s="669" t="s">
        <v>297</v>
      </c>
      <c r="I485" s="669" t="s">
        <v>297</v>
      </c>
      <c r="J485" s="670" t="s">
        <v>297</v>
      </c>
      <c r="K485" s="671" t="s">
        <v>297</v>
      </c>
      <c r="L485" s="82">
        <v>0</v>
      </c>
      <c r="M485" s="83">
        <v>0</v>
      </c>
      <c r="N485" s="72">
        <v>0</v>
      </c>
    </row>
    <row r="486" spans="1:14" outlineLevel="3" x14ac:dyDescent="0.25">
      <c r="A486" s="245" t="str">
        <f t="shared" si="17"/>
        <v>3.18.</v>
      </c>
      <c r="B486" s="31" t="s">
        <v>2202</v>
      </c>
      <c r="C486" s="44" t="s">
        <v>2203</v>
      </c>
      <c r="D486" s="668" t="s">
        <v>297</v>
      </c>
      <c r="E486" s="669" t="s">
        <v>297</v>
      </c>
      <c r="F486" s="669" t="s">
        <v>297</v>
      </c>
      <c r="G486" s="669" t="s">
        <v>297</v>
      </c>
      <c r="H486" s="669" t="s">
        <v>297</v>
      </c>
      <c r="I486" s="669" t="s">
        <v>297</v>
      </c>
      <c r="J486" s="670" t="s">
        <v>297</v>
      </c>
      <c r="K486" s="671" t="s">
        <v>297</v>
      </c>
      <c r="L486" s="82">
        <v>0</v>
      </c>
      <c r="M486" s="83">
        <v>0</v>
      </c>
      <c r="N486" s="72">
        <v>0</v>
      </c>
    </row>
    <row r="487" spans="1:14" outlineLevel="3" x14ac:dyDescent="0.25">
      <c r="A487" s="245" t="str">
        <f t="shared" si="17"/>
        <v>3.18.</v>
      </c>
      <c r="B487" s="31" t="s">
        <v>2204</v>
      </c>
      <c r="C487" s="44" t="s">
        <v>2205</v>
      </c>
      <c r="D487" s="668" t="s">
        <v>297</v>
      </c>
      <c r="E487" s="669" t="s">
        <v>297</v>
      </c>
      <c r="F487" s="669" t="s">
        <v>297</v>
      </c>
      <c r="G487" s="669" t="s">
        <v>297</v>
      </c>
      <c r="H487" s="669" t="s">
        <v>297</v>
      </c>
      <c r="I487" s="669" t="s">
        <v>297</v>
      </c>
      <c r="J487" s="670" t="s">
        <v>297</v>
      </c>
      <c r="K487" s="671" t="s">
        <v>297</v>
      </c>
      <c r="L487" s="82">
        <v>0</v>
      </c>
      <c r="M487" s="83">
        <v>0</v>
      </c>
      <c r="N487" s="72">
        <v>0</v>
      </c>
    </row>
    <row r="488" spans="1:14" outlineLevel="3" x14ac:dyDescent="0.25">
      <c r="A488" s="245" t="str">
        <f t="shared" si="17"/>
        <v>3.18.</v>
      </c>
      <c r="B488" s="31" t="s">
        <v>2206</v>
      </c>
      <c r="C488" s="44" t="s">
        <v>2207</v>
      </c>
      <c r="D488" s="668" t="s">
        <v>297</v>
      </c>
      <c r="E488" s="669" t="s">
        <v>297</v>
      </c>
      <c r="F488" s="669" t="s">
        <v>297</v>
      </c>
      <c r="G488" s="669" t="s">
        <v>297</v>
      </c>
      <c r="H488" s="669" t="s">
        <v>297</v>
      </c>
      <c r="I488" s="669" t="s">
        <v>297</v>
      </c>
      <c r="J488" s="670" t="s">
        <v>297</v>
      </c>
      <c r="K488" s="671" t="s">
        <v>297</v>
      </c>
      <c r="L488" s="82">
        <v>0</v>
      </c>
      <c r="M488" s="83">
        <v>0</v>
      </c>
      <c r="N488" s="72">
        <v>0</v>
      </c>
    </row>
    <row r="489" spans="1:14" outlineLevel="3" x14ac:dyDescent="0.25">
      <c r="A489" s="245" t="str">
        <f t="shared" si="17"/>
        <v>3.18.</v>
      </c>
      <c r="B489" s="31" t="s">
        <v>2208</v>
      </c>
      <c r="C489" s="44" t="s">
        <v>2209</v>
      </c>
      <c r="D489" s="668" t="s">
        <v>297</v>
      </c>
      <c r="E489" s="669" t="s">
        <v>297</v>
      </c>
      <c r="F489" s="669" t="s">
        <v>297</v>
      </c>
      <c r="G489" s="669" t="s">
        <v>297</v>
      </c>
      <c r="H489" s="669" t="s">
        <v>297</v>
      </c>
      <c r="I489" s="669" t="s">
        <v>297</v>
      </c>
      <c r="J489" s="670" t="s">
        <v>297</v>
      </c>
      <c r="K489" s="671" t="s">
        <v>297</v>
      </c>
      <c r="L489" s="82">
        <v>0</v>
      </c>
      <c r="M489" s="83">
        <v>0</v>
      </c>
      <c r="N489" s="72">
        <v>0</v>
      </c>
    </row>
    <row r="490" spans="1:14" outlineLevel="3" x14ac:dyDescent="0.25">
      <c r="A490" s="245" t="str">
        <f t="shared" si="17"/>
        <v>3.18.</v>
      </c>
      <c r="B490" s="31" t="s">
        <v>2210</v>
      </c>
      <c r="C490" s="44" t="s">
        <v>2211</v>
      </c>
      <c r="D490" s="668" t="s">
        <v>297</v>
      </c>
      <c r="E490" s="669" t="s">
        <v>297</v>
      </c>
      <c r="F490" s="669" t="s">
        <v>297</v>
      </c>
      <c r="G490" s="669" t="s">
        <v>297</v>
      </c>
      <c r="H490" s="669" t="s">
        <v>297</v>
      </c>
      <c r="I490" s="669" t="s">
        <v>297</v>
      </c>
      <c r="J490" s="670" t="s">
        <v>297</v>
      </c>
      <c r="K490" s="671" t="s">
        <v>297</v>
      </c>
      <c r="L490" s="82">
        <v>0</v>
      </c>
      <c r="M490" s="83">
        <v>0</v>
      </c>
      <c r="N490" s="72">
        <v>0</v>
      </c>
    </row>
    <row r="491" spans="1:14" outlineLevel="3" x14ac:dyDescent="0.25">
      <c r="A491" s="245" t="str">
        <f t="shared" si="17"/>
        <v>3.18.</v>
      </c>
      <c r="B491" s="31" t="s">
        <v>2212</v>
      </c>
      <c r="C491" s="44" t="s">
        <v>2213</v>
      </c>
      <c r="D491" s="668" t="s">
        <v>297</v>
      </c>
      <c r="E491" s="669" t="s">
        <v>297</v>
      </c>
      <c r="F491" s="669" t="s">
        <v>297</v>
      </c>
      <c r="G491" s="669" t="s">
        <v>297</v>
      </c>
      <c r="H491" s="669" t="s">
        <v>297</v>
      </c>
      <c r="I491" s="669" t="s">
        <v>297</v>
      </c>
      <c r="J491" s="670" t="s">
        <v>297</v>
      </c>
      <c r="K491" s="671" t="s">
        <v>297</v>
      </c>
      <c r="L491" s="82">
        <v>0</v>
      </c>
      <c r="M491" s="83">
        <v>0</v>
      </c>
      <c r="N491" s="72">
        <v>0</v>
      </c>
    </row>
    <row r="492" spans="1:14" outlineLevel="3" x14ac:dyDescent="0.25">
      <c r="A492" s="245" t="str">
        <f t="shared" si="17"/>
        <v>3.18.</v>
      </c>
      <c r="B492" s="31" t="s">
        <v>2214</v>
      </c>
      <c r="C492" s="44" t="s">
        <v>2215</v>
      </c>
      <c r="D492" s="668" t="s">
        <v>297</v>
      </c>
      <c r="E492" s="669" t="s">
        <v>297</v>
      </c>
      <c r="F492" s="669" t="s">
        <v>297</v>
      </c>
      <c r="G492" s="669" t="s">
        <v>297</v>
      </c>
      <c r="H492" s="669" t="s">
        <v>297</v>
      </c>
      <c r="I492" s="669" t="s">
        <v>297</v>
      </c>
      <c r="J492" s="670" t="s">
        <v>297</v>
      </c>
      <c r="K492" s="671" t="s">
        <v>297</v>
      </c>
      <c r="L492" s="82">
        <v>0</v>
      </c>
      <c r="M492" s="83">
        <v>0</v>
      </c>
      <c r="N492" s="72">
        <v>0</v>
      </c>
    </row>
    <row r="493" spans="1:14" outlineLevel="3" x14ac:dyDescent="0.25">
      <c r="A493" s="245" t="str">
        <f t="shared" si="17"/>
        <v>3.18.</v>
      </c>
      <c r="B493" s="31" t="s">
        <v>2216</v>
      </c>
      <c r="C493" s="44" t="s">
        <v>1983</v>
      </c>
      <c r="D493" s="668" t="s">
        <v>297</v>
      </c>
      <c r="E493" s="669" t="s">
        <v>297</v>
      </c>
      <c r="F493" s="669" t="s">
        <v>297</v>
      </c>
      <c r="G493" s="669" t="s">
        <v>297</v>
      </c>
      <c r="H493" s="669" t="s">
        <v>297</v>
      </c>
      <c r="I493" s="669" t="s">
        <v>297</v>
      </c>
      <c r="J493" s="670" t="s">
        <v>297</v>
      </c>
      <c r="K493" s="671" t="s">
        <v>297</v>
      </c>
      <c r="L493" s="82">
        <v>0</v>
      </c>
      <c r="M493" s="83">
        <v>0</v>
      </c>
      <c r="N493" s="72">
        <v>0</v>
      </c>
    </row>
    <row r="494" spans="1:14" outlineLevel="3" x14ac:dyDescent="0.25">
      <c r="A494" s="245" t="str">
        <f t="shared" si="17"/>
        <v>3.18.</v>
      </c>
      <c r="B494" s="31" t="s">
        <v>2217</v>
      </c>
      <c r="C494" s="44" t="s">
        <v>2218</v>
      </c>
      <c r="D494" s="668" t="s">
        <v>297</v>
      </c>
      <c r="E494" s="669" t="s">
        <v>297</v>
      </c>
      <c r="F494" s="669" t="s">
        <v>297</v>
      </c>
      <c r="G494" s="669" t="s">
        <v>297</v>
      </c>
      <c r="H494" s="669" t="s">
        <v>297</v>
      </c>
      <c r="I494" s="669" t="s">
        <v>297</v>
      </c>
      <c r="J494" s="670" t="s">
        <v>297</v>
      </c>
      <c r="K494" s="671" t="s">
        <v>297</v>
      </c>
      <c r="L494" s="82">
        <v>0</v>
      </c>
      <c r="M494" s="83">
        <v>0</v>
      </c>
      <c r="N494" s="72">
        <v>0</v>
      </c>
    </row>
    <row r="495" spans="1:14" outlineLevel="3" x14ac:dyDescent="0.25">
      <c r="A495" s="245" t="str">
        <f t="shared" si="17"/>
        <v>3.18.</v>
      </c>
      <c r="B495" s="31" t="s">
        <v>2219</v>
      </c>
      <c r="C495" s="44" t="s">
        <v>2220</v>
      </c>
      <c r="D495" s="668" t="s">
        <v>297</v>
      </c>
      <c r="E495" s="669" t="s">
        <v>297</v>
      </c>
      <c r="F495" s="669" t="s">
        <v>297</v>
      </c>
      <c r="G495" s="669" t="s">
        <v>297</v>
      </c>
      <c r="H495" s="669" t="s">
        <v>297</v>
      </c>
      <c r="I495" s="669" t="s">
        <v>297</v>
      </c>
      <c r="J495" s="670" t="s">
        <v>297</v>
      </c>
      <c r="K495" s="671" t="s">
        <v>297</v>
      </c>
      <c r="L495" s="82">
        <v>0</v>
      </c>
      <c r="M495" s="83">
        <v>0</v>
      </c>
      <c r="N495" s="72">
        <v>0</v>
      </c>
    </row>
    <row r="496" spans="1:14" outlineLevel="3" x14ac:dyDescent="0.25">
      <c r="A496" s="245" t="str">
        <f t="shared" si="17"/>
        <v>3.18.</v>
      </c>
      <c r="B496" s="31" t="s">
        <v>2221</v>
      </c>
      <c r="C496" s="44" t="s">
        <v>2222</v>
      </c>
      <c r="D496" s="668" t="s">
        <v>297</v>
      </c>
      <c r="E496" s="669" t="s">
        <v>297</v>
      </c>
      <c r="F496" s="669" t="s">
        <v>297</v>
      </c>
      <c r="G496" s="669" t="s">
        <v>297</v>
      </c>
      <c r="H496" s="669" t="s">
        <v>297</v>
      </c>
      <c r="I496" s="669" t="s">
        <v>297</v>
      </c>
      <c r="J496" s="670" t="s">
        <v>297</v>
      </c>
      <c r="K496" s="671" t="s">
        <v>297</v>
      </c>
      <c r="L496" s="82">
        <v>0</v>
      </c>
      <c r="M496" s="83">
        <v>0</v>
      </c>
      <c r="N496" s="72">
        <v>0</v>
      </c>
    </row>
    <row r="497" spans="1:14" outlineLevel="3" x14ac:dyDescent="0.25">
      <c r="A497" s="245" t="str">
        <f t="shared" si="17"/>
        <v>3.18.</v>
      </c>
      <c r="B497" s="31" t="s">
        <v>2223</v>
      </c>
      <c r="C497" s="44" t="s">
        <v>2224</v>
      </c>
      <c r="D497" s="668" t="s">
        <v>297</v>
      </c>
      <c r="E497" s="669" t="s">
        <v>297</v>
      </c>
      <c r="F497" s="669" t="s">
        <v>297</v>
      </c>
      <c r="G497" s="669" t="s">
        <v>297</v>
      </c>
      <c r="H497" s="669" t="s">
        <v>297</v>
      </c>
      <c r="I497" s="669" t="s">
        <v>297</v>
      </c>
      <c r="J497" s="670" t="s">
        <v>297</v>
      </c>
      <c r="K497" s="671" t="s">
        <v>297</v>
      </c>
      <c r="L497" s="82">
        <v>0</v>
      </c>
      <c r="M497" s="83">
        <v>0</v>
      </c>
      <c r="N497" s="72">
        <v>0</v>
      </c>
    </row>
    <row r="498" spans="1:14" outlineLevel="3" x14ac:dyDescent="0.25">
      <c r="A498" s="245" t="str">
        <f t="shared" si="17"/>
        <v>3.18.</v>
      </c>
      <c r="B498" s="31" t="s">
        <v>2225</v>
      </c>
      <c r="C498" s="44" t="s">
        <v>2226</v>
      </c>
      <c r="D498" s="668" t="s">
        <v>297</v>
      </c>
      <c r="E498" s="669" t="s">
        <v>297</v>
      </c>
      <c r="F498" s="669" t="s">
        <v>297</v>
      </c>
      <c r="G498" s="669" t="s">
        <v>297</v>
      </c>
      <c r="H498" s="669" t="s">
        <v>297</v>
      </c>
      <c r="I498" s="669" t="s">
        <v>297</v>
      </c>
      <c r="J498" s="670" t="s">
        <v>297</v>
      </c>
      <c r="K498" s="671" t="s">
        <v>297</v>
      </c>
      <c r="L498" s="82">
        <v>0</v>
      </c>
      <c r="M498" s="83">
        <v>0</v>
      </c>
      <c r="N498" s="72">
        <v>0</v>
      </c>
    </row>
    <row r="499" spans="1:14" outlineLevel="3" x14ac:dyDescent="0.25">
      <c r="A499" s="245" t="str">
        <f t="shared" si="17"/>
        <v>3.18.</v>
      </c>
      <c r="B499" s="31" t="s">
        <v>2227</v>
      </c>
      <c r="C499" s="44" t="s">
        <v>946</v>
      </c>
      <c r="D499" s="668" t="s">
        <v>297</v>
      </c>
      <c r="E499" s="669" t="s">
        <v>297</v>
      </c>
      <c r="F499" s="669" t="s">
        <v>297</v>
      </c>
      <c r="G499" s="669" t="s">
        <v>297</v>
      </c>
      <c r="H499" s="669" t="s">
        <v>297</v>
      </c>
      <c r="I499" s="669" t="s">
        <v>297</v>
      </c>
      <c r="J499" s="670" t="s">
        <v>297</v>
      </c>
      <c r="K499" s="671" t="s">
        <v>297</v>
      </c>
      <c r="L499" s="82">
        <v>0</v>
      </c>
      <c r="M499" s="83">
        <v>0</v>
      </c>
      <c r="N499" s="72">
        <v>0</v>
      </c>
    </row>
    <row r="500" spans="1:14" outlineLevel="3" x14ac:dyDescent="0.25">
      <c r="A500" s="245" t="str">
        <f t="shared" si="17"/>
        <v>3.18.</v>
      </c>
      <c r="B500" s="31" t="s">
        <v>2228</v>
      </c>
      <c r="C500" s="44" t="s">
        <v>2229</v>
      </c>
      <c r="D500" s="668" t="s">
        <v>297</v>
      </c>
      <c r="E500" s="669" t="s">
        <v>297</v>
      </c>
      <c r="F500" s="669" t="s">
        <v>297</v>
      </c>
      <c r="G500" s="669" t="s">
        <v>297</v>
      </c>
      <c r="H500" s="669" t="s">
        <v>297</v>
      </c>
      <c r="I500" s="669" t="s">
        <v>297</v>
      </c>
      <c r="J500" s="670" t="s">
        <v>297</v>
      </c>
      <c r="K500" s="671" t="s">
        <v>297</v>
      </c>
      <c r="L500" s="82">
        <v>0</v>
      </c>
      <c r="M500" s="83">
        <v>0</v>
      </c>
      <c r="N500" s="72">
        <v>0</v>
      </c>
    </row>
    <row r="501" spans="1:14" outlineLevel="3" x14ac:dyDescent="0.25">
      <c r="A501" s="245" t="str">
        <f t="shared" si="17"/>
        <v>3.18.</v>
      </c>
      <c r="B501" s="31" t="s">
        <v>2230</v>
      </c>
      <c r="C501" s="44" t="s">
        <v>2231</v>
      </c>
      <c r="D501" s="668" t="s">
        <v>297</v>
      </c>
      <c r="E501" s="669" t="s">
        <v>297</v>
      </c>
      <c r="F501" s="669" t="s">
        <v>297</v>
      </c>
      <c r="G501" s="669" t="s">
        <v>297</v>
      </c>
      <c r="H501" s="669" t="s">
        <v>297</v>
      </c>
      <c r="I501" s="669" t="s">
        <v>297</v>
      </c>
      <c r="J501" s="670" t="s">
        <v>297</v>
      </c>
      <c r="K501" s="671" t="s">
        <v>297</v>
      </c>
      <c r="L501" s="82">
        <v>0</v>
      </c>
      <c r="M501" s="83">
        <v>0</v>
      </c>
      <c r="N501" s="72">
        <v>0</v>
      </c>
    </row>
    <row r="502" spans="1:14" outlineLevel="3" x14ac:dyDescent="0.25">
      <c r="A502" s="245" t="str">
        <f t="shared" si="17"/>
        <v>3.18.</v>
      </c>
      <c r="B502" s="31" t="s">
        <v>2232</v>
      </c>
      <c r="C502" s="44" t="s">
        <v>2233</v>
      </c>
      <c r="D502" s="668" t="s">
        <v>297</v>
      </c>
      <c r="E502" s="669" t="s">
        <v>297</v>
      </c>
      <c r="F502" s="669" t="s">
        <v>297</v>
      </c>
      <c r="G502" s="669" t="s">
        <v>297</v>
      </c>
      <c r="H502" s="669" t="s">
        <v>297</v>
      </c>
      <c r="I502" s="669" t="s">
        <v>297</v>
      </c>
      <c r="J502" s="670" t="s">
        <v>297</v>
      </c>
      <c r="K502" s="671" t="s">
        <v>297</v>
      </c>
      <c r="L502" s="82">
        <v>0</v>
      </c>
      <c r="M502" s="83">
        <v>0</v>
      </c>
      <c r="N502" s="72">
        <v>0</v>
      </c>
    </row>
    <row r="503" spans="1:14" outlineLevel="3" x14ac:dyDescent="0.25">
      <c r="A503" s="245" t="str">
        <f t="shared" si="17"/>
        <v>3.18.</v>
      </c>
      <c r="B503" s="31" t="s">
        <v>2234</v>
      </c>
      <c r="C503" s="44" t="s">
        <v>1794</v>
      </c>
      <c r="D503" s="668" t="s">
        <v>297</v>
      </c>
      <c r="E503" s="669" t="s">
        <v>297</v>
      </c>
      <c r="F503" s="669" t="s">
        <v>297</v>
      </c>
      <c r="G503" s="669" t="s">
        <v>297</v>
      </c>
      <c r="H503" s="669" t="s">
        <v>297</v>
      </c>
      <c r="I503" s="669" t="s">
        <v>297</v>
      </c>
      <c r="J503" s="670" t="s">
        <v>297</v>
      </c>
      <c r="K503" s="671" t="s">
        <v>297</v>
      </c>
      <c r="L503" s="82">
        <v>0</v>
      </c>
      <c r="M503" s="83">
        <v>0</v>
      </c>
      <c r="N503" s="72">
        <v>0</v>
      </c>
    </row>
    <row r="504" spans="1:14" outlineLevel="3" x14ac:dyDescent="0.25">
      <c r="A504" s="245" t="str">
        <f t="shared" si="17"/>
        <v>3.18.</v>
      </c>
      <c r="B504" s="31" t="s">
        <v>2235</v>
      </c>
      <c r="C504" s="44" t="s">
        <v>2236</v>
      </c>
      <c r="D504" s="668" t="s">
        <v>297</v>
      </c>
      <c r="E504" s="669" t="s">
        <v>297</v>
      </c>
      <c r="F504" s="669" t="s">
        <v>297</v>
      </c>
      <c r="G504" s="669" t="s">
        <v>297</v>
      </c>
      <c r="H504" s="669" t="s">
        <v>297</v>
      </c>
      <c r="I504" s="669" t="s">
        <v>297</v>
      </c>
      <c r="J504" s="670" t="s">
        <v>297</v>
      </c>
      <c r="K504" s="671" t="s">
        <v>297</v>
      </c>
      <c r="L504" s="82">
        <v>0</v>
      </c>
      <c r="M504" s="83">
        <v>0</v>
      </c>
      <c r="N504" s="72">
        <v>0</v>
      </c>
    </row>
    <row r="505" spans="1:14" outlineLevel="3" x14ac:dyDescent="0.25">
      <c r="A505" s="245" t="str">
        <f t="shared" si="17"/>
        <v>3.18.</v>
      </c>
      <c r="B505" s="31" t="s">
        <v>2237</v>
      </c>
      <c r="C505" s="44" t="s">
        <v>946</v>
      </c>
      <c r="D505" s="668" t="s">
        <v>297</v>
      </c>
      <c r="E505" s="669" t="s">
        <v>297</v>
      </c>
      <c r="F505" s="669" t="s">
        <v>297</v>
      </c>
      <c r="G505" s="669" t="s">
        <v>297</v>
      </c>
      <c r="H505" s="669" t="s">
        <v>297</v>
      </c>
      <c r="I505" s="669" t="s">
        <v>297</v>
      </c>
      <c r="J505" s="670" t="s">
        <v>297</v>
      </c>
      <c r="K505" s="671" t="s">
        <v>297</v>
      </c>
      <c r="L505" s="82">
        <v>0</v>
      </c>
      <c r="M505" s="83">
        <v>0</v>
      </c>
      <c r="N505" s="72">
        <v>0</v>
      </c>
    </row>
    <row r="506" spans="1:14" outlineLevel="3" x14ac:dyDescent="0.25">
      <c r="A506" s="245" t="str">
        <f t="shared" si="17"/>
        <v>3.18.</v>
      </c>
      <c r="B506" s="31" t="s">
        <v>2238</v>
      </c>
      <c r="C506" s="44" t="s">
        <v>2239</v>
      </c>
      <c r="D506" s="668" t="s">
        <v>297</v>
      </c>
      <c r="E506" s="669" t="s">
        <v>297</v>
      </c>
      <c r="F506" s="669" t="s">
        <v>297</v>
      </c>
      <c r="G506" s="669" t="s">
        <v>297</v>
      </c>
      <c r="H506" s="669" t="s">
        <v>297</v>
      </c>
      <c r="I506" s="669" t="s">
        <v>297</v>
      </c>
      <c r="J506" s="670" t="s">
        <v>297</v>
      </c>
      <c r="K506" s="671" t="s">
        <v>297</v>
      </c>
      <c r="L506" s="82">
        <v>0</v>
      </c>
      <c r="M506" s="83">
        <v>0</v>
      </c>
      <c r="N506" s="72">
        <v>0</v>
      </c>
    </row>
    <row r="507" spans="1:14" outlineLevel="3" x14ac:dyDescent="0.25">
      <c r="A507" s="245" t="str">
        <f t="shared" si="17"/>
        <v>3.18.</v>
      </c>
      <c r="B507" s="31" t="s">
        <v>2240</v>
      </c>
      <c r="C507" s="44" t="s">
        <v>2241</v>
      </c>
      <c r="D507" s="668" t="s">
        <v>297</v>
      </c>
      <c r="E507" s="669" t="s">
        <v>297</v>
      </c>
      <c r="F507" s="669" t="s">
        <v>297</v>
      </c>
      <c r="G507" s="669" t="s">
        <v>297</v>
      </c>
      <c r="H507" s="669" t="s">
        <v>297</v>
      </c>
      <c r="I507" s="669" t="s">
        <v>297</v>
      </c>
      <c r="J507" s="670" t="s">
        <v>297</v>
      </c>
      <c r="K507" s="671" t="s">
        <v>297</v>
      </c>
      <c r="L507" s="82">
        <v>0</v>
      </c>
      <c r="M507" s="83">
        <v>0</v>
      </c>
      <c r="N507" s="72">
        <v>0</v>
      </c>
    </row>
    <row r="508" spans="1:14" outlineLevel="1" x14ac:dyDescent="0.25">
      <c r="A508" s="247"/>
      <c r="B508" s="23" t="s">
        <v>133</v>
      </c>
      <c r="C508" s="90" t="s">
        <v>134</v>
      </c>
      <c r="D508" s="588"/>
      <c r="E508" s="66"/>
      <c r="F508" s="67"/>
      <c r="G508" s="67"/>
      <c r="H508" s="67"/>
      <c r="I508" s="67"/>
      <c r="J508" s="67"/>
      <c r="K508" s="67"/>
      <c r="L508" s="128"/>
      <c r="M508" s="129"/>
      <c r="N508" s="589"/>
    </row>
    <row r="509" spans="1:14" outlineLevel="3" x14ac:dyDescent="0.25">
      <c r="A509" s="245" t="str">
        <f t="shared" ref="A509:A534" si="18">IF(COUNTA($D509:$K509)=0,"",LEFT(B509,FIND(".",B509,3)))</f>
        <v>3.19.</v>
      </c>
      <c r="B509" s="73" t="s">
        <v>2242</v>
      </c>
      <c r="C509" s="130" t="s">
        <v>2243</v>
      </c>
      <c r="D509" s="664" t="s">
        <v>297</v>
      </c>
      <c r="E509" s="665" t="s">
        <v>297</v>
      </c>
      <c r="F509" s="665" t="s">
        <v>297</v>
      </c>
      <c r="G509" s="665" t="s">
        <v>297</v>
      </c>
      <c r="H509" s="665" t="s">
        <v>297</v>
      </c>
      <c r="I509" s="665" t="s">
        <v>297</v>
      </c>
      <c r="J509" s="666" t="s">
        <v>297</v>
      </c>
      <c r="K509" s="667" t="s">
        <v>297</v>
      </c>
      <c r="L509" s="149">
        <v>0</v>
      </c>
      <c r="M509" s="150">
        <v>0</v>
      </c>
      <c r="N509" s="151">
        <v>0</v>
      </c>
    </row>
    <row r="510" spans="1:14" outlineLevel="3" x14ac:dyDescent="0.25">
      <c r="A510" s="245" t="str">
        <f t="shared" si="18"/>
        <v>3.19.</v>
      </c>
      <c r="B510" s="31" t="s">
        <v>2244</v>
      </c>
      <c r="C510" s="44" t="s">
        <v>2245</v>
      </c>
      <c r="D510" s="668" t="s">
        <v>297</v>
      </c>
      <c r="E510" s="669" t="s">
        <v>297</v>
      </c>
      <c r="F510" s="669" t="s">
        <v>297</v>
      </c>
      <c r="G510" s="669" t="s">
        <v>297</v>
      </c>
      <c r="H510" s="669" t="s">
        <v>297</v>
      </c>
      <c r="I510" s="669" t="s">
        <v>297</v>
      </c>
      <c r="J510" s="670" t="s">
        <v>297</v>
      </c>
      <c r="K510" s="671" t="s">
        <v>297</v>
      </c>
      <c r="L510" s="82">
        <v>0</v>
      </c>
      <c r="M510" s="83">
        <v>0</v>
      </c>
      <c r="N510" s="72">
        <v>0</v>
      </c>
    </row>
    <row r="511" spans="1:14" outlineLevel="3" x14ac:dyDescent="0.25">
      <c r="A511" s="245" t="str">
        <f t="shared" si="18"/>
        <v>3.19.</v>
      </c>
      <c r="B511" s="31" t="s">
        <v>2246</v>
      </c>
      <c r="C511" s="44" t="s">
        <v>2247</v>
      </c>
      <c r="D511" s="668" t="s">
        <v>297</v>
      </c>
      <c r="E511" s="669" t="s">
        <v>297</v>
      </c>
      <c r="F511" s="669" t="s">
        <v>297</v>
      </c>
      <c r="G511" s="669" t="s">
        <v>297</v>
      </c>
      <c r="H511" s="669" t="s">
        <v>297</v>
      </c>
      <c r="I511" s="669" t="s">
        <v>297</v>
      </c>
      <c r="J511" s="670" t="s">
        <v>297</v>
      </c>
      <c r="K511" s="671" t="s">
        <v>297</v>
      </c>
      <c r="L511" s="82">
        <v>0</v>
      </c>
      <c r="M511" s="83">
        <v>0</v>
      </c>
      <c r="N511" s="72">
        <v>0</v>
      </c>
    </row>
    <row r="512" spans="1:14" outlineLevel="3" x14ac:dyDescent="0.25">
      <c r="A512" s="245" t="str">
        <f t="shared" si="18"/>
        <v>3.19.</v>
      </c>
      <c r="B512" s="31" t="s">
        <v>2248</v>
      </c>
      <c r="C512" s="44" t="s">
        <v>2249</v>
      </c>
      <c r="D512" s="668" t="s">
        <v>297</v>
      </c>
      <c r="E512" s="669" t="s">
        <v>297</v>
      </c>
      <c r="F512" s="669" t="s">
        <v>297</v>
      </c>
      <c r="G512" s="669" t="s">
        <v>297</v>
      </c>
      <c r="H512" s="669" t="s">
        <v>297</v>
      </c>
      <c r="I512" s="669" t="s">
        <v>297</v>
      </c>
      <c r="J512" s="670" t="s">
        <v>297</v>
      </c>
      <c r="K512" s="671" t="s">
        <v>297</v>
      </c>
      <c r="L512" s="82">
        <v>0</v>
      </c>
      <c r="M512" s="83">
        <v>0</v>
      </c>
      <c r="N512" s="72">
        <v>0</v>
      </c>
    </row>
    <row r="513" spans="1:14" outlineLevel="3" x14ac:dyDescent="0.25">
      <c r="A513" s="245" t="str">
        <f t="shared" si="18"/>
        <v>3.19.</v>
      </c>
      <c r="B513" s="31" t="s">
        <v>2250</v>
      </c>
      <c r="C513" s="44" t="s">
        <v>2251</v>
      </c>
      <c r="D513" s="668" t="s">
        <v>297</v>
      </c>
      <c r="E513" s="669" t="s">
        <v>297</v>
      </c>
      <c r="F513" s="669" t="s">
        <v>297</v>
      </c>
      <c r="G513" s="669" t="s">
        <v>297</v>
      </c>
      <c r="H513" s="669" t="s">
        <v>297</v>
      </c>
      <c r="I513" s="669" t="s">
        <v>297</v>
      </c>
      <c r="J513" s="670" t="s">
        <v>297</v>
      </c>
      <c r="K513" s="671" t="s">
        <v>297</v>
      </c>
      <c r="L513" s="82">
        <v>0</v>
      </c>
      <c r="M513" s="83">
        <v>0</v>
      </c>
      <c r="N513" s="72">
        <v>0</v>
      </c>
    </row>
    <row r="514" spans="1:14" outlineLevel="3" x14ac:dyDescent="0.25">
      <c r="A514" s="245" t="str">
        <f t="shared" si="18"/>
        <v>3.19.</v>
      </c>
      <c r="B514" s="31" t="s">
        <v>2252</v>
      </c>
      <c r="C514" s="44" t="s">
        <v>2253</v>
      </c>
      <c r="D514" s="668" t="s">
        <v>297</v>
      </c>
      <c r="E514" s="669" t="s">
        <v>297</v>
      </c>
      <c r="F514" s="669" t="s">
        <v>297</v>
      </c>
      <c r="G514" s="669" t="s">
        <v>297</v>
      </c>
      <c r="H514" s="669" t="s">
        <v>297</v>
      </c>
      <c r="I514" s="669" t="s">
        <v>297</v>
      </c>
      <c r="J514" s="670" t="s">
        <v>297</v>
      </c>
      <c r="K514" s="671" t="s">
        <v>297</v>
      </c>
      <c r="L514" s="82">
        <v>0</v>
      </c>
      <c r="M514" s="83">
        <v>0</v>
      </c>
      <c r="N514" s="72">
        <v>0</v>
      </c>
    </row>
    <row r="515" spans="1:14" outlineLevel="3" x14ac:dyDescent="0.25">
      <c r="A515" s="245" t="str">
        <f t="shared" si="18"/>
        <v>3.19.</v>
      </c>
      <c r="B515" s="31" t="s">
        <v>2254</v>
      </c>
      <c r="C515" s="44" t="s">
        <v>2255</v>
      </c>
      <c r="D515" s="668" t="s">
        <v>297</v>
      </c>
      <c r="E515" s="669" t="s">
        <v>297</v>
      </c>
      <c r="F515" s="669" t="s">
        <v>297</v>
      </c>
      <c r="G515" s="669" t="s">
        <v>297</v>
      </c>
      <c r="H515" s="669" t="s">
        <v>297</v>
      </c>
      <c r="I515" s="669" t="s">
        <v>297</v>
      </c>
      <c r="J515" s="670" t="s">
        <v>297</v>
      </c>
      <c r="K515" s="671" t="s">
        <v>297</v>
      </c>
      <c r="L515" s="82">
        <v>0</v>
      </c>
      <c r="M515" s="83">
        <v>0</v>
      </c>
      <c r="N515" s="72">
        <v>0</v>
      </c>
    </row>
    <row r="516" spans="1:14" outlineLevel="3" x14ac:dyDescent="0.25">
      <c r="A516" s="245" t="str">
        <f t="shared" si="18"/>
        <v>3.19.</v>
      </c>
      <c r="B516" s="31" t="s">
        <v>2256</v>
      </c>
      <c r="C516" s="44" t="s">
        <v>2257</v>
      </c>
      <c r="D516" s="668" t="s">
        <v>297</v>
      </c>
      <c r="E516" s="669" t="s">
        <v>297</v>
      </c>
      <c r="F516" s="669" t="s">
        <v>297</v>
      </c>
      <c r="G516" s="669" t="s">
        <v>297</v>
      </c>
      <c r="H516" s="669" t="s">
        <v>297</v>
      </c>
      <c r="I516" s="669" t="s">
        <v>297</v>
      </c>
      <c r="J516" s="670" t="s">
        <v>297</v>
      </c>
      <c r="K516" s="671" t="s">
        <v>297</v>
      </c>
      <c r="L516" s="82">
        <v>0</v>
      </c>
      <c r="M516" s="83">
        <v>0</v>
      </c>
      <c r="N516" s="72">
        <v>0</v>
      </c>
    </row>
    <row r="517" spans="1:14" outlineLevel="3" x14ac:dyDescent="0.25">
      <c r="A517" s="245" t="str">
        <f t="shared" si="18"/>
        <v>3.19.</v>
      </c>
      <c r="B517" s="31" t="s">
        <v>2258</v>
      </c>
      <c r="C517" s="44" t="s">
        <v>2259</v>
      </c>
      <c r="D517" s="668" t="s">
        <v>297</v>
      </c>
      <c r="E517" s="669" t="s">
        <v>297</v>
      </c>
      <c r="F517" s="669" t="s">
        <v>297</v>
      </c>
      <c r="G517" s="669" t="s">
        <v>297</v>
      </c>
      <c r="H517" s="669" t="s">
        <v>297</v>
      </c>
      <c r="I517" s="669" t="s">
        <v>297</v>
      </c>
      <c r="J517" s="670" t="s">
        <v>297</v>
      </c>
      <c r="K517" s="671" t="s">
        <v>297</v>
      </c>
      <c r="L517" s="82">
        <v>0</v>
      </c>
      <c r="M517" s="83">
        <v>0</v>
      </c>
      <c r="N517" s="72">
        <v>0</v>
      </c>
    </row>
    <row r="518" spans="1:14" outlineLevel="3" x14ac:dyDescent="0.25">
      <c r="A518" s="245" t="str">
        <f t="shared" si="18"/>
        <v>3.19.</v>
      </c>
      <c r="B518" s="31" t="s">
        <v>2260</v>
      </c>
      <c r="C518" s="44" t="s">
        <v>2261</v>
      </c>
      <c r="D518" s="668" t="s">
        <v>297</v>
      </c>
      <c r="E518" s="669" t="s">
        <v>297</v>
      </c>
      <c r="F518" s="669" t="s">
        <v>297</v>
      </c>
      <c r="G518" s="669" t="s">
        <v>297</v>
      </c>
      <c r="H518" s="669" t="s">
        <v>297</v>
      </c>
      <c r="I518" s="669" t="s">
        <v>297</v>
      </c>
      <c r="J518" s="670" t="s">
        <v>297</v>
      </c>
      <c r="K518" s="671" t="s">
        <v>297</v>
      </c>
      <c r="L518" s="82">
        <v>0</v>
      </c>
      <c r="M518" s="83">
        <v>0</v>
      </c>
      <c r="N518" s="72">
        <v>0</v>
      </c>
    </row>
    <row r="519" spans="1:14" outlineLevel="3" x14ac:dyDescent="0.25">
      <c r="A519" s="245" t="str">
        <f t="shared" si="18"/>
        <v>3.19.</v>
      </c>
      <c r="B519" s="31" t="s">
        <v>2262</v>
      </c>
      <c r="C519" s="44" t="s">
        <v>2263</v>
      </c>
      <c r="D519" s="668" t="s">
        <v>297</v>
      </c>
      <c r="E519" s="669" t="s">
        <v>297</v>
      </c>
      <c r="F519" s="669" t="s">
        <v>297</v>
      </c>
      <c r="G519" s="669" t="s">
        <v>297</v>
      </c>
      <c r="H519" s="669" t="s">
        <v>297</v>
      </c>
      <c r="I519" s="669" t="s">
        <v>297</v>
      </c>
      <c r="J519" s="670" t="s">
        <v>297</v>
      </c>
      <c r="K519" s="671" t="s">
        <v>297</v>
      </c>
      <c r="L519" s="82">
        <v>0</v>
      </c>
      <c r="M519" s="83">
        <v>0</v>
      </c>
      <c r="N519" s="72">
        <v>0</v>
      </c>
    </row>
    <row r="520" spans="1:14" outlineLevel="3" x14ac:dyDescent="0.25">
      <c r="A520" s="245" t="str">
        <f t="shared" si="18"/>
        <v>3.19.</v>
      </c>
      <c r="B520" s="31" t="s">
        <v>2264</v>
      </c>
      <c r="C520" s="44" t="s">
        <v>2265</v>
      </c>
      <c r="D520" s="668" t="s">
        <v>297</v>
      </c>
      <c r="E520" s="669" t="s">
        <v>297</v>
      </c>
      <c r="F520" s="669" t="s">
        <v>297</v>
      </c>
      <c r="G520" s="669" t="s">
        <v>297</v>
      </c>
      <c r="H520" s="669" t="s">
        <v>297</v>
      </c>
      <c r="I520" s="669" t="s">
        <v>297</v>
      </c>
      <c r="J520" s="670" t="s">
        <v>297</v>
      </c>
      <c r="K520" s="671" t="s">
        <v>297</v>
      </c>
      <c r="L520" s="82">
        <v>0</v>
      </c>
      <c r="M520" s="83">
        <v>0</v>
      </c>
      <c r="N520" s="72">
        <v>0</v>
      </c>
    </row>
    <row r="521" spans="1:14" outlineLevel="3" x14ac:dyDescent="0.25">
      <c r="A521" s="245" t="str">
        <f t="shared" si="18"/>
        <v>3.19.</v>
      </c>
      <c r="B521" s="31" t="s">
        <v>2266</v>
      </c>
      <c r="C521" s="44" t="s">
        <v>2267</v>
      </c>
      <c r="D521" s="668" t="s">
        <v>297</v>
      </c>
      <c r="E521" s="669" t="s">
        <v>297</v>
      </c>
      <c r="F521" s="669" t="s">
        <v>297</v>
      </c>
      <c r="G521" s="669" t="s">
        <v>297</v>
      </c>
      <c r="H521" s="669" t="s">
        <v>297</v>
      </c>
      <c r="I521" s="669" t="s">
        <v>297</v>
      </c>
      <c r="J521" s="670" t="s">
        <v>297</v>
      </c>
      <c r="K521" s="671" t="s">
        <v>297</v>
      </c>
      <c r="L521" s="82">
        <v>0</v>
      </c>
      <c r="M521" s="83">
        <v>0</v>
      </c>
      <c r="N521" s="72">
        <v>0</v>
      </c>
    </row>
    <row r="522" spans="1:14" outlineLevel="3" x14ac:dyDescent="0.25">
      <c r="A522" s="245" t="str">
        <f t="shared" si="18"/>
        <v>3.19.</v>
      </c>
      <c r="B522" s="31" t="s">
        <v>2268</v>
      </c>
      <c r="C522" s="44" t="s">
        <v>2269</v>
      </c>
      <c r="D522" s="668" t="s">
        <v>297</v>
      </c>
      <c r="E522" s="669" t="s">
        <v>297</v>
      </c>
      <c r="F522" s="669" t="s">
        <v>297</v>
      </c>
      <c r="G522" s="669" t="s">
        <v>297</v>
      </c>
      <c r="H522" s="669" t="s">
        <v>297</v>
      </c>
      <c r="I522" s="669" t="s">
        <v>297</v>
      </c>
      <c r="J522" s="670" t="s">
        <v>297</v>
      </c>
      <c r="K522" s="671" t="s">
        <v>297</v>
      </c>
      <c r="L522" s="82">
        <v>0</v>
      </c>
      <c r="M522" s="83">
        <v>0</v>
      </c>
      <c r="N522" s="72">
        <v>0</v>
      </c>
    </row>
    <row r="523" spans="1:14" outlineLevel="3" x14ac:dyDescent="0.25">
      <c r="A523" s="245" t="str">
        <f t="shared" si="18"/>
        <v>3.19.</v>
      </c>
      <c r="B523" s="31" t="s">
        <v>2270</v>
      </c>
      <c r="C523" s="44" t="s">
        <v>2271</v>
      </c>
      <c r="D523" s="668" t="s">
        <v>297</v>
      </c>
      <c r="E523" s="669" t="s">
        <v>297</v>
      </c>
      <c r="F523" s="669" t="s">
        <v>297</v>
      </c>
      <c r="G523" s="669" t="s">
        <v>297</v>
      </c>
      <c r="H523" s="669" t="s">
        <v>297</v>
      </c>
      <c r="I523" s="669" t="s">
        <v>297</v>
      </c>
      <c r="J523" s="670" t="s">
        <v>297</v>
      </c>
      <c r="K523" s="671" t="s">
        <v>297</v>
      </c>
      <c r="L523" s="82">
        <v>0</v>
      </c>
      <c r="M523" s="83">
        <v>0</v>
      </c>
      <c r="N523" s="72">
        <v>0</v>
      </c>
    </row>
    <row r="524" spans="1:14" outlineLevel="3" x14ac:dyDescent="0.25">
      <c r="A524" s="245" t="str">
        <f t="shared" si="18"/>
        <v>3.19.</v>
      </c>
      <c r="B524" s="31" t="s">
        <v>2272</v>
      </c>
      <c r="C524" s="44" t="s">
        <v>2273</v>
      </c>
      <c r="D524" s="668" t="s">
        <v>297</v>
      </c>
      <c r="E524" s="669" t="s">
        <v>297</v>
      </c>
      <c r="F524" s="669" t="s">
        <v>297</v>
      </c>
      <c r="G524" s="669" t="s">
        <v>297</v>
      </c>
      <c r="H524" s="669" t="s">
        <v>297</v>
      </c>
      <c r="I524" s="669" t="s">
        <v>297</v>
      </c>
      <c r="J524" s="670" t="s">
        <v>297</v>
      </c>
      <c r="K524" s="671" t="s">
        <v>297</v>
      </c>
      <c r="L524" s="82">
        <v>0</v>
      </c>
      <c r="M524" s="83">
        <v>0</v>
      </c>
      <c r="N524" s="72">
        <v>0</v>
      </c>
    </row>
    <row r="525" spans="1:14" outlineLevel="3" x14ac:dyDescent="0.25">
      <c r="A525" s="245" t="str">
        <f t="shared" si="18"/>
        <v>3.19.</v>
      </c>
      <c r="B525" s="31" t="s">
        <v>2274</v>
      </c>
      <c r="C525" s="44" t="s">
        <v>2275</v>
      </c>
      <c r="D525" s="668" t="s">
        <v>297</v>
      </c>
      <c r="E525" s="669" t="s">
        <v>297</v>
      </c>
      <c r="F525" s="669" t="s">
        <v>297</v>
      </c>
      <c r="G525" s="669" t="s">
        <v>297</v>
      </c>
      <c r="H525" s="669" t="s">
        <v>297</v>
      </c>
      <c r="I525" s="669" t="s">
        <v>297</v>
      </c>
      <c r="J525" s="670" t="s">
        <v>297</v>
      </c>
      <c r="K525" s="671" t="s">
        <v>297</v>
      </c>
      <c r="L525" s="82">
        <v>0</v>
      </c>
      <c r="M525" s="83">
        <v>0</v>
      </c>
      <c r="N525" s="72">
        <v>0</v>
      </c>
    </row>
    <row r="526" spans="1:14" outlineLevel="3" x14ac:dyDescent="0.25">
      <c r="A526" s="245" t="str">
        <f t="shared" si="18"/>
        <v>3.19.</v>
      </c>
      <c r="B526" s="31" t="s">
        <v>2276</v>
      </c>
      <c r="C526" s="44" t="s">
        <v>2277</v>
      </c>
      <c r="D526" s="668" t="s">
        <v>297</v>
      </c>
      <c r="E526" s="669" t="s">
        <v>297</v>
      </c>
      <c r="F526" s="669" t="s">
        <v>297</v>
      </c>
      <c r="G526" s="669" t="s">
        <v>297</v>
      </c>
      <c r="H526" s="669" t="s">
        <v>297</v>
      </c>
      <c r="I526" s="669" t="s">
        <v>297</v>
      </c>
      <c r="J526" s="670" t="s">
        <v>297</v>
      </c>
      <c r="K526" s="671" t="s">
        <v>297</v>
      </c>
      <c r="L526" s="82">
        <v>0</v>
      </c>
      <c r="M526" s="83">
        <v>0</v>
      </c>
      <c r="N526" s="72">
        <v>0</v>
      </c>
    </row>
    <row r="527" spans="1:14" outlineLevel="3" x14ac:dyDescent="0.25">
      <c r="A527" s="245" t="str">
        <f t="shared" si="18"/>
        <v>3.19.</v>
      </c>
      <c r="B527" s="31" t="s">
        <v>2278</v>
      </c>
      <c r="C527" s="44" t="s">
        <v>2279</v>
      </c>
      <c r="D527" s="668" t="s">
        <v>297</v>
      </c>
      <c r="E527" s="669" t="s">
        <v>297</v>
      </c>
      <c r="F527" s="669" t="s">
        <v>297</v>
      </c>
      <c r="G527" s="669" t="s">
        <v>297</v>
      </c>
      <c r="H527" s="669" t="s">
        <v>297</v>
      </c>
      <c r="I527" s="669" t="s">
        <v>297</v>
      </c>
      <c r="J527" s="670" t="s">
        <v>297</v>
      </c>
      <c r="K527" s="671" t="s">
        <v>297</v>
      </c>
      <c r="L527" s="82">
        <v>0</v>
      </c>
      <c r="M527" s="83">
        <v>0</v>
      </c>
      <c r="N527" s="72">
        <v>0</v>
      </c>
    </row>
    <row r="528" spans="1:14" outlineLevel="3" x14ac:dyDescent="0.25">
      <c r="A528" s="245" t="str">
        <f t="shared" si="18"/>
        <v>3.19.</v>
      </c>
      <c r="B528" s="31" t="s">
        <v>2280</v>
      </c>
      <c r="C528" s="44" t="s">
        <v>2281</v>
      </c>
      <c r="D528" s="668" t="s">
        <v>297</v>
      </c>
      <c r="E528" s="669" t="s">
        <v>297</v>
      </c>
      <c r="F528" s="669" t="s">
        <v>297</v>
      </c>
      <c r="G528" s="669" t="s">
        <v>297</v>
      </c>
      <c r="H528" s="669" t="s">
        <v>297</v>
      </c>
      <c r="I528" s="669" t="s">
        <v>297</v>
      </c>
      <c r="J528" s="670" t="s">
        <v>297</v>
      </c>
      <c r="K528" s="671" t="s">
        <v>297</v>
      </c>
      <c r="L528" s="82">
        <v>0</v>
      </c>
      <c r="M528" s="83">
        <v>0</v>
      </c>
      <c r="N528" s="72">
        <v>0</v>
      </c>
    </row>
    <row r="529" spans="1:14" outlineLevel="3" x14ac:dyDescent="0.25">
      <c r="A529" s="245" t="str">
        <f t="shared" si="18"/>
        <v>3.19.</v>
      </c>
      <c r="B529" s="31" t="s">
        <v>2282</v>
      </c>
      <c r="C529" s="44" t="s">
        <v>2283</v>
      </c>
      <c r="D529" s="668" t="s">
        <v>297</v>
      </c>
      <c r="E529" s="669" t="s">
        <v>297</v>
      </c>
      <c r="F529" s="669" t="s">
        <v>297</v>
      </c>
      <c r="G529" s="669" t="s">
        <v>297</v>
      </c>
      <c r="H529" s="669" t="s">
        <v>297</v>
      </c>
      <c r="I529" s="669" t="s">
        <v>297</v>
      </c>
      <c r="J529" s="670" t="s">
        <v>297</v>
      </c>
      <c r="K529" s="671" t="s">
        <v>297</v>
      </c>
      <c r="L529" s="82">
        <v>0</v>
      </c>
      <c r="M529" s="83">
        <v>0</v>
      </c>
      <c r="N529" s="72">
        <v>0</v>
      </c>
    </row>
    <row r="530" spans="1:14" outlineLevel="3" x14ac:dyDescent="0.25">
      <c r="A530" s="245" t="str">
        <f t="shared" si="18"/>
        <v>3.19.</v>
      </c>
      <c r="B530" s="31" t="s">
        <v>2284</v>
      </c>
      <c r="C530" s="44" t="s">
        <v>2285</v>
      </c>
      <c r="D530" s="668" t="s">
        <v>297</v>
      </c>
      <c r="E530" s="669" t="s">
        <v>297</v>
      </c>
      <c r="F530" s="669" t="s">
        <v>297</v>
      </c>
      <c r="G530" s="669" t="s">
        <v>297</v>
      </c>
      <c r="H530" s="669" t="s">
        <v>297</v>
      </c>
      <c r="I530" s="669" t="s">
        <v>297</v>
      </c>
      <c r="J530" s="670" t="s">
        <v>297</v>
      </c>
      <c r="K530" s="671" t="s">
        <v>297</v>
      </c>
      <c r="L530" s="82">
        <v>0</v>
      </c>
      <c r="M530" s="83">
        <v>0</v>
      </c>
      <c r="N530" s="72">
        <v>0</v>
      </c>
    </row>
    <row r="531" spans="1:14" outlineLevel="3" x14ac:dyDescent="0.25">
      <c r="A531" s="245" t="str">
        <f t="shared" si="18"/>
        <v>3.19.</v>
      </c>
      <c r="B531" s="31" t="s">
        <v>2286</v>
      </c>
      <c r="C531" s="44" t="s">
        <v>2287</v>
      </c>
      <c r="D531" s="668" t="s">
        <v>297</v>
      </c>
      <c r="E531" s="669" t="s">
        <v>297</v>
      </c>
      <c r="F531" s="669" t="s">
        <v>297</v>
      </c>
      <c r="G531" s="669" t="s">
        <v>297</v>
      </c>
      <c r="H531" s="669" t="s">
        <v>297</v>
      </c>
      <c r="I531" s="669" t="s">
        <v>297</v>
      </c>
      <c r="J531" s="670" t="s">
        <v>297</v>
      </c>
      <c r="K531" s="671" t="s">
        <v>297</v>
      </c>
      <c r="L531" s="82">
        <v>0</v>
      </c>
      <c r="M531" s="83">
        <v>0</v>
      </c>
      <c r="N531" s="72">
        <v>0</v>
      </c>
    </row>
    <row r="532" spans="1:14" outlineLevel="3" x14ac:dyDescent="0.25">
      <c r="A532" s="245" t="str">
        <f t="shared" si="18"/>
        <v>3.19.</v>
      </c>
      <c r="B532" s="50" t="s">
        <v>2288</v>
      </c>
      <c r="C532" s="51" t="s">
        <v>2289</v>
      </c>
      <c r="D532" s="672" t="s">
        <v>297</v>
      </c>
      <c r="E532" s="673" t="s">
        <v>297</v>
      </c>
      <c r="F532" s="673" t="s">
        <v>297</v>
      </c>
      <c r="G532" s="673" t="s">
        <v>297</v>
      </c>
      <c r="H532" s="673" t="s">
        <v>297</v>
      </c>
      <c r="I532" s="673" t="s">
        <v>297</v>
      </c>
      <c r="J532" s="674" t="s">
        <v>297</v>
      </c>
      <c r="K532" s="675" t="s">
        <v>297</v>
      </c>
      <c r="L532" s="82">
        <v>0</v>
      </c>
      <c r="M532" s="83">
        <v>0</v>
      </c>
      <c r="N532" s="72">
        <v>0</v>
      </c>
    </row>
    <row r="533" spans="1:14" outlineLevel="3" x14ac:dyDescent="0.25">
      <c r="A533" s="245" t="str">
        <f t="shared" si="18"/>
        <v>3.19.</v>
      </c>
      <c r="B533" s="50" t="s">
        <v>4100</v>
      </c>
      <c r="C533" s="51" t="s">
        <v>4101</v>
      </c>
      <c r="D533" s="672" t="s">
        <v>297</v>
      </c>
      <c r="E533" s="673" t="s">
        <v>297</v>
      </c>
      <c r="F533" s="673" t="s">
        <v>297</v>
      </c>
      <c r="G533" s="673" t="s">
        <v>297</v>
      </c>
      <c r="H533" s="673" t="s">
        <v>297</v>
      </c>
      <c r="I533" s="673" t="s">
        <v>297</v>
      </c>
      <c r="J533" s="674" t="s">
        <v>297</v>
      </c>
      <c r="K533" s="675" t="s">
        <v>297</v>
      </c>
      <c r="L533" s="82">
        <v>0</v>
      </c>
      <c r="M533" s="83">
        <v>0</v>
      </c>
      <c r="N533" s="72">
        <v>0</v>
      </c>
    </row>
    <row r="534" spans="1:14" outlineLevel="3" x14ac:dyDescent="0.25">
      <c r="A534" s="245" t="str">
        <f t="shared" si="18"/>
        <v>3.19.</v>
      </c>
      <c r="B534" s="50" t="s">
        <v>4102</v>
      </c>
      <c r="C534" s="51" t="s">
        <v>4103</v>
      </c>
      <c r="D534" s="672" t="s">
        <v>297</v>
      </c>
      <c r="E534" s="673" t="s">
        <v>297</v>
      </c>
      <c r="F534" s="673" t="s">
        <v>297</v>
      </c>
      <c r="G534" s="673" t="s">
        <v>297</v>
      </c>
      <c r="H534" s="673" t="s">
        <v>297</v>
      </c>
      <c r="I534" s="673" t="s">
        <v>297</v>
      </c>
      <c r="J534" s="674" t="s">
        <v>297</v>
      </c>
      <c r="K534" s="675" t="s">
        <v>297</v>
      </c>
      <c r="L534" s="82">
        <v>0</v>
      </c>
      <c r="M534" s="83">
        <v>0</v>
      </c>
      <c r="N534" s="72">
        <v>0</v>
      </c>
    </row>
    <row r="535" spans="1:14" outlineLevel="1" x14ac:dyDescent="0.25">
      <c r="A535" s="247"/>
      <c r="B535" s="23" t="s">
        <v>135</v>
      </c>
      <c r="C535" s="90" t="s">
        <v>136</v>
      </c>
      <c r="D535" s="588"/>
      <c r="E535" s="66"/>
      <c r="F535" s="67"/>
      <c r="G535" s="67"/>
      <c r="H535" s="67"/>
      <c r="I535" s="67"/>
      <c r="J535" s="67"/>
      <c r="K535" s="67"/>
      <c r="L535" s="128"/>
      <c r="M535" s="129"/>
      <c r="N535" s="589"/>
    </row>
    <row r="536" spans="1:14" outlineLevel="3" x14ac:dyDescent="0.25">
      <c r="A536" s="245" t="str">
        <f t="shared" ref="A536:A549" si="19">IF(COUNTA($D536:$K536)=0,"",LEFT(B536,FIND(".",B536,3)))</f>
        <v>3.20.</v>
      </c>
      <c r="B536" s="73" t="s">
        <v>2290</v>
      </c>
      <c r="C536" s="130" t="s">
        <v>2291</v>
      </c>
      <c r="D536" s="664" t="s">
        <v>297</v>
      </c>
      <c r="E536" s="665" t="s">
        <v>297</v>
      </c>
      <c r="F536" s="665" t="s">
        <v>297</v>
      </c>
      <c r="G536" s="665" t="s">
        <v>297</v>
      </c>
      <c r="H536" s="665" t="s">
        <v>297</v>
      </c>
      <c r="I536" s="665" t="s">
        <v>297</v>
      </c>
      <c r="J536" s="666" t="s">
        <v>297</v>
      </c>
      <c r="K536" s="667" t="s">
        <v>297</v>
      </c>
      <c r="L536" s="149">
        <v>0</v>
      </c>
      <c r="M536" s="150">
        <v>0</v>
      </c>
      <c r="N536" s="151">
        <v>0</v>
      </c>
    </row>
    <row r="537" spans="1:14" outlineLevel="3" x14ac:dyDescent="0.25">
      <c r="A537" s="245" t="str">
        <f t="shared" si="19"/>
        <v>3.20.</v>
      </c>
      <c r="B537" s="31" t="s">
        <v>2292</v>
      </c>
      <c r="C537" s="44" t="s">
        <v>2293</v>
      </c>
      <c r="D537" s="668" t="s">
        <v>297</v>
      </c>
      <c r="E537" s="669" t="s">
        <v>297</v>
      </c>
      <c r="F537" s="669" t="s">
        <v>297</v>
      </c>
      <c r="G537" s="669" t="s">
        <v>297</v>
      </c>
      <c r="H537" s="669" t="s">
        <v>297</v>
      </c>
      <c r="I537" s="669" t="s">
        <v>297</v>
      </c>
      <c r="J537" s="670" t="s">
        <v>297</v>
      </c>
      <c r="K537" s="671" t="s">
        <v>297</v>
      </c>
      <c r="L537" s="82">
        <v>0</v>
      </c>
      <c r="M537" s="83">
        <v>0</v>
      </c>
      <c r="N537" s="72">
        <v>0</v>
      </c>
    </row>
    <row r="538" spans="1:14" outlineLevel="3" x14ac:dyDescent="0.25">
      <c r="A538" s="245" t="str">
        <f t="shared" si="19"/>
        <v>3.20.</v>
      </c>
      <c r="B538" s="31" t="s">
        <v>2294</v>
      </c>
      <c r="C538" s="44" t="s">
        <v>2295</v>
      </c>
      <c r="D538" s="668" t="s">
        <v>297</v>
      </c>
      <c r="E538" s="669" t="s">
        <v>297</v>
      </c>
      <c r="F538" s="669" t="s">
        <v>297</v>
      </c>
      <c r="G538" s="669" t="s">
        <v>297</v>
      </c>
      <c r="H538" s="669" t="s">
        <v>297</v>
      </c>
      <c r="I538" s="669" t="s">
        <v>297</v>
      </c>
      <c r="J538" s="670" t="s">
        <v>297</v>
      </c>
      <c r="K538" s="671" t="s">
        <v>297</v>
      </c>
      <c r="L538" s="82">
        <v>0</v>
      </c>
      <c r="M538" s="83">
        <v>0</v>
      </c>
      <c r="N538" s="72">
        <v>0</v>
      </c>
    </row>
    <row r="539" spans="1:14" outlineLevel="3" x14ac:dyDescent="0.25">
      <c r="A539" s="245" t="str">
        <f t="shared" si="19"/>
        <v>3.20.</v>
      </c>
      <c r="B539" s="31" t="s">
        <v>2296</v>
      </c>
      <c r="C539" s="44" t="s">
        <v>2297</v>
      </c>
      <c r="D539" s="668" t="s">
        <v>297</v>
      </c>
      <c r="E539" s="669" t="s">
        <v>297</v>
      </c>
      <c r="F539" s="669" t="s">
        <v>297</v>
      </c>
      <c r="G539" s="669" t="s">
        <v>297</v>
      </c>
      <c r="H539" s="669" t="s">
        <v>297</v>
      </c>
      <c r="I539" s="669" t="s">
        <v>297</v>
      </c>
      <c r="J539" s="670" t="s">
        <v>297</v>
      </c>
      <c r="K539" s="671" t="s">
        <v>297</v>
      </c>
      <c r="L539" s="82">
        <v>0</v>
      </c>
      <c r="M539" s="83">
        <v>0</v>
      </c>
      <c r="N539" s="72">
        <v>0</v>
      </c>
    </row>
    <row r="540" spans="1:14" outlineLevel="3" x14ac:dyDescent="0.25">
      <c r="A540" s="245" t="str">
        <f t="shared" si="19"/>
        <v>3.20.</v>
      </c>
      <c r="B540" s="31" t="s">
        <v>2298</v>
      </c>
      <c r="C540" s="44" t="s">
        <v>2299</v>
      </c>
      <c r="D540" s="668" t="s">
        <v>297</v>
      </c>
      <c r="E540" s="669" t="s">
        <v>297</v>
      </c>
      <c r="F540" s="669" t="s">
        <v>297</v>
      </c>
      <c r="G540" s="669" t="s">
        <v>297</v>
      </c>
      <c r="H540" s="669" t="s">
        <v>297</v>
      </c>
      <c r="I540" s="669" t="s">
        <v>297</v>
      </c>
      <c r="J540" s="670" t="s">
        <v>297</v>
      </c>
      <c r="K540" s="671" t="s">
        <v>297</v>
      </c>
      <c r="L540" s="82">
        <v>0</v>
      </c>
      <c r="M540" s="83">
        <v>0</v>
      </c>
      <c r="N540" s="72">
        <v>0</v>
      </c>
    </row>
    <row r="541" spans="1:14" outlineLevel="3" x14ac:dyDescent="0.25">
      <c r="A541" s="245" t="str">
        <f t="shared" si="19"/>
        <v>3.20.</v>
      </c>
      <c r="B541" s="31" t="s">
        <v>2300</v>
      </c>
      <c r="C541" s="44" t="s">
        <v>2301</v>
      </c>
      <c r="D541" s="668" t="s">
        <v>297</v>
      </c>
      <c r="E541" s="669" t="s">
        <v>297</v>
      </c>
      <c r="F541" s="669" t="s">
        <v>297</v>
      </c>
      <c r="G541" s="669" t="s">
        <v>297</v>
      </c>
      <c r="H541" s="669" t="s">
        <v>297</v>
      </c>
      <c r="I541" s="669" t="s">
        <v>297</v>
      </c>
      <c r="J541" s="670" t="s">
        <v>297</v>
      </c>
      <c r="K541" s="671" t="s">
        <v>297</v>
      </c>
      <c r="L541" s="82">
        <v>0</v>
      </c>
      <c r="M541" s="83">
        <v>0</v>
      </c>
      <c r="N541" s="72">
        <v>0</v>
      </c>
    </row>
    <row r="542" spans="1:14" outlineLevel="3" x14ac:dyDescent="0.25">
      <c r="A542" s="245" t="str">
        <f t="shared" si="19"/>
        <v>3.20.</v>
      </c>
      <c r="B542" s="31" t="s">
        <v>2302</v>
      </c>
      <c r="C542" s="44" t="s">
        <v>1644</v>
      </c>
      <c r="D542" s="668" t="s">
        <v>297</v>
      </c>
      <c r="E542" s="669" t="s">
        <v>297</v>
      </c>
      <c r="F542" s="669" t="s">
        <v>297</v>
      </c>
      <c r="G542" s="669" t="s">
        <v>297</v>
      </c>
      <c r="H542" s="669" t="s">
        <v>297</v>
      </c>
      <c r="I542" s="669" t="s">
        <v>297</v>
      </c>
      <c r="J542" s="670" t="s">
        <v>297</v>
      </c>
      <c r="K542" s="671" t="s">
        <v>297</v>
      </c>
      <c r="L542" s="82">
        <v>0</v>
      </c>
      <c r="M542" s="83">
        <v>0</v>
      </c>
      <c r="N542" s="72">
        <v>0</v>
      </c>
    </row>
    <row r="543" spans="1:14" outlineLevel="3" x14ac:dyDescent="0.25">
      <c r="A543" s="245" t="str">
        <f t="shared" si="19"/>
        <v>3.20.</v>
      </c>
      <c r="B543" s="31" t="s">
        <v>2303</v>
      </c>
      <c r="C543" s="44" t="s">
        <v>1646</v>
      </c>
      <c r="D543" s="668" t="s">
        <v>297</v>
      </c>
      <c r="E543" s="669" t="s">
        <v>297</v>
      </c>
      <c r="F543" s="669" t="s">
        <v>297</v>
      </c>
      <c r="G543" s="669" t="s">
        <v>297</v>
      </c>
      <c r="H543" s="669" t="s">
        <v>297</v>
      </c>
      <c r="I543" s="669" t="s">
        <v>297</v>
      </c>
      <c r="J543" s="670" t="s">
        <v>297</v>
      </c>
      <c r="K543" s="671" t="s">
        <v>297</v>
      </c>
      <c r="L543" s="82">
        <v>0</v>
      </c>
      <c r="M543" s="83">
        <v>0</v>
      </c>
      <c r="N543" s="72">
        <v>0</v>
      </c>
    </row>
    <row r="544" spans="1:14" outlineLevel="3" x14ac:dyDescent="0.25">
      <c r="A544" s="245" t="str">
        <f t="shared" si="19"/>
        <v>3.20.</v>
      </c>
      <c r="B544" s="31" t="s">
        <v>2304</v>
      </c>
      <c r="C544" s="44" t="s">
        <v>2305</v>
      </c>
      <c r="D544" s="668" t="s">
        <v>297</v>
      </c>
      <c r="E544" s="669" t="s">
        <v>297</v>
      </c>
      <c r="F544" s="669" t="s">
        <v>297</v>
      </c>
      <c r="G544" s="669" t="s">
        <v>297</v>
      </c>
      <c r="H544" s="669" t="s">
        <v>297</v>
      </c>
      <c r="I544" s="669" t="s">
        <v>297</v>
      </c>
      <c r="J544" s="670" t="s">
        <v>297</v>
      </c>
      <c r="K544" s="671" t="s">
        <v>297</v>
      </c>
      <c r="L544" s="82">
        <v>0</v>
      </c>
      <c r="M544" s="83">
        <v>0</v>
      </c>
      <c r="N544" s="72">
        <v>0</v>
      </c>
    </row>
    <row r="545" spans="1:14" outlineLevel="3" x14ac:dyDescent="0.25">
      <c r="A545" s="245" t="str">
        <f t="shared" si="19"/>
        <v>3.20.</v>
      </c>
      <c r="B545" s="31" t="s">
        <v>2306</v>
      </c>
      <c r="C545" s="44" t="s">
        <v>2307</v>
      </c>
      <c r="D545" s="668" t="s">
        <v>297</v>
      </c>
      <c r="E545" s="669" t="s">
        <v>297</v>
      </c>
      <c r="F545" s="669" t="s">
        <v>297</v>
      </c>
      <c r="G545" s="669" t="s">
        <v>297</v>
      </c>
      <c r="H545" s="669" t="s">
        <v>297</v>
      </c>
      <c r="I545" s="669" t="s">
        <v>297</v>
      </c>
      <c r="J545" s="670" t="s">
        <v>297</v>
      </c>
      <c r="K545" s="671" t="s">
        <v>297</v>
      </c>
      <c r="L545" s="82">
        <v>0</v>
      </c>
      <c r="M545" s="83">
        <v>0</v>
      </c>
      <c r="N545" s="72">
        <v>0</v>
      </c>
    </row>
    <row r="546" spans="1:14" outlineLevel="3" x14ac:dyDescent="0.25">
      <c r="A546" s="245" t="str">
        <f t="shared" si="19"/>
        <v>3.20.</v>
      </c>
      <c r="B546" s="31" t="s">
        <v>2308</v>
      </c>
      <c r="C546" s="44" t="s">
        <v>2309</v>
      </c>
      <c r="D546" s="668" t="s">
        <v>297</v>
      </c>
      <c r="E546" s="669" t="s">
        <v>297</v>
      </c>
      <c r="F546" s="669" t="s">
        <v>297</v>
      </c>
      <c r="G546" s="669" t="s">
        <v>297</v>
      </c>
      <c r="H546" s="669" t="s">
        <v>297</v>
      </c>
      <c r="I546" s="669" t="s">
        <v>297</v>
      </c>
      <c r="J546" s="670" t="s">
        <v>297</v>
      </c>
      <c r="K546" s="671" t="s">
        <v>297</v>
      </c>
      <c r="L546" s="82">
        <v>0</v>
      </c>
      <c r="M546" s="83">
        <v>0</v>
      </c>
      <c r="N546" s="72">
        <v>0</v>
      </c>
    </row>
    <row r="547" spans="1:14" outlineLevel="3" x14ac:dyDescent="0.25">
      <c r="A547" s="245" t="str">
        <f t="shared" si="19"/>
        <v>3.20.</v>
      </c>
      <c r="B547" s="31" t="s">
        <v>2310</v>
      </c>
      <c r="C547" s="44" t="s">
        <v>2311</v>
      </c>
      <c r="D547" s="668" t="s">
        <v>297</v>
      </c>
      <c r="E547" s="669" t="s">
        <v>297</v>
      </c>
      <c r="F547" s="669" t="s">
        <v>297</v>
      </c>
      <c r="G547" s="669" t="s">
        <v>297</v>
      </c>
      <c r="H547" s="669" t="s">
        <v>297</v>
      </c>
      <c r="I547" s="669" t="s">
        <v>297</v>
      </c>
      <c r="J547" s="670" t="s">
        <v>297</v>
      </c>
      <c r="K547" s="671" t="s">
        <v>297</v>
      </c>
      <c r="L547" s="82">
        <v>0</v>
      </c>
      <c r="M547" s="83">
        <v>0</v>
      </c>
      <c r="N547" s="72">
        <v>0</v>
      </c>
    </row>
    <row r="548" spans="1:14" outlineLevel="3" x14ac:dyDescent="0.25">
      <c r="A548" s="245" t="str">
        <f t="shared" si="19"/>
        <v>3.20.</v>
      </c>
      <c r="B548" s="31" t="s">
        <v>2312</v>
      </c>
      <c r="C548" s="44" t="s">
        <v>2313</v>
      </c>
      <c r="D548" s="668" t="s">
        <v>297</v>
      </c>
      <c r="E548" s="669" t="s">
        <v>297</v>
      </c>
      <c r="F548" s="669" t="s">
        <v>297</v>
      </c>
      <c r="G548" s="669" t="s">
        <v>297</v>
      </c>
      <c r="H548" s="669" t="s">
        <v>297</v>
      </c>
      <c r="I548" s="669" t="s">
        <v>297</v>
      </c>
      <c r="J548" s="670" t="s">
        <v>297</v>
      </c>
      <c r="K548" s="671" t="s">
        <v>297</v>
      </c>
      <c r="L548" s="82">
        <v>0</v>
      </c>
      <c r="M548" s="83">
        <v>0</v>
      </c>
      <c r="N548" s="72">
        <v>0</v>
      </c>
    </row>
    <row r="549" spans="1:14" outlineLevel="3" x14ac:dyDescent="0.25">
      <c r="A549" s="245" t="str">
        <f t="shared" si="19"/>
        <v>3.20.</v>
      </c>
      <c r="B549" s="31" t="s">
        <v>4104</v>
      </c>
      <c r="C549" s="44" t="s">
        <v>4099</v>
      </c>
      <c r="D549" s="668" t="s">
        <v>297</v>
      </c>
      <c r="E549" s="669" t="s">
        <v>297</v>
      </c>
      <c r="F549" s="669" t="s">
        <v>297</v>
      </c>
      <c r="G549" s="669" t="s">
        <v>297</v>
      </c>
      <c r="H549" s="669" t="s">
        <v>297</v>
      </c>
      <c r="I549" s="669" t="s">
        <v>297</v>
      </c>
      <c r="J549" s="670" t="s">
        <v>297</v>
      </c>
      <c r="K549" s="671" t="s">
        <v>297</v>
      </c>
      <c r="L549" s="82">
        <v>0</v>
      </c>
      <c r="M549" s="83">
        <v>0</v>
      </c>
      <c r="N549" s="72">
        <v>0</v>
      </c>
    </row>
    <row r="550" spans="1:14" outlineLevel="1" x14ac:dyDescent="0.25">
      <c r="A550" s="247"/>
      <c r="B550" s="23" t="s">
        <v>137</v>
      </c>
      <c r="C550" s="90" t="s">
        <v>138</v>
      </c>
      <c r="D550" s="588"/>
      <c r="E550" s="66"/>
      <c r="F550" s="67"/>
      <c r="G550" s="67"/>
      <c r="H550" s="67"/>
      <c r="I550" s="67"/>
      <c r="J550" s="67"/>
      <c r="K550" s="67"/>
      <c r="L550" s="128"/>
      <c r="M550" s="129"/>
      <c r="N550" s="589"/>
    </row>
    <row r="551" spans="1:14" outlineLevel="3" x14ac:dyDescent="0.25">
      <c r="A551" s="245" t="str">
        <f t="shared" ref="A551:A566" si="20">IF(COUNTA($D551:$K551)=0,"",LEFT(B551,FIND(".",B551,3)))</f>
        <v>3.21.</v>
      </c>
      <c r="B551" s="73" t="s">
        <v>2314</v>
      </c>
      <c r="C551" s="130" t="s">
        <v>2315</v>
      </c>
      <c r="D551" s="664" t="s">
        <v>297</v>
      </c>
      <c r="E551" s="665" t="s">
        <v>297</v>
      </c>
      <c r="F551" s="665" t="s">
        <v>297</v>
      </c>
      <c r="G551" s="665" t="s">
        <v>297</v>
      </c>
      <c r="H551" s="665" t="s">
        <v>297</v>
      </c>
      <c r="I551" s="665" t="s">
        <v>297</v>
      </c>
      <c r="J551" s="666" t="s">
        <v>297</v>
      </c>
      <c r="K551" s="667" t="s">
        <v>297</v>
      </c>
      <c r="L551" s="149">
        <v>0</v>
      </c>
      <c r="M551" s="150">
        <v>0</v>
      </c>
      <c r="N551" s="151">
        <v>0</v>
      </c>
    </row>
    <row r="552" spans="1:14" outlineLevel="3" x14ac:dyDescent="0.25">
      <c r="A552" s="245" t="str">
        <f t="shared" si="20"/>
        <v>3.21.</v>
      </c>
      <c r="B552" s="31" t="s">
        <v>2316</v>
      </c>
      <c r="C552" s="44" t="s">
        <v>2297</v>
      </c>
      <c r="D552" s="668" t="s">
        <v>297</v>
      </c>
      <c r="E552" s="669" t="s">
        <v>297</v>
      </c>
      <c r="F552" s="669" t="s">
        <v>297</v>
      </c>
      <c r="G552" s="669" t="s">
        <v>297</v>
      </c>
      <c r="H552" s="669" t="s">
        <v>297</v>
      </c>
      <c r="I552" s="669" t="s">
        <v>297</v>
      </c>
      <c r="J552" s="670" t="s">
        <v>297</v>
      </c>
      <c r="K552" s="671" t="s">
        <v>297</v>
      </c>
      <c r="L552" s="82">
        <v>0</v>
      </c>
      <c r="M552" s="83">
        <v>0</v>
      </c>
      <c r="N552" s="72">
        <v>0</v>
      </c>
    </row>
    <row r="553" spans="1:14" outlineLevel="3" x14ac:dyDescent="0.25">
      <c r="A553" s="245" t="str">
        <f t="shared" si="20"/>
        <v>3.21.</v>
      </c>
      <c r="B553" s="31" t="s">
        <v>2317</v>
      </c>
      <c r="C553" s="44" t="s">
        <v>2299</v>
      </c>
      <c r="D553" s="668" t="s">
        <v>297</v>
      </c>
      <c r="E553" s="669" t="s">
        <v>297</v>
      </c>
      <c r="F553" s="669" t="s">
        <v>297</v>
      </c>
      <c r="G553" s="669" t="s">
        <v>297</v>
      </c>
      <c r="H553" s="669" t="s">
        <v>297</v>
      </c>
      <c r="I553" s="669" t="s">
        <v>297</v>
      </c>
      <c r="J553" s="670" t="s">
        <v>297</v>
      </c>
      <c r="K553" s="671" t="s">
        <v>297</v>
      </c>
      <c r="L553" s="82">
        <v>0</v>
      </c>
      <c r="M553" s="83">
        <v>0</v>
      </c>
      <c r="N553" s="72">
        <v>0</v>
      </c>
    </row>
    <row r="554" spans="1:14" outlineLevel="3" x14ac:dyDescent="0.25">
      <c r="A554" s="245" t="str">
        <f t="shared" si="20"/>
        <v>3.21.</v>
      </c>
      <c r="B554" s="31" t="s">
        <v>2318</v>
      </c>
      <c r="C554" s="44" t="s">
        <v>2301</v>
      </c>
      <c r="D554" s="668" t="s">
        <v>297</v>
      </c>
      <c r="E554" s="669" t="s">
        <v>297</v>
      </c>
      <c r="F554" s="669" t="s">
        <v>297</v>
      </c>
      <c r="G554" s="669" t="s">
        <v>297</v>
      </c>
      <c r="H554" s="669" t="s">
        <v>297</v>
      </c>
      <c r="I554" s="669" t="s">
        <v>297</v>
      </c>
      <c r="J554" s="670" t="s">
        <v>297</v>
      </c>
      <c r="K554" s="671" t="s">
        <v>297</v>
      </c>
      <c r="L554" s="82">
        <v>0</v>
      </c>
      <c r="M554" s="83">
        <v>0</v>
      </c>
      <c r="N554" s="72">
        <v>0</v>
      </c>
    </row>
    <row r="555" spans="1:14" outlineLevel="3" x14ac:dyDescent="0.25">
      <c r="A555" s="245" t="str">
        <f t="shared" si="20"/>
        <v>3.21.</v>
      </c>
      <c r="B555" s="31" t="s">
        <v>2319</v>
      </c>
      <c r="C555" s="44" t="s">
        <v>1644</v>
      </c>
      <c r="D555" s="668" t="s">
        <v>297</v>
      </c>
      <c r="E555" s="669" t="s">
        <v>297</v>
      </c>
      <c r="F555" s="669" t="s">
        <v>297</v>
      </c>
      <c r="G555" s="669" t="s">
        <v>297</v>
      </c>
      <c r="H555" s="669" t="s">
        <v>297</v>
      </c>
      <c r="I555" s="669" t="s">
        <v>297</v>
      </c>
      <c r="J555" s="670" t="s">
        <v>297</v>
      </c>
      <c r="K555" s="671" t="s">
        <v>297</v>
      </c>
      <c r="L555" s="82">
        <v>0</v>
      </c>
      <c r="M555" s="83">
        <v>0</v>
      </c>
      <c r="N555" s="72">
        <v>0</v>
      </c>
    </row>
    <row r="556" spans="1:14" outlineLevel="3" x14ac:dyDescent="0.25">
      <c r="A556" s="245" t="str">
        <f t="shared" si="20"/>
        <v>3.21.</v>
      </c>
      <c r="B556" s="31" t="s">
        <v>2320</v>
      </c>
      <c r="C556" s="44" t="s">
        <v>1646</v>
      </c>
      <c r="D556" s="668" t="s">
        <v>297</v>
      </c>
      <c r="E556" s="669" t="s">
        <v>297</v>
      </c>
      <c r="F556" s="669" t="s">
        <v>297</v>
      </c>
      <c r="G556" s="669" t="s">
        <v>297</v>
      </c>
      <c r="H556" s="669" t="s">
        <v>297</v>
      </c>
      <c r="I556" s="669" t="s">
        <v>297</v>
      </c>
      <c r="J556" s="670" t="s">
        <v>297</v>
      </c>
      <c r="K556" s="671" t="s">
        <v>297</v>
      </c>
      <c r="L556" s="82">
        <v>0</v>
      </c>
      <c r="M556" s="83">
        <v>0</v>
      </c>
      <c r="N556" s="72">
        <v>0</v>
      </c>
    </row>
    <row r="557" spans="1:14" outlineLevel="3" x14ac:dyDescent="0.25">
      <c r="A557" s="245" t="str">
        <f t="shared" si="20"/>
        <v>3.21.</v>
      </c>
      <c r="B557" s="31" t="s">
        <v>2321</v>
      </c>
      <c r="C557" s="44" t="s">
        <v>2305</v>
      </c>
      <c r="D557" s="668" t="s">
        <v>297</v>
      </c>
      <c r="E557" s="669" t="s">
        <v>297</v>
      </c>
      <c r="F557" s="669" t="s">
        <v>297</v>
      </c>
      <c r="G557" s="669" t="s">
        <v>297</v>
      </c>
      <c r="H557" s="669" t="s">
        <v>297</v>
      </c>
      <c r="I557" s="669" t="s">
        <v>297</v>
      </c>
      <c r="J557" s="670" t="s">
        <v>297</v>
      </c>
      <c r="K557" s="671" t="s">
        <v>297</v>
      </c>
      <c r="L557" s="82">
        <v>0</v>
      </c>
      <c r="M557" s="83">
        <v>0</v>
      </c>
      <c r="N557" s="72">
        <v>0</v>
      </c>
    </row>
    <row r="558" spans="1:14" outlineLevel="3" x14ac:dyDescent="0.25">
      <c r="A558" s="245" t="str">
        <f t="shared" si="20"/>
        <v>3.21.</v>
      </c>
      <c r="B558" s="31" t="s">
        <v>2322</v>
      </c>
      <c r="C558" s="44" t="s">
        <v>2307</v>
      </c>
      <c r="D558" s="668" t="s">
        <v>297</v>
      </c>
      <c r="E558" s="669" t="s">
        <v>297</v>
      </c>
      <c r="F558" s="669" t="s">
        <v>297</v>
      </c>
      <c r="G558" s="669" t="s">
        <v>297</v>
      </c>
      <c r="H558" s="669" t="s">
        <v>297</v>
      </c>
      <c r="I558" s="669" t="s">
        <v>297</v>
      </c>
      <c r="J558" s="670" t="s">
        <v>297</v>
      </c>
      <c r="K558" s="671" t="s">
        <v>297</v>
      </c>
      <c r="L558" s="82">
        <v>0</v>
      </c>
      <c r="M558" s="83">
        <v>0</v>
      </c>
      <c r="N558" s="72">
        <v>0</v>
      </c>
    </row>
    <row r="559" spans="1:14" outlineLevel="3" x14ac:dyDescent="0.25">
      <c r="A559" s="245" t="str">
        <f t="shared" si="20"/>
        <v>3.21.</v>
      </c>
      <c r="B559" s="31" t="s">
        <v>2323</v>
      </c>
      <c r="C559" s="44" t="s">
        <v>2309</v>
      </c>
      <c r="D559" s="668" t="s">
        <v>297</v>
      </c>
      <c r="E559" s="669" t="s">
        <v>297</v>
      </c>
      <c r="F559" s="669" t="s">
        <v>297</v>
      </c>
      <c r="G559" s="669" t="s">
        <v>297</v>
      </c>
      <c r="H559" s="669" t="s">
        <v>297</v>
      </c>
      <c r="I559" s="669" t="s">
        <v>297</v>
      </c>
      <c r="J559" s="670" t="s">
        <v>297</v>
      </c>
      <c r="K559" s="671" t="s">
        <v>297</v>
      </c>
      <c r="L559" s="82">
        <v>0</v>
      </c>
      <c r="M559" s="83">
        <v>0</v>
      </c>
      <c r="N559" s="72">
        <v>0</v>
      </c>
    </row>
    <row r="560" spans="1:14" outlineLevel="3" x14ac:dyDescent="0.25">
      <c r="A560" s="245" t="str">
        <f t="shared" si="20"/>
        <v>3.21.</v>
      </c>
      <c r="B560" s="31" t="s">
        <v>2324</v>
      </c>
      <c r="C560" s="44" t="s">
        <v>2325</v>
      </c>
      <c r="D560" s="668" t="s">
        <v>297</v>
      </c>
      <c r="E560" s="669" t="s">
        <v>297</v>
      </c>
      <c r="F560" s="669" t="s">
        <v>297</v>
      </c>
      <c r="G560" s="669" t="s">
        <v>297</v>
      </c>
      <c r="H560" s="669" t="s">
        <v>297</v>
      </c>
      <c r="I560" s="669" t="s">
        <v>297</v>
      </c>
      <c r="J560" s="670" t="s">
        <v>297</v>
      </c>
      <c r="K560" s="671" t="s">
        <v>297</v>
      </c>
      <c r="L560" s="82">
        <v>0</v>
      </c>
      <c r="M560" s="83">
        <v>0</v>
      </c>
      <c r="N560" s="72">
        <v>0</v>
      </c>
    </row>
    <row r="561" spans="1:14" outlineLevel="3" x14ac:dyDescent="0.25">
      <c r="A561" s="245" t="str">
        <f t="shared" si="20"/>
        <v>3.21.</v>
      </c>
      <c r="B561" s="31" t="s">
        <v>2326</v>
      </c>
      <c r="C561" s="44" t="s">
        <v>2327</v>
      </c>
      <c r="D561" s="668" t="s">
        <v>297</v>
      </c>
      <c r="E561" s="669" t="s">
        <v>297</v>
      </c>
      <c r="F561" s="669" t="s">
        <v>297</v>
      </c>
      <c r="G561" s="669" t="s">
        <v>297</v>
      </c>
      <c r="H561" s="669" t="s">
        <v>297</v>
      </c>
      <c r="I561" s="669" t="s">
        <v>297</v>
      </c>
      <c r="J561" s="670" t="s">
        <v>297</v>
      </c>
      <c r="K561" s="671" t="s">
        <v>297</v>
      </c>
      <c r="L561" s="82">
        <v>0</v>
      </c>
      <c r="M561" s="83">
        <v>0</v>
      </c>
      <c r="N561" s="72">
        <v>0</v>
      </c>
    </row>
    <row r="562" spans="1:14" outlineLevel="3" x14ac:dyDescent="0.25">
      <c r="A562" s="245" t="str">
        <f t="shared" si="20"/>
        <v>3.21.</v>
      </c>
      <c r="B562" s="31" t="s">
        <v>2328</v>
      </c>
      <c r="C562" s="44" t="s">
        <v>2329</v>
      </c>
      <c r="D562" s="668" t="s">
        <v>297</v>
      </c>
      <c r="E562" s="669" t="s">
        <v>297</v>
      </c>
      <c r="F562" s="669" t="s">
        <v>297</v>
      </c>
      <c r="G562" s="669" t="s">
        <v>297</v>
      </c>
      <c r="H562" s="669" t="s">
        <v>297</v>
      </c>
      <c r="I562" s="669" t="s">
        <v>297</v>
      </c>
      <c r="J562" s="670" t="s">
        <v>297</v>
      </c>
      <c r="K562" s="671" t="s">
        <v>297</v>
      </c>
      <c r="L562" s="82">
        <v>0</v>
      </c>
      <c r="M562" s="83">
        <v>0</v>
      </c>
      <c r="N562" s="72">
        <v>0</v>
      </c>
    </row>
    <row r="563" spans="1:14" outlineLevel="3" x14ac:dyDescent="0.25">
      <c r="A563" s="245" t="str">
        <f t="shared" si="20"/>
        <v>3.21.</v>
      </c>
      <c r="B563" s="31" t="s">
        <v>2330</v>
      </c>
      <c r="C563" s="44" t="s">
        <v>2331</v>
      </c>
      <c r="D563" s="668" t="s">
        <v>297</v>
      </c>
      <c r="E563" s="669" t="s">
        <v>297</v>
      </c>
      <c r="F563" s="669" t="s">
        <v>297</v>
      </c>
      <c r="G563" s="669" t="s">
        <v>297</v>
      </c>
      <c r="H563" s="669" t="s">
        <v>297</v>
      </c>
      <c r="I563" s="669" t="s">
        <v>297</v>
      </c>
      <c r="J563" s="670" t="s">
        <v>297</v>
      </c>
      <c r="K563" s="671" t="s">
        <v>297</v>
      </c>
      <c r="L563" s="82">
        <v>0</v>
      </c>
      <c r="M563" s="83">
        <v>0</v>
      </c>
      <c r="N563" s="72">
        <v>0</v>
      </c>
    </row>
    <row r="564" spans="1:14" outlineLevel="3" x14ac:dyDescent="0.25">
      <c r="A564" s="245" t="str">
        <f t="shared" si="20"/>
        <v>3.21.</v>
      </c>
      <c r="B564" s="31" t="s">
        <v>2332</v>
      </c>
      <c r="C564" s="44" t="s">
        <v>2333</v>
      </c>
      <c r="D564" s="668" t="s">
        <v>297</v>
      </c>
      <c r="E564" s="669" t="s">
        <v>297</v>
      </c>
      <c r="F564" s="669" t="s">
        <v>297</v>
      </c>
      <c r="G564" s="669" t="s">
        <v>297</v>
      </c>
      <c r="H564" s="669" t="s">
        <v>297</v>
      </c>
      <c r="I564" s="669" t="s">
        <v>297</v>
      </c>
      <c r="J564" s="670" t="s">
        <v>297</v>
      </c>
      <c r="K564" s="671" t="s">
        <v>297</v>
      </c>
      <c r="L564" s="82">
        <v>0</v>
      </c>
      <c r="M564" s="83">
        <v>0</v>
      </c>
      <c r="N564" s="72">
        <v>0</v>
      </c>
    </row>
    <row r="565" spans="1:14" outlineLevel="3" x14ac:dyDescent="0.25">
      <c r="A565" s="245" t="str">
        <f t="shared" si="20"/>
        <v>3.21.</v>
      </c>
      <c r="B565" s="31" t="s">
        <v>2334</v>
      </c>
      <c r="C565" s="44" t="s">
        <v>2335</v>
      </c>
      <c r="D565" s="668" t="s">
        <v>297</v>
      </c>
      <c r="E565" s="669" t="s">
        <v>297</v>
      </c>
      <c r="F565" s="669" t="s">
        <v>297</v>
      </c>
      <c r="G565" s="669" t="s">
        <v>297</v>
      </c>
      <c r="H565" s="669" t="s">
        <v>297</v>
      </c>
      <c r="I565" s="669" t="s">
        <v>297</v>
      </c>
      <c r="J565" s="670" t="s">
        <v>297</v>
      </c>
      <c r="K565" s="671" t="s">
        <v>297</v>
      </c>
      <c r="L565" s="82">
        <v>0</v>
      </c>
      <c r="M565" s="83">
        <v>0</v>
      </c>
      <c r="N565" s="72">
        <v>0</v>
      </c>
    </row>
    <row r="566" spans="1:14" outlineLevel="3" x14ac:dyDescent="0.25">
      <c r="A566" s="245" t="str">
        <f t="shared" si="20"/>
        <v>3.21.</v>
      </c>
      <c r="B566" s="31" t="s">
        <v>4105</v>
      </c>
      <c r="C566" s="44" t="s">
        <v>4099</v>
      </c>
      <c r="D566" s="668" t="s">
        <v>297</v>
      </c>
      <c r="E566" s="669" t="s">
        <v>297</v>
      </c>
      <c r="F566" s="669" t="s">
        <v>297</v>
      </c>
      <c r="G566" s="669" t="s">
        <v>297</v>
      </c>
      <c r="H566" s="669" t="s">
        <v>297</v>
      </c>
      <c r="I566" s="669" t="s">
        <v>297</v>
      </c>
      <c r="J566" s="670" t="s">
        <v>297</v>
      </c>
      <c r="K566" s="671" t="s">
        <v>297</v>
      </c>
      <c r="L566" s="82">
        <v>0</v>
      </c>
      <c r="M566" s="83">
        <v>0</v>
      </c>
      <c r="N566" s="72">
        <v>0</v>
      </c>
    </row>
    <row r="567" spans="1:14" outlineLevel="1" x14ac:dyDescent="0.25">
      <c r="A567" s="247"/>
      <c r="B567" s="23" t="s">
        <v>139</v>
      </c>
      <c r="C567" s="90" t="s">
        <v>140</v>
      </c>
      <c r="D567" s="588"/>
      <c r="E567" s="66"/>
      <c r="F567" s="67"/>
      <c r="G567" s="67"/>
      <c r="H567" s="67"/>
      <c r="I567" s="67"/>
      <c r="J567" s="67"/>
      <c r="K567" s="67"/>
      <c r="L567" s="128"/>
      <c r="M567" s="129"/>
      <c r="N567" s="589"/>
    </row>
    <row r="568" spans="1:14" outlineLevel="3" x14ac:dyDescent="0.25">
      <c r="A568" s="245" t="str">
        <f t="shared" ref="A568:A575" si="21">IF(COUNTA($D568:$K568)=0,"",LEFT(B568,FIND(".",B568,3)))</f>
        <v>3.22.</v>
      </c>
      <c r="B568" s="73" t="s">
        <v>2336</v>
      </c>
      <c r="C568" s="130" t="s">
        <v>2337</v>
      </c>
      <c r="D568" s="664" t="s">
        <v>297</v>
      </c>
      <c r="E568" s="665" t="s">
        <v>297</v>
      </c>
      <c r="F568" s="665" t="s">
        <v>297</v>
      </c>
      <c r="G568" s="665" t="s">
        <v>297</v>
      </c>
      <c r="H568" s="665" t="s">
        <v>297</v>
      </c>
      <c r="I568" s="665" t="s">
        <v>297</v>
      </c>
      <c r="J568" s="666" t="s">
        <v>297</v>
      </c>
      <c r="K568" s="667" t="s">
        <v>297</v>
      </c>
      <c r="L568" s="149">
        <v>0</v>
      </c>
      <c r="M568" s="150">
        <v>0</v>
      </c>
      <c r="N568" s="151">
        <v>0</v>
      </c>
    </row>
    <row r="569" spans="1:14" outlineLevel="3" x14ac:dyDescent="0.25">
      <c r="A569" s="245" t="str">
        <f t="shared" si="21"/>
        <v>3.22.</v>
      </c>
      <c r="B569" s="31" t="s">
        <v>2338</v>
      </c>
      <c r="C569" s="131" t="s">
        <v>2339</v>
      </c>
      <c r="D569" s="668" t="s">
        <v>297</v>
      </c>
      <c r="E569" s="669" t="s">
        <v>297</v>
      </c>
      <c r="F569" s="669" t="s">
        <v>297</v>
      </c>
      <c r="G569" s="669" t="s">
        <v>297</v>
      </c>
      <c r="H569" s="669" t="s">
        <v>297</v>
      </c>
      <c r="I569" s="669" t="s">
        <v>297</v>
      </c>
      <c r="J569" s="670" t="s">
        <v>297</v>
      </c>
      <c r="K569" s="671" t="s">
        <v>297</v>
      </c>
      <c r="L569" s="82">
        <v>0</v>
      </c>
      <c r="M569" s="83">
        <v>0</v>
      </c>
      <c r="N569" s="72">
        <v>0</v>
      </c>
    </row>
    <row r="570" spans="1:14" outlineLevel="3" x14ac:dyDescent="0.25">
      <c r="A570" s="245" t="str">
        <f t="shared" si="21"/>
        <v>3.22.</v>
      </c>
      <c r="B570" s="31" t="s">
        <v>2340</v>
      </c>
      <c r="C570" s="131" t="s">
        <v>2341</v>
      </c>
      <c r="D570" s="668" t="s">
        <v>297</v>
      </c>
      <c r="E570" s="669" t="s">
        <v>297</v>
      </c>
      <c r="F570" s="669" t="s">
        <v>297</v>
      </c>
      <c r="G570" s="669" t="s">
        <v>297</v>
      </c>
      <c r="H570" s="669" t="s">
        <v>297</v>
      </c>
      <c r="I570" s="669" t="s">
        <v>297</v>
      </c>
      <c r="J570" s="670" t="s">
        <v>297</v>
      </c>
      <c r="K570" s="671" t="s">
        <v>297</v>
      </c>
      <c r="L570" s="82">
        <v>0</v>
      </c>
      <c r="M570" s="83">
        <v>0</v>
      </c>
      <c r="N570" s="72">
        <v>0</v>
      </c>
    </row>
    <row r="571" spans="1:14" outlineLevel="3" x14ac:dyDescent="0.25">
      <c r="A571" s="801" t="str">
        <f t="shared" si="21"/>
        <v>3.22.</v>
      </c>
      <c r="B571" s="50" t="s">
        <v>2342</v>
      </c>
      <c r="C571" s="802" t="s">
        <v>4106</v>
      </c>
      <c r="D571" s="672" t="s">
        <v>297</v>
      </c>
      <c r="E571" s="673" t="s">
        <v>297</v>
      </c>
      <c r="F571" s="673" t="s">
        <v>297</v>
      </c>
      <c r="G571" s="673" t="s">
        <v>297</v>
      </c>
      <c r="H571" s="673" t="s">
        <v>297</v>
      </c>
      <c r="I571" s="673" t="s">
        <v>297</v>
      </c>
      <c r="J571" s="674" t="s">
        <v>297</v>
      </c>
      <c r="K571" s="675" t="s">
        <v>297</v>
      </c>
      <c r="L571" s="803">
        <v>0</v>
      </c>
      <c r="M571" s="172">
        <v>0</v>
      </c>
      <c r="N571" s="173">
        <v>0</v>
      </c>
    </row>
    <row r="572" spans="1:14" outlineLevel="3" x14ac:dyDescent="0.25">
      <c r="A572" s="801" t="str">
        <f t="shared" si="21"/>
        <v>3.22.</v>
      </c>
      <c r="B572" s="50" t="s">
        <v>4107</v>
      </c>
      <c r="C572" s="802" t="s">
        <v>4108</v>
      </c>
      <c r="D572" s="672" t="s">
        <v>297</v>
      </c>
      <c r="E572" s="673" t="s">
        <v>297</v>
      </c>
      <c r="F572" s="673" t="s">
        <v>297</v>
      </c>
      <c r="G572" s="673" t="s">
        <v>297</v>
      </c>
      <c r="H572" s="673" t="s">
        <v>297</v>
      </c>
      <c r="I572" s="673" t="s">
        <v>297</v>
      </c>
      <c r="J572" s="674" t="s">
        <v>297</v>
      </c>
      <c r="K572" s="675" t="s">
        <v>297</v>
      </c>
      <c r="L572" s="803">
        <v>0</v>
      </c>
      <c r="M572" s="172">
        <v>0</v>
      </c>
      <c r="N572" s="173">
        <v>0</v>
      </c>
    </row>
    <row r="573" spans="1:14" outlineLevel="3" x14ac:dyDescent="0.25">
      <c r="A573" s="801" t="str">
        <f t="shared" si="21"/>
        <v>3.22.</v>
      </c>
      <c r="B573" s="50" t="s">
        <v>4109</v>
      </c>
      <c r="C573" s="802" t="s">
        <v>4110</v>
      </c>
      <c r="D573" s="672" t="s">
        <v>297</v>
      </c>
      <c r="E573" s="673" t="s">
        <v>297</v>
      </c>
      <c r="F573" s="673" t="s">
        <v>297</v>
      </c>
      <c r="G573" s="673" t="s">
        <v>297</v>
      </c>
      <c r="H573" s="673" t="s">
        <v>297</v>
      </c>
      <c r="I573" s="673" t="s">
        <v>297</v>
      </c>
      <c r="J573" s="674" t="s">
        <v>297</v>
      </c>
      <c r="K573" s="675" t="s">
        <v>297</v>
      </c>
      <c r="L573" s="803">
        <v>0</v>
      </c>
      <c r="M573" s="172">
        <v>0</v>
      </c>
      <c r="N573" s="173">
        <v>0</v>
      </c>
    </row>
    <row r="574" spans="1:14" outlineLevel="3" x14ac:dyDescent="0.25">
      <c r="A574" s="801" t="str">
        <f t="shared" si="21"/>
        <v>3.22.</v>
      </c>
      <c r="B574" s="50" t="s">
        <v>4111</v>
      </c>
      <c r="C574" s="802" t="s">
        <v>4112</v>
      </c>
      <c r="D574" s="672" t="s">
        <v>297</v>
      </c>
      <c r="E574" s="673" t="s">
        <v>297</v>
      </c>
      <c r="F574" s="673" t="s">
        <v>297</v>
      </c>
      <c r="G574" s="673" t="s">
        <v>297</v>
      </c>
      <c r="H574" s="673" t="s">
        <v>297</v>
      </c>
      <c r="I574" s="673" t="s">
        <v>297</v>
      </c>
      <c r="J574" s="674" t="s">
        <v>297</v>
      </c>
      <c r="K574" s="675" t="s">
        <v>297</v>
      </c>
      <c r="L574" s="803">
        <v>0</v>
      </c>
      <c r="M574" s="172">
        <v>0</v>
      </c>
      <c r="N574" s="173">
        <v>0</v>
      </c>
    </row>
    <row r="575" spans="1:14" ht="15.75" outlineLevel="3" thickBot="1" x14ac:dyDescent="0.3">
      <c r="A575" s="249" t="str">
        <f t="shared" si="21"/>
        <v>3.22.</v>
      </c>
      <c r="B575" s="52" t="s">
        <v>4113</v>
      </c>
      <c r="C575" s="132" t="s">
        <v>4114</v>
      </c>
      <c r="D575" s="676" t="s">
        <v>297</v>
      </c>
      <c r="E575" s="677" t="s">
        <v>297</v>
      </c>
      <c r="F575" s="677" t="s">
        <v>297</v>
      </c>
      <c r="G575" s="677" t="s">
        <v>297</v>
      </c>
      <c r="H575" s="677" t="s">
        <v>297</v>
      </c>
      <c r="I575" s="677" t="s">
        <v>297</v>
      </c>
      <c r="J575" s="678" t="s">
        <v>297</v>
      </c>
      <c r="K575" s="679" t="s">
        <v>297</v>
      </c>
      <c r="L575" s="133">
        <v>0</v>
      </c>
      <c r="M575" s="124">
        <v>0</v>
      </c>
      <c r="N575" s="125">
        <v>0</v>
      </c>
    </row>
  </sheetData>
  <conditionalFormatting sqref="B4:C575">
    <cfRule type="expression" dxfId="33" priority="1">
      <formula>$K4="X"</formula>
    </cfRule>
  </conditionalFormatting>
  <conditionalFormatting sqref="D4:K575">
    <cfRule type="cellIs" dxfId="32" priority="6" operator="equal">
      <formula>"X"</formula>
    </cfRule>
  </conditionalFormatting>
  <conditionalFormatting sqref="L4:N575">
    <cfRule type="cellIs" dxfId="31" priority="5" operator="greaterThan">
      <formula>0</formula>
    </cfRule>
  </conditionalFormatting>
  <dataValidations count="1">
    <dataValidation type="list" allowBlank="1" showInputMessage="1" showErrorMessage="1" sqref="D509:K534 D536:K549 D568:K575 D6:K33 D110:K115 D117:K143 D445:K455 D551:K566 D35:K64 D145:K230 D232:K289 D291:K443 D457:K507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&amp;C&amp;G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>
    <outlinePr summaryBelow="0"/>
    <pageSetUpPr fitToPage="1"/>
  </sheetPr>
  <dimension ref="A1:P333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outlineLevelRow="3" outlineLevelCol="1" x14ac:dyDescent="0.25"/>
  <cols>
    <col min="1" max="1" width="16.7109375" style="49" hidden="1" customWidth="1"/>
    <col min="2" max="2" width="9.7109375" style="49" customWidth="1"/>
    <col min="3" max="3" width="120.7109375" style="49" customWidth="1"/>
    <col min="4" max="11" width="12.7109375" style="49" customWidth="1" outlineLevel="1"/>
    <col min="12" max="14" width="12.7109375" style="49" customWidth="1"/>
    <col min="15" max="16384" width="14.42578125" style="49"/>
  </cols>
  <sheetData>
    <row r="1" spans="1:14" s="57" customFormat="1" ht="20.100000000000001" customHeight="1" thickBot="1" x14ac:dyDescent="0.35">
      <c r="B1" s="58" t="s">
        <v>265</v>
      </c>
      <c r="C1" s="59"/>
      <c r="D1" s="8" t="s">
        <v>266</v>
      </c>
      <c r="E1" s="60"/>
      <c r="F1" s="60"/>
      <c r="G1" s="60"/>
      <c r="H1" s="60"/>
      <c r="I1" s="60"/>
      <c r="J1" s="60"/>
      <c r="K1" s="60"/>
      <c r="L1" s="61"/>
      <c r="M1" s="61"/>
      <c r="N1" s="61"/>
    </row>
    <row r="2" spans="1:14" s="62" customFormat="1" ht="35.1" customHeight="1" x14ac:dyDescent="0.25">
      <c r="B2" s="14"/>
      <c r="C2" s="15"/>
      <c r="D2" s="585" t="s">
        <v>267</v>
      </c>
      <c r="E2" s="63"/>
      <c r="F2" s="63"/>
      <c r="G2" s="63"/>
      <c r="H2" s="63"/>
      <c r="I2" s="63"/>
      <c r="J2" s="63"/>
      <c r="K2" s="64"/>
      <c r="L2" s="288" t="s">
        <v>1331</v>
      </c>
      <c r="M2" s="65"/>
      <c r="N2" s="79"/>
    </row>
    <row r="3" spans="1:14" s="62" customFormat="1" ht="65.099999999999994" customHeight="1" x14ac:dyDescent="0.25">
      <c r="A3" s="242" t="s">
        <v>269</v>
      </c>
      <c r="B3" s="18" t="s">
        <v>28</v>
      </c>
      <c r="C3" s="106" t="s">
        <v>29</v>
      </c>
      <c r="D3" s="710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4" t="s">
        <v>277</v>
      </c>
      <c r="L3" s="110" t="s">
        <v>285</v>
      </c>
      <c r="M3" s="21" t="s">
        <v>286</v>
      </c>
      <c r="N3" s="111" t="s">
        <v>290</v>
      </c>
    </row>
    <row r="4" spans="1:14" s="17" customFormat="1" ht="15.75" x14ac:dyDescent="0.2">
      <c r="A4" s="250"/>
      <c r="B4" s="84" t="s">
        <v>141</v>
      </c>
      <c r="C4" s="85" t="s">
        <v>142</v>
      </c>
      <c r="D4" s="587"/>
      <c r="E4" s="86"/>
      <c r="F4" s="87"/>
      <c r="G4" s="87"/>
      <c r="H4" s="87"/>
      <c r="I4" s="87"/>
      <c r="J4" s="87"/>
      <c r="K4" s="88"/>
      <c r="L4" s="170"/>
      <c r="M4" s="170"/>
      <c r="N4" s="590"/>
    </row>
    <row r="5" spans="1:14" outlineLevel="1" x14ac:dyDescent="0.25">
      <c r="A5" s="250"/>
      <c r="B5" s="93" t="s">
        <v>143</v>
      </c>
      <c r="C5" s="215" t="s">
        <v>144</v>
      </c>
      <c r="D5" s="591"/>
      <c r="E5" s="94"/>
      <c r="F5" s="95"/>
      <c r="G5" s="95"/>
      <c r="H5" s="95"/>
      <c r="I5" s="95"/>
      <c r="J5" s="95"/>
      <c r="K5" s="96"/>
      <c r="L5" s="117"/>
      <c r="M5" s="117"/>
      <c r="N5" s="592"/>
    </row>
    <row r="6" spans="1:14" outlineLevel="2" x14ac:dyDescent="0.25">
      <c r="A6" s="251"/>
      <c r="B6" s="159" t="s">
        <v>2343</v>
      </c>
      <c r="C6" s="218" t="s">
        <v>2344</v>
      </c>
      <c r="D6" s="174"/>
      <c r="E6" s="175"/>
      <c r="F6" s="175"/>
      <c r="G6" s="175"/>
      <c r="H6" s="175"/>
      <c r="I6" s="175"/>
      <c r="J6" s="175"/>
      <c r="K6" s="176"/>
      <c r="L6" s="177"/>
      <c r="M6" s="177"/>
      <c r="N6" s="593"/>
    </row>
    <row r="7" spans="1:14" outlineLevel="3" x14ac:dyDescent="0.25">
      <c r="A7" s="248" t="str">
        <f>IF(COUNTA($D7:$K7)=0,"",LEFT(B7,FIND(".",B7,3)))</f>
        <v>4.1.</v>
      </c>
      <c r="B7" s="35" t="s">
        <v>2345</v>
      </c>
      <c r="C7" s="36" t="s">
        <v>2346</v>
      </c>
      <c r="D7" s="684" t="s">
        <v>297</v>
      </c>
      <c r="E7" s="685" t="s">
        <v>297</v>
      </c>
      <c r="F7" s="685" t="s">
        <v>297</v>
      </c>
      <c r="G7" s="685" t="s">
        <v>297</v>
      </c>
      <c r="H7" s="685" t="s">
        <v>297</v>
      </c>
      <c r="I7" s="685" t="s">
        <v>297</v>
      </c>
      <c r="J7" s="686" t="s">
        <v>297</v>
      </c>
      <c r="K7" s="687" t="s">
        <v>297</v>
      </c>
      <c r="L7" s="83">
        <v>0</v>
      </c>
      <c r="M7" s="83">
        <v>0</v>
      </c>
      <c r="N7" s="105">
        <v>0</v>
      </c>
    </row>
    <row r="8" spans="1:14" outlineLevel="3" x14ac:dyDescent="0.25">
      <c r="A8" s="248" t="str">
        <f t="shared" ref="A8:A27" si="0">IF(COUNTA($D8:$K8)=0,"",LEFT(B8,FIND(".",B8,3)))</f>
        <v>4.1.</v>
      </c>
      <c r="B8" s="31" t="s">
        <v>2347</v>
      </c>
      <c r="C8" s="44" t="s">
        <v>2348</v>
      </c>
      <c r="D8" s="668" t="s">
        <v>297</v>
      </c>
      <c r="E8" s="669" t="s">
        <v>297</v>
      </c>
      <c r="F8" s="669" t="s">
        <v>297</v>
      </c>
      <c r="G8" s="669" t="s">
        <v>297</v>
      </c>
      <c r="H8" s="669" t="s">
        <v>297</v>
      </c>
      <c r="I8" s="669" t="s">
        <v>297</v>
      </c>
      <c r="J8" s="670" t="s">
        <v>297</v>
      </c>
      <c r="K8" s="671" t="s">
        <v>297</v>
      </c>
      <c r="L8" s="71">
        <v>0</v>
      </c>
      <c r="M8" s="83">
        <v>0</v>
      </c>
      <c r="N8" s="72">
        <v>0</v>
      </c>
    </row>
    <row r="9" spans="1:14" outlineLevel="3" x14ac:dyDescent="0.25">
      <c r="A9" s="248" t="str">
        <f t="shared" si="0"/>
        <v>4.1.</v>
      </c>
      <c r="B9" s="31" t="s">
        <v>2349</v>
      </c>
      <c r="C9" s="584" t="s">
        <v>2350</v>
      </c>
      <c r="D9" s="668" t="s">
        <v>297</v>
      </c>
      <c r="E9" s="669" t="s">
        <v>297</v>
      </c>
      <c r="F9" s="669" t="s">
        <v>297</v>
      </c>
      <c r="G9" s="669" t="s">
        <v>297</v>
      </c>
      <c r="H9" s="669" t="s">
        <v>297</v>
      </c>
      <c r="I9" s="669" t="s">
        <v>297</v>
      </c>
      <c r="J9" s="670" t="s">
        <v>297</v>
      </c>
      <c r="K9" s="671" t="s">
        <v>297</v>
      </c>
      <c r="L9" s="71">
        <v>0</v>
      </c>
      <c r="M9" s="83">
        <v>0</v>
      </c>
      <c r="N9" s="72">
        <v>0</v>
      </c>
    </row>
    <row r="10" spans="1:14" outlineLevel="3" x14ac:dyDescent="0.25">
      <c r="A10" s="248" t="str">
        <f t="shared" si="0"/>
        <v>4.1.</v>
      </c>
      <c r="B10" s="31" t="s">
        <v>2351</v>
      </c>
      <c r="C10" s="44" t="s">
        <v>2352</v>
      </c>
      <c r="D10" s="668" t="s">
        <v>297</v>
      </c>
      <c r="E10" s="669" t="s">
        <v>297</v>
      </c>
      <c r="F10" s="669" t="s">
        <v>297</v>
      </c>
      <c r="G10" s="669" t="s">
        <v>297</v>
      </c>
      <c r="H10" s="669" t="s">
        <v>297</v>
      </c>
      <c r="I10" s="669" t="s">
        <v>297</v>
      </c>
      <c r="J10" s="670" t="s">
        <v>297</v>
      </c>
      <c r="K10" s="671" t="s">
        <v>297</v>
      </c>
      <c r="L10" s="71">
        <v>0</v>
      </c>
      <c r="M10" s="83">
        <v>0</v>
      </c>
      <c r="N10" s="72">
        <v>0</v>
      </c>
    </row>
    <row r="11" spans="1:14" outlineLevel="3" x14ac:dyDescent="0.25">
      <c r="A11" s="248" t="str">
        <f t="shared" si="0"/>
        <v>4.1.</v>
      </c>
      <c r="B11" s="31" t="s">
        <v>2353</v>
      </c>
      <c r="C11" s="44" t="s">
        <v>2354</v>
      </c>
      <c r="D11" s="668" t="s">
        <v>297</v>
      </c>
      <c r="E11" s="669" t="s">
        <v>297</v>
      </c>
      <c r="F11" s="669" t="s">
        <v>297</v>
      </c>
      <c r="G11" s="669" t="s">
        <v>297</v>
      </c>
      <c r="H11" s="669" t="s">
        <v>297</v>
      </c>
      <c r="I11" s="669" t="s">
        <v>297</v>
      </c>
      <c r="J11" s="669" t="s">
        <v>297</v>
      </c>
      <c r="K11" s="671" t="s">
        <v>297</v>
      </c>
      <c r="L11" s="71">
        <v>0</v>
      </c>
      <c r="M11" s="83">
        <v>0</v>
      </c>
      <c r="N11" s="72">
        <v>0</v>
      </c>
    </row>
    <row r="12" spans="1:14" outlineLevel="3" x14ac:dyDescent="0.25">
      <c r="A12" s="248" t="str">
        <f t="shared" si="0"/>
        <v>4.1.</v>
      </c>
      <c r="B12" s="31" t="s">
        <v>2355</v>
      </c>
      <c r="C12" s="44" t="s">
        <v>2356</v>
      </c>
      <c r="D12" s="668" t="s">
        <v>297</v>
      </c>
      <c r="E12" s="669" t="s">
        <v>297</v>
      </c>
      <c r="F12" s="669" t="s">
        <v>297</v>
      </c>
      <c r="G12" s="669" t="s">
        <v>297</v>
      </c>
      <c r="H12" s="669" t="s">
        <v>297</v>
      </c>
      <c r="I12" s="669" t="s">
        <v>297</v>
      </c>
      <c r="J12" s="670" t="s">
        <v>297</v>
      </c>
      <c r="K12" s="671" t="s">
        <v>297</v>
      </c>
      <c r="L12" s="71">
        <v>0</v>
      </c>
      <c r="M12" s="83">
        <v>0</v>
      </c>
      <c r="N12" s="72">
        <v>0</v>
      </c>
    </row>
    <row r="13" spans="1:14" outlineLevel="3" x14ac:dyDescent="0.25">
      <c r="A13" s="248" t="str">
        <f t="shared" si="0"/>
        <v>4.1.</v>
      </c>
      <c r="B13" s="31" t="s">
        <v>2357</v>
      </c>
      <c r="C13" s="44" t="s">
        <v>2358</v>
      </c>
      <c r="D13" s="668" t="s">
        <v>297</v>
      </c>
      <c r="E13" s="669" t="s">
        <v>297</v>
      </c>
      <c r="F13" s="669" t="s">
        <v>297</v>
      </c>
      <c r="G13" s="669" t="s">
        <v>297</v>
      </c>
      <c r="H13" s="669" t="s">
        <v>297</v>
      </c>
      <c r="I13" s="669" t="s">
        <v>297</v>
      </c>
      <c r="J13" s="670" t="s">
        <v>297</v>
      </c>
      <c r="K13" s="671" t="s">
        <v>297</v>
      </c>
      <c r="L13" s="71">
        <v>0</v>
      </c>
      <c r="M13" s="83">
        <v>0</v>
      </c>
      <c r="N13" s="72">
        <v>0</v>
      </c>
    </row>
    <row r="14" spans="1:14" outlineLevel="3" x14ac:dyDescent="0.25">
      <c r="A14" s="248" t="str">
        <f t="shared" si="0"/>
        <v>4.1.</v>
      </c>
      <c r="B14" s="31" t="s">
        <v>2359</v>
      </c>
      <c r="C14" s="44" t="s">
        <v>2360</v>
      </c>
      <c r="D14" s="668" t="s">
        <v>297</v>
      </c>
      <c r="E14" s="669" t="s">
        <v>297</v>
      </c>
      <c r="F14" s="669" t="s">
        <v>297</v>
      </c>
      <c r="G14" s="669" t="s">
        <v>297</v>
      </c>
      <c r="H14" s="669" t="s">
        <v>297</v>
      </c>
      <c r="I14" s="669" t="s">
        <v>297</v>
      </c>
      <c r="J14" s="670" t="s">
        <v>297</v>
      </c>
      <c r="K14" s="671" t="s">
        <v>297</v>
      </c>
      <c r="L14" s="71">
        <v>0</v>
      </c>
      <c r="M14" s="83">
        <v>0</v>
      </c>
      <c r="N14" s="72">
        <v>0</v>
      </c>
    </row>
    <row r="15" spans="1:14" outlineLevel="3" x14ac:dyDescent="0.25">
      <c r="A15" s="248" t="str">
        <f t="shared" si="0"/>
        <v>4.1.</v>
      </c>
      <c r="B15" s="31" t="s">
        <v>2361</v>
      </c>
      <c r="C15" s="44" t="s">
        <v>2362</v>
      </c>
      <c r="D15" s="668" t="s">
        <v>297</v>
      </c>
      <c r="E15" s="669" t="s">
        <v>297</v>
      </c>
      <c r="F15" s="669" t="s">
        <v>297</v>
      </c>
      <c r="G15" s="669" t="s">
        <v>297</v>
      </c>
      <c r="H15" s="669" t="s">
        <v>297</v>
      </c>
      <c r="I15" s="669" t="s">
        <v>297</v>
      </c>
      <c r="J15" s="669" t="s">
        <v>297</v>
      </c>
      <c r="K15" s="671" t="s">
        <v>297</v>
      </c>
      <c r="L15" s="71">
        <v>0</v>
      </c>
      <c r="M15" s="83">
        <v>0</v>
      </c>
      <c r="N15" s="72">
        <v>0</v>
      </c>
    </row>
    <row r="16" spans="1:14" outlineLevel="3" x14ac:dyDescent="0.25">
      <c r="A16" s="248" t="str">
        <f t="shared" si="0"/>
        <v>4.1.</v>
      </c>
      <c r="B16" s="31" t="s">
        <v>2363</v>
      </c>
      <c r="C16" s="44" t="s">
        <v>2364</v>
      </c>
      <c r="D16" s="668" t="s">
        <v>297</v>
      </c>
      <c r="E16" s="669" t="s">
        <v>297</v>
      </c>
      <c r="F16" s="669" t="s">
        <v>297</v>
      </c>
      <c r="G16" s="669" t="s">
        <v>297</v>
      </c>
      <c r="H16" s="669" t="s">
        <v>297</v>
      </c>
      <c r="I16" s="669" t="s">
        <v>297</v>
      </c>
      <c r="J16" s="670" t="s">
        <v>297</v>
      </c>
      <c r="K16" s="671" t="s">
        <v>297</v>
      </c>
      <c r="L16" s="71">
        <v>0</v>
      </c>
      <c r="M16" s="83">
        <v>0</v>
      </c>
      <c r="N16" s="72">
        <v>0</v>
      </c>
    </row>
    <row r="17" spans="1:14" outlineLevel="3" x14ac:dyDescent="0.25">
      <c r="A17" s="248" t="str">
        <f t="shared" si="0"/>
        <v>4.1.</v>
      </c>
      <c r="B17" s="31" t="s">
        <v>2365</v>
      </c>
      <c r="C17" s="584" t="s">
        <v>2366</v>
      </c>
      <c r="D17" s="668" t="s">
        <v>297</v>
      </c>
      <c r="E17" s="669" t="s">
        <v>297</v>
      </c>
      <c r="F17" s="669" t="s">
        <v>297</v>
      </c>
      <c r="G17" s="669" t="s">
        <v>297</v>
      </c>
      <c r="H17" s="669" t="s">
        <v>297</v>
      </c>
      <c r="I17" s="669" t="s">
        <v>297</v>
      </c>
      <c r="J17" s="669" t="s">
        <v>297</v>
      </c>
      <c r="K17" s="671" t="s">
        <v>297</v>
      </c>
      <c r="L17" s="71">
        <v>0</v>
      </c>
      <c r="M17" s="83">
        <v>0</v>
      </c>
      <c r="N17" s="72">
        <v>0</v>
      </c>
    </row>
    <row r="18" spans="1:14" outlineLevel="3" x14ac:dyDescent="0.25">
      <c r="A18" s="248" t="str">
        <f t="shared" si="0"/>
        <v>4.1.</v>
      </c>
      <c r="B18" s="31" t="s">
        <v>2367</v>
      </c>
      <c r="C18" s="44" t="s">
        <v>2368</v>
      </c>
      <c r="D18" s="668" t="s">
        <v>297</v>
      </c>
      <c r="E18" s="669" t="s">
        <v>297</v>
      </c>
      <c r="F18" s="669" t="s">
        <v>297</v>
      </c>
      <c r="G18" s="669" t="s">
        <v>297</v>
      </c>
      <c r="H18" s="669" t="s">
        <v>297</v>
      </c>
      <c r="I18" s="669" t="s">
        <v>297</v>
      </c>
      <c r="J18" s="670" t="s">
        <v>297</v>
      </c>
      <c r="K18" s="671" t="s">
        <v>297</v>
      </c>
      <c r="L18" s="71">
        <v>0</v>
      </c>
      <c r="M18" s="719">
        <v>0</v>
      </c>
      <c r="N18" s="72">
        <v>0</v>
      </c>
    </row>
    <row r="19" spans="1:14" outlineLevel="3" x14ac:dyDescent="0.25">
      <c r="A19" s="248" t="str">
        <f t="shared" si="0"/>
        <v>4.1.</v>
      </c>
      <c r="B19" s="31" t="s">
        <v>2369</v>
      </c>
      <c r="C19" s="44" t="s">
        <v>2370</v>
      </c>
      <c r="D19" s="668" t="s">
        <v>297</v>
      </c>
      <c r="E19" s="669" t="s">
        <v>297</v>
      </c>
      <c r="F19" s="669" t="s">
        <v>297</v>
      </c>
      <c r="G19" s="669" t="s">
        <v>297</v>
      </c>
      <c r="H19" s="669" t="s">
        <v>297</v>
      </c>
      <c r="I19" s="669" t="s">
        <v>297</v>
      </c>
      <c r="J19" s="670" t="s">
        <v>297</v>
      </c>
      <c r="K19" s="671" t="s">
        <v>297</v>
      </c>
      <c r="L19" s="71">
        <v>0</v>
      </c>
      <c r="M19" s="83">
        <v>0</v>
      </c>
      <c r="N19" s="72">
        <v>0</v>
      </c>
    </row>
    <row r="20" spans="1:14" outlineLevel="3" x14ac:dyDescent="0.25">
      <c r="A20" s="248" t="str">
        <f t="shared" si="0"/>
        <v>4.1.</v>
      </c>
      <c r="B20" s="31" t="s">
        <v>2371</v>
      </c>
      <c r="C20" s="44" t="s">
        <v>2372</v>
      </c>
      <c r="D20" s="668" t="s">
        <v>297</v>
      </c>
      <c r="E20" s="669" t="s">
        <v>297</v>
      </c>
      <c r="F20" s="669" t="s">
        <v>297</v>
      </c>
      <c r="G20" s="669" t="s">
        <v>297</v>
      </c>
      <c r="H20" s="669" t="s">
        <v>297</v>
      </c>
      <c r="I20" s="669" t="s">
        <v>297</v>
      </c>
      <c r="J20" s="670" t="s">
        <v>297</v>
      </c>
      <c r="K20" s="671" t="s">
        <v>297</v>
      </c>
      <c r="L20" s="71">
        <v>0</v>
      </c>
      <c r="M20" s="83">
        <v>0</v>
      </c>
      <c r="N20" s="72">
        <v>0</v>
      </c>
    </row>
    <row r="21" spans="1:14" outlineLevel="3" x14ac:dyDescent="0.25">
      <c r="A21" s="248" t="str">
        <f t="shared" si="0"/>
        <v>4.1.</v>
      </c>
      <c r="B21" s="31" t="s">
        <v>2373</v>
      </c>
      <c r="C21" s="44" t="s">
        <v>2374</v>
      </c>
      <c r="D21" s="668" t="s">
        <v>297</v>
      </c>
      <c r="E21" s="669" t="s">
        <v>297</v>
      </c>
      <c r="F21" s="669" t="s">
        <v>297</v>
      </c>
      <c r="G21" s="669" t="s">
        <v>297</v>
      </c>
      <c r="H21" s="669" t="s">
        <v>297</v>
      </c>
      <c r="I21" s="669" t="s">
        <v>297</v>
      </c>
      <c r="J21" s="669" t="s">
        <v>297</v>
      </c>
      <c r="K21" s="671" t="s">
        <v>297</v>
      </c>
      <c r="L21" s="71">
        <v>0</v>
      </c>
      <c r="M21" s="83">
        <v>0</v>
      </c>
      <c r="N21" s="72">
        <v>0</v>
      </c>
    </row>
    <row r="22" spans="1:14" outlineLevel="3" x14ac:dyDescent="0.25">
      <c r="A22" s="248" t="str">
        <f t="shared" si="0"/>
        <v>4.1.</v>
      </c>
      <c r="B22" s="31" t="s">
        <v>2375</v>
      </c>
      <c r="C22" s="44" t="s">
        <v>2376</v>
      </c>
      <c r="D22" s="668" t="s">
        <v>297</v>
      </c>
      <c r="E22" s="669" t="s">
        <v>297</v>
      </c>
      <c r="F22" s="669" t="s">
        <v>297</v>
      </c>
      <c r="G22" s="669" t="s">
        <v>297</v>
      </c>
      <c r="H22" s="669" t="s">
        <v>297</v>
      </c>
      <c r="I22" s="669" t="s">
        <v>297</v>
      </c>
      <c r="J22" s="669" t="s">
        <v>297</v>
      </c>
      <c r="K22" s="671" t="s">
        <v>297</v>
      </c>
      <c r="L22" s="71">
        <v>0</v>
      </c>
      <c r="M22" s="83">
        <v>0</v>
      </c>
      <c r="N22" s="72">
        <v>0</v>
      </c>
    </row>
    <row r="23" spans="1:14" outlineLevel="3" x14ac:dyDescent="0.25">
      <c r="A23" s="248" t="str">
        <f t="shared" si="0"/>
        <v>4.1.</v>
      </c>
      <c r="B23" s="31" t="s">
        <v>2377</v>
      </c>
      <c r="C23" s="584" t="s">
        <v>2378</v>
      </c>
      <c r="D23" s="668" t="s">
        <v>297</v>
      </c>
      <c r="E23" s="669" t="s">
        <v>297</v>
      </c>
      <c r="F23" s="669" t="s">
        <v>297</v>
      </c>
      <c r="G23" s="669" t="s">
        <v>297</v>
      </c>
      <c r="H23" s="669" t="s">
        <v>297</v>
      </c>
      <c r="I23" s="669" t="s">
        <v>297</v>
      </c>
      <c r="J23" s="670" t="s">
        <v>297</v>
      </c>
      <c r="K23" s="671" t="s">
        <v>297</v>
      </c>
      <c r="L23" s="71">
        <v>0</v>
      </c>
      <c r="M23" s="83">
        <v>0</v>
      </c>
      <c r="N23" s="72">
        <v>0</v>
      </c>
    </row>
    <row r="24" spans="1:14" outlineLevel="3" x14ac:dyDescent="0.25">
      <c r="A24" s="248" t="str">
        <f t="shared" si="0"/>
        <v>4.1.</v>
      </c>
      <c r="B24" s="50" t="s">
        <v>2379</v>
      </c>
      <c r="C24" s="804" t="s">
        <v>2380</v>
      </c>
      <c r="D24" s="672" t="s">
        <v>297</v>
      </c>
      <c r="E24" s="673" t="s">
        <v>297</v>
      </c>
      <c r="F24" s="673" t="s">
        <v>297</v>
      </c>
      <c r="G24" s="673" t="s">
        <v>297</v>
      </c>
      <c r="H24" s="673" t="s">
        <v>297</v>
      </c>
      <c r="I24" s="673" t="s">
        <v>297</v>
      </c>
      <c r="J24" s="670" t="s">
        <v>297</v>
      </c>
      <c r="K24" s="675" t="s">
        <v>297</v>
      </c>
      <c r="L24" s="71">
        <v>0</v>
      </c>
      <c r="M24" s="83">
        <v>0</v>
      </c>
      <c r="N24" s="72">
        <v>0</v>
      </c>
    </row>
    <row r="25" spans="1:14" outlineLevel="3" x14ac:dyDescent="0.25">
      <c r="A25" s="248" t="str">
        <f t="shared" si="0"/>
        <v>4.1.</v>
      </c>
      <c r="B25" s="50" t="s">
        <v>4115</v>
      </c>
      <c r="C25" s="804" t="s">
        <v>4116</v>
      </c>
      <c r="D25" s="672" t="s">
        <v>297</v>
      </c>
      <c r="E25" s="673" t="s">
        <v>297</v>
      </c>
      <c r="F25" s="673" t="s">
        <v>297</v>
      </c>
      <c r="G25" s="673" t="s">
        <v>297</v>
      </c>
      <c r="H25" s="673" t="s">
        <v>297</v>
      </c>
      <c r="I25" s="673" t="s">
        <v>297</v>
      </c>
      <c r="J25" s="670" t="s">
        <v>297</v>
      </c>
      <c r="K25" s="675" t="s">
        <v>297</v>
      </c>
      <c r="L25" s="71">
        <v>0</v>
      </c>
      <c r="M25" s="83">
        <v>0</v>
      </c>
      <c r="N25" s="72">
        <v>0</v>
      </c>
    </row>
    <row r="26" spans="1:14" outlineLevel="3" x14ac:dyDescent="0.25">
      <c r="A26" s="248" t="str">
        <f t="shared" si="0"/>
        <v>4.1.</v>
      </c>
      <c r="B26" s="50" t="s">
        <v>4117</v>
      </c>
      <c r="C26" s="804" t="s">
        <v>4118</v>
      </c>
      <c r="D26" s="672" t="s">
        <v>297</v>
      </c>
      <c r="E26" s="673" t="s">
        <v>297</v>
      </c>
      <c r="F26" s="673" t="s">
        <v>297</v>
      </c>
      <c r="G26" s="673" t="s">
        <v>297</v>
      </c>
      <c r="H26" s="673" t="s">
        <v>297</v>
      </c>
      <c r="I26" s="673" t="s">
        <v>297</v>
      </c>
      <c r="J26" s="670" t="s">
        <v>297</v>
      </c>
      <c r="K26" s="675" t="s">
        <v>297</v>
      </c>
      <c r="L26" s="71">
        <v>0</v>
      </c>
      <c r="M26" s="83">
        <v>0</v>
      </c>
      <c r="N26" s="72">
        <v>0</v>
      </c>
    </row>
    <row r="27" spans="1:14" outlineLevel="3" x14ac:dyDescent="0.25">
      <c r="A27" s="248" t="str">
        <f t="shared" si="0"/>
        <v>4.1.</v>
      </c>
      <c r="B27" s="50" t="s">
        <v>4119</v>
      </c>
      <c r="C27" s="51" t="s">
        <v>4120</v>
      </c>
      <c r="D27" s="672" t="s">
        <v>297</v>
      </c>
      <c r="E27" s="673" t="s">
        <v>297</v>
      </c>
      <c r="F27" s="673" t="s">
        <v>297</v>
      </c>
      <c r="G27" s="673" t="s">
        <v>297</v>
      </c>
      <c r="H27" s="673" t="s">
        <v>297</v>
      </c>
      <c r="I27" s="673" t="s">
        <v>297</v>
      </c>
      <c r="J27" s="669" t="s">
        <v>297</v>
      </c>
      <c r="K27" s="675" t="s">
        <v>297</v>
      </c>
      <c r="L27" s="71">
        <v>0</v>
      </c>
      <c r="M27" s="83">
        <v>0</v>
      </c>
      <c r="N27" s="72">
        <v>0</v>
      </c>
    </row>
    <row r="28" spans="1:14" outlineLevel="2" x14ac:dyDescent="0.25">
      <c r="A28" s="252"/>
      <c r="B28" s="159" t="s">
        <v>2381</v>
      </c>
      <c r="C28" s="218" t="s">
        <v>2382</v>
      </c>
      <c r="D28" s="174"/>
      <c r="E28" s="175"/>
      <c r="F28" s="175"/>
      <c r="G28" s="175"/>
      <c r="H28" s="175"/>
      <c r="I28" s="175"/>
      <c r="J28" s="175"/>
      <c r="K28" s="176"/>
      <c r="L28" s="177"/>
      <c r="M28" s="177"/>
      <c r="N28" s="593"/>
    </row>
    <row r="29" spans="1:14" outlineLevel="3" x14ac:dyDescent="0.25">
      <c r="A29" s="248" t="str">
        <f t="shared" ref="A29:A51" si="1">IF(COUNTA($D29:$K29)=0,"",LEFT(B29,FIND(".",B29,3)))</f>
        <v>4.1.</v>
      </c>
      <c r="B29" s="31" t="s">
        <v>2383</v>
      </c>
      <c r="C29" s="44" t="s">
        <v>2384</v>
      </c>
      <c r="D29" s="668" t="s">
        <v>297</v>
      </c>
      <c r="E29" s="669" t="s">
        <v>297</v>
      </c>
      <c r="F29" s="669" t="s">
        <v>297</v>
      </c>
      <c r="G29" s="669" t="s">
        <v>297</v>
      </c>
      <c r="H29" s="669" t="s">
        <v>297</v>
      </c>
      <c r="I29" s="669" t="s">
        <v>297</v>
      </c>
      <c r="J29" s="670" t="s">
        <v>297</v>
      </c>
      <c r="K29" s="687" t="s">
        <v>297</v>
      </c>
      <c r="L29" s="103">
        <v>0</v>
      </c>
      <c r="M29" s="104">
        <v>0</v>
      </c>
      <c r="N29" s="105">
        <v>0</v>
      </c>
    </row>
    <row r="30" spans="1:14" ht="25.5" outlineLevel="3" x14ac:dyDescent="0.25">
      <c r="A30" s="248" t="str">
        <f t="shared" si="1"/>
        <v>4.1.</v>
      </c>
      <c r="B30" s="31" t="s">
        <v>2385</v>
      </c>
      <c r="C30" s="44" t="s">
        <v>2386</v>
      </c>
      <c r="D30" s="668" t="s">
        <v>297</v>
      </c>
      <c r="E30" s="669" t="s">
        <v>297</v>
      </c>
      <c r="F30" s="669" t="s">
        <v>297</v>
      </c>
      <c r="G30" s="669" t="s">
        <v>297</v>
      </c>
      <c r="H30" s="669" t="s">
        <v>297</v>
      </c>
      <c r="I30" s="669" t="s">
        <v>297</v>
      </c>
      <c r="J30" s="670" t="s">
        <v>297</v>
      </c>
      <c r="K30" s="671" t="s">
        <v>297</v>
      </c>
      <c r="L30" s="71">
        <v>0</v>
      </c>
      <c r="M30" s="83">
        <v>0</v>
      </c>
      <c r="N30" s="72">
        <v>0</v>
      </c>
    </row>
    <row r="31" spans="1:14" outlineLevel="3" x14ac:dyDescent="0.25">
      <c r="A31" s="248" t="str">
        <f t="shared" si="1"/>
        <v>4.1.</v>
      </c>
      <c r="B31" s="31" t="s">
        <v>2387</v>
      </c>
      <c r="C31" s="44" t="s">
        <v>2388</v>
      </c>
      <c r="D31" s="668" t="s">
        <v>297</v>
      </c>
      <c r="E31" s="669" t="s">
        <v>297</v>
      </c>
      <c r="F31" s="669" t="s">
        <v>297</v>
      </c>
      <c r="G31" s="669" t="s">
        <v>297</v>
      </c>
      <c r="H31" s="669" t="s">
        <v>297</v>
      </c>
      <c r="I31" s="669" t="s">
        <v>297</v>
      </c>
      <c r="J31" s="670" t="s">
        <v>297</v>
      </c>
      <c r="K31" s="671" t="s">
        <v>297</v>
      </c>
      <c r="L31" s="71">
        <v>0</v>
      </c>
      <c r="M31" s="83">
        <v>0</v>
      </c>
      <c r="N31" s="72">
        <v>0</v>
      </c>
    </row>
    <row r="32" spans="1:14" outlineLevel="3" x14ac:dyDescent="0.25">
      <c r="A32" s="248" t="str">
        <f t="shared" si="1"/>
        <v>4.1.</v>
      </c>
      <c r="B32" s="31" t="s">
        <v>2389</v>
      </c>
      <c r="C32" s="44" t="s">
        <v>2390</v>
      </c>
      <c r="D32" s="668" t="s">
        <v>297</v>
      </c>
      <c r="E32" s="669" t="s">
        <v>297</v>
      </c>
      <c r="F32" s="669" t="s">
        <v>297</v>
      </c>
      <c r="G32" s="669" t="s">
        <v>297</v>
      </c>
      <c r="H32" s="669" t="s">
        <v>297</v>
      </c>
      <c r="I32" s="669" t="s">
        <v>297</v>
      </c>
      <c r="J32" s="670" t="s">
        <v>297</v>
      </c>
      <c r="K32" s="671" t="s">
        <v>297</v>
      </c>
      <c r="L32" s="71">
        <v>0</v>
      </c>
      <c r="M32" s="83">
        <v>0</v>
      </c>
      <c r="N32" s="72">
        <v>0</v>
      </c>
    </row>
    <row r="33" spans="1:14" outlineLevel="3" x14ac:dyDescent="0.25">
      <c r="A33" s="248" t="str">
        <f t="shared" si="1"/>
        <v>4.1.</v>
      </c>
      <c r="B33" s="31" t="s">
        <v>2391</v>
      </c>
      <c r="C33" s="44" t="s">
        <v>2392</v>
      </c>
      <c r="D33" s="668" t="s">
        <v>297</v>
      </c>
      <c r="E33" s="669" t="s">
        <v>297</v>
      </c>
      <c r="F33" s="669" t="s">
        <v>297</v>
      </c>
      <c r="G33" s="669" t="s">
        <v>297</v>
      </c>
      <c r="H33" s="669" t="s">
        <v>297</v>
      </c>
      <c r="I33" s="669" t="s">
        <v>297</v>
      </c>
      <c r="J33" s="670" t="s">
        <v>297</v>
      </c>
      <c r="K33" s="671" t="s">
        <v>297</v>
      </c>
      <c r="L33" s="71">
        <v>0</v>
      </c>
      <c r="M33" s="83">
        <v>0</v>
      </c>
      <c r="N33" s="72">
        <v>0</v>
      </c>
    </row>
    <row r="34" spans="1:14" outlineLevel="3" x14ac:dyDescent="0.25">
      <c r="A34" s="248" t="str">
        <f t="shared" si="1"/>
        <v>4.1.</v>
      </c>
      <c r="B34" s="31" t="s">
        <v>2393</v>
      </c>
      <c r="C34" s="44" t="s">
        <v>2394</v>
      </c>
      <c r="D34" s="668" t="s">
        <v>297</v>
      </c>
      <c r="E34" s="669" t="s">
        <v>297</v>
      </c>
      <c r="F34" s="669" t="s">
        <v>297</v>
      </c>
      <c r="G34" s="669" t="s">
        <v>297</v>
      </c>
      <c r="H34" s="669" t="s">
        <v>297</v>
      </c>
      <c r="I34" s="669" t="s">
        <v>297</v>
      </c>
      <c r="J34" s="670" t="s">
        <v>297</v>
      </c>
      <c r="K34" s="671" t="s">
        <v>297</v>
      </c>
      <c r="L34" s="71">
        <v>0</v>
      </c>
      <c r="M34" s="83">
        <v>0</v>
      </c>
      <c r="N34" s="72">
        <v>0</v>
      </c>
    </row>
    <row r="35" spans="1:14" outlineLevel="3" x14ac:dyDescent="0.25">
      <c r="A35" s="248" t="str">
        <f t="shared" si="1"/>
        <v>4.1.</v>
      </c>
      <c r="B35" s="31" t="s">
        <v>2395</v>
      </c>
      <c r="C35" s="44" t="s">
        <v>2396</v>
      </c>
      <c r="D35" s="668" t="s">
        <v>297</v>
      </c>
      <c r="E35" s="669" t="s">
        <v>297</v>
      </c>
      <c r="F35" s="669" t="s">
        <v>297</v>
      </c>
      <c r="G35" s="669" t="s">
        <v>297</v>
      </c>
      <c r="H35" s="669" t="s">
        <v>297</v>
      </c>
      <c r="I35" s="669" t="s">
        <v>297</v>
      </c>
      <c r="J35" s="670" t="s">
        <v>297</v>
      </c>
      <c r="K35" s="671" t="s">
        <v>297</v>
      </c>
      <c r="L35" s="71">
        <v>0</v>
      </c>
      <c r="M35" s="83">
        <v>0</v>
      </c>
      <c r="N35" s="72">
        <v>0</v>
      </c>
    </row>
    <row r="36" spans="1:14" outlineLevel="3" x14ac:dyDescent="0.25">
      <c r="A36" s="248" t="str">
        <f t="shared" si="1"/>
        <v>4.1.</v>
      </c>
      <c r="B36" s="31" t="s">
        <v>2397</v>
      </c>
      <c r="C36" s="44" t="s">
        <v>2398</v>
      </c>
      <c r="D36" s="668" t="s">
        <v>297</v>
      </c>
      <c r="E36" s="669" t="s">
        <v>297</v>
      </c>
      <c r="F36" s="669" t="s">
        <v>297</v>
      </c>
      <c r="G36" s="669" t="s">
        <v>297</v>
      </c>
      <c r="H36" s="669" t="s">
        <v>297</v>
      </c>
      <c r="I36" s="669" t="s">
        <v>297</v>
      </c>
      <c r="J36" s="670" t="s">
        <v>297</v>
      </c>
      <c r="K36" s="671" t="s">
        <v>297</v>
      </c>
      <c r="L36" s="71">
        <v>0</v>
      </c>
      <c r="M36" s="83">
        <v>0</v>
      </c>
      <c r="N36" s="72">
        <v>0</v>
      </c>
    </row>
    <row r="37" spans="1:14" outlineLevel="3" x14ac:dyDescent="0.25">
      <c r="A37" s="248" t="str">
        <f t="shared" si="1"/>
        <v>4.1.</v>
      </c>
      <c r="B37" s="31" t="s">
        <v>2399</v>
      </c>
      <c r="C37" s="44" t="s">
        <v>2400</v>
      </c>
      <c r="D37" s="668" t="s">
        <v>297</v>
      </c>
      <c r="E37" s="669" t="s">
        <v>297</v>
      </c>
      <c r="F37" s="669" t="s">
        <v>297</v>
      </c>
      <c r="G37" s="669" t="s">
        <v>297</v>
      </c>
      <c r="H37" s="669" t="s">
        <v>297</v>
      </c>
      <c r="I37" s="669" t="s">
        <v>297</v>
      </c>
      <c r="J37" s="670" t="s">
        <v>297</v>
      </c>
      <c r="K37" s="671" t="s">
        <v>297</v>
      </c>
      <c r="L37" s="71">
        <v>0</v>
      </c>
      <c r="M37" s="83">
        <v>0</v>
      </c>
      <c r="N37" s="72">
        <v>0</v>
      </c>
    </row>
    <row r="38" spans="1:14" outlineLevel="3" x14ac:dyDescent="0.25">
      <c r="A38" s="248" t="str">
        <f t="shared" si="1"/>
        <v>4.1.</v>
      </c>
      <c r="B38" s="31" t="s">
        <v>2401</v>
      </c>
      <c r="C38" s="44" t="s">
        <v>2402</v>
      </c>
      <c r="D38" s="668" t="s">
        <v>297</v>
      </c>
      <c r="E38" s="669" t="s">
        <v>297</v>
      </c>
      <c r="F38" s="669" t="s">
        <v>297</v>
      </c>
      <c r="G38" s="669" t="s">
        <v>297</v>
      </c>
      <c r="H38" s="669" t="s">
        <v>297</v>
      </c>
      <c r="I38" s="669" t="s">
        <v>297</v>
      </c>
      <c r="J38" s="670" t="s">
        <v>297</v>
      </c>
      <c r="K38" s="671" t="s">
        <v>297</v>
      </c>
      <c r="L38" s="71">
        <v>0</v>
      </c>
      <c r="M38" s="83">
        <v>0</v>
      </c>
      <c r="N38" s="72">
        <v>0</v>
      </c>
    </row>
    <row r="39" spans="1:14" outlineLevel="3" x14ac:dyDescent="0.25">
      <c r="A39" s="248" t="str">
        <f t="shared" si="1"/>
        <v>4.1.</v>
      </c>
      <c r="B39" s="31" t="s">
        <v>2403</v>
      </c>
      <c r="C39" s="44" t="s">
        <v>2404</v>
      </c>
      <c r="D39" s="668" t="s">
        <v>297</v>
      </c>
      <c r="E39" s="669" t="s">
        <v>297</v>
      </c>
      <c r="F39" s="669" t="s">
        <v>297</v>
      </c>
      <c r="G39" s="669" t="s">
        <v>297</v>
      </c>
      <c r="H39" s="669" t="s">
        <v>297</v>
      </c>
      <c r="I39" s="669" t="s">
        <v>297</v>
      </c>
      <c r="J39" s="670" t="s">
        <v>297</v>
      </c>
      <c r="K39" s="671" t="s">
        <v>297</v>
      </c>
      <c r="L39" s="71">
        <v>0</v>
      </c>
      <c r="M39" s="83">
        <v>0</v>
      </c>
      <c r="N39" s="72">
        <v>0</v>
      </c>
    </row>
    <row r="40" spans="1:14" outlineLevel="3" x14ac:dyDescent="0.25">
      <c r="A40" s="248" t="str">
        <f t="shared" si="1"/>
        <v>4.1.</v>
      </c>
      <c r="B40" s="31" t="s">
        <v>2405</v>
      </c>
      <c r="C40" s="44" t="s">
        <v>2406</v>
      </c>
      <c r="D40" s="668" t="s">
        <v>297</v>
      </c>
      <c r="E40" s="669" t="s">
        <v>297</v>
      </c>
      <c r="F40" s="669" t="s">
        <v>297</v>
      </c>
      <c r="G40" s="669" t="s">
        <v>297</v>
      </c>
      <c r="H40" s="669" t="s">
        <v>297</v>
      </c>
      <c r="I40" s="669" t="s">
        <v>297</v>
      </c>
      <c r="J40" s="670" t="s">
        <v>297</v>
      </c>
      <c r="K40" s="671" t="s">
        <v>297</v>
      </c>
      <c r="L40" s="71">
        <v>0</v>
      </c>
      <c r="M40" s="83">
        <v>0</v>
      </c>
      <c r="N40" s="72">
        <v>0</v>
      </c>
    </row>
    <row r="41" spans="1:14" outlineLevel="3" x14ac:dyDescent="0.25">
      <c r="A41" s="248" t="str">
        <f t="shared" si="1"/>
        <v>4.1.</v>
      </c>
      <c r="B41" s="31" t="s">
        <v>2407</v>
      </c>
      <c r="C41" s="44" t="s">
        <v>2408</v>
      </c>
      <c r="D41" s="668" t="s">
        <v>297</v>
      </c>
      <c r="E41" s="669" t="s">
        <v>297</v>
      </c>
      <c r="F41" s="669" t="s">
        <v>297</v>
      </c>
      <c r="G41" s="669" t="s">
        <v>297</v>
      </c>
      <c r="H41" s="669" t="s">
        <v>297</v>
      </c>
      <c r="I41" s="669" t="s">
        <v>297</v>
      </c>
      <c r="J41" s="670" t="s">
        <v>297</v>
      </c>
      <c r="K41" s="671" t="s">
        <v>297</v>
      </c>
      <c r="L41" s="71">
        <v>0</v>
      </c>
      <c r="M41" s="83">
        <v>0</v>
      </c>
      <c r="N41" s="72">
        <v>0</v>
      </c>
    </row>
    <row r="42" spans="1:14" outlineLevel="3" x14ac:dyDescent="0.25">
      <c r="A42" s="248" t="str">
        <f t="shared" si="1"/>
        <v>4.1.</v>
      </c>
      <c r="B42" s="31" t="s">
        <v>2409</v>
      </c>
      <c r="C42" s="44" t="s">
        <v>2410</v>
      </c>
      <c r="D42" s="668" t="s">
        <v>297</v>
      </c>
      <c r="E42" s="669" t="s">
        <v>297</v>
      </c>
      <c r="F42" s="669" t="s">
        <v>297</v>
      </c>
      <c r="G42" s="669" t="s">
        <v>297</v>
      </c>
      <c r="H42" s="669" t="s">
        <v>297</v>
      </c>
      <c r="I42" s="669" t="s">
        <v>297</v>
      </c>
      <c r="J42" s="670" t="s">
        <v>297</v>
      </c>
      <c r="K42" s="671" t="s">
        <v>297</v>
      </c>
      <c r="L42" s="71">
        <v>0</v>
      </c>
      <c r="M42" s="83">
        <v>0</v>
      </c>
      <c r="N42" s="72">
        <v>0</v>
      </c>
    </row>
    <row r="43" spans="1:14" outlineLevel="3" x14ac:dyDescent="0.25">
      <c r="A43" s="248" t="str">
        <f t="shared" si="1"/>
        <v>4.1.</v>
      </c>
      <c r="B43" s="31" t="s">
        <v>2411</v>
      </c>
      <c r="C43" s="44" t="s">
        <v>2412</v>
      </c>
      <c r="D43" s="668" t="s">
        <v>297</v>
      </c>
      <c r="E43" s="669" t="s">
        <v>297</v>
      </c>
      <c r="F43" s="669" t="s">
        <v>297</v>
      </c>
      <c r="G43" s="669" t="s">
        <v>297</v>
      </c>
      <c r="H43" s="669" t="s">
        <v>297</v>
      </c>
      <c r="I43" s="669" t="s">
        <v>297</v>
      </c>
      <c r="J43" s="670" t="s">
        <v>297</v>
      </c>
      <c r="K43" s="671" t="s">
        <v>297</v>
      </c>
      <c r="L43" s="71">
        <v>0</v>
      </c>
      <c r="M43" s="83">
        <v>0</v>
      </c>
      <c r="N43" s="72">
        <v>0</v>
      </c>
    </row>
    <row r="44" spans="1:14" outlineLevel="3" x14ac:dyDescent="0.25">
      <c r="A44" s="248" t="str">
        <f t="shared" si="1"/>
        <v>4.1.</v>
      </c>
      <c r="B44" s="31" t="s">
        <v>2413</v>
      </c>
      <c r="C44" s="44" t="s">
        <v>2414</v>
      </c>
      <c r="D44" s="668" t="s">
        <v>297</v>
      </c>
      <c r="E44" s="669" t="s">
        <v>297</v>
      </c>
      <c r="F44" s="669" t="s">
        <v>297</v>
      </c>
      <c r="G44" s="669" t="s">
        <v>297</v>
      </c>
      <c r="H44" s="669" t="s">
        <v>297</v>
      </c>
      <c r="I44" s="669" t="s">
        <v>297</v>
      </c>
      <c r="J44" s="670" t="s">
        <v>297</v>
      </c>
      <c r="K44" s="671" t="s">
        <v>297</v>
      </c>
      <c r="L44" s="71">
        <v>0</v>
      </c>
      <c r="M44" s="83">
        <v>0</v>
      </c>
      <c r="N44" s="72">
        <v>0</v>
      </c>
    </row>
    <row r="45" spans="1:14" outlineLevel="3" x14ac:dyDescent="0.25">
      <c r="A45" s="248" t="str">
        <f t="shared" si="1"/>
        <v>4.1.</v>
      </c>
      <c r="B45" s="31" t="s">
        <v>2415</v>
      </c>
      <c r="C45" s="44" t="s">
        <v>2416</v>
      </c>
      <c r="D45" s="668" t="s">
        <v>297</v>
      </c>
      <c r="E45" s="669" t="s">
        <v>297</v>
      </c>
      <c r="F45" s="669" t="s">
        <v>297</v>
      </c>
      <c r="G45" s="669" t="s">
        <v>297</v>
      </c>
      <c r="H45" s="669" t="s">
        <v>297</v>
      </c>
      <c r="I45" s="669" t="s">
        <v>297</v>
      </c>
      <c r="J45" s="670" t="s">
        <v>297</v>
      </c>
      <c r="K45" s="671" t="s">
        <v>297</v>
      </c>
      <c r="L45" s="71">
        <v>0</v>
      </c>
      <c r="M45" s="83">
        <v>0</v>
      </c>
      <c r="N45" s="72">
        <v>0</v>
      </c>
    </row>
    <row r="46" spans="1:14" outlineLevel="3" x14ac:dyDescent="0.25">
      <c r="A46" s="248" t="str">
        <f t="shared" si="1"/>
        <v>4.1.</v>
      </c>
      <c r="B46" s="31" t="s">
        <v>2417</v>
      </c>
      <c r="C46" s="44" t="s">
        <v>2418</v>
      </c>
      <c r="D46" s="668" t="s">
        <v>297</v>
      </c>
      <c r="E46" s="669" t="s">
        <v>297</v>
      </c>
      <c r="F46" s="669" t="s">
        <v>297</v>
      </c>
      <c r="G46" s="669" t="s">
        <v>297</v>
      </c>
      <c r="H46" s="669" t="s">
        <v>297</v>
      </c>
      <c r="I46" s="669" t="s">
        <v>297</v>
      </c>
      <c r="J46" s="670" t="s">
        <v>297</v>
      </c>
      <c r="K46" s="671" t="s">
        <v>297</v>
      </c>
      <c r="L46" s="71">
        <v>0</v>
      </c>
      <c r="M46" s="83">
        <v>0</v>
      </c>
      <c r="N46" s="72">
        <v>0</v>
      </c>
    </row>
    <row r="47" spans="1:14" outlineLevel="3" x14ac:dyDescent="0.25">
      <c r="A47" s="248" t="str">
        <f t="shared" si="1"/>
        <v>4.1.</v>
      </c>
      <c r="B47" s="31" t="s">
        <v>2419</v>
      </c>
      <c r="C47" s="44" t="s">
        <v>2420</v>
      </c>
      <c r="D47" s="668" t="s">
        <v>297</v>
      </c>
      <c r="E47" s="669" t="s">
        <v>297</v>
      </c>
      <c r="F47" s="669" t="s">
        <v>297</v>
      </c>
      <c r="G47" s="669" t="s">
        <v>297</v>
      </c>
      <c r="H47" s="669" t="s">
        <v>297</v>
      </c>
      <c r="I47" s="669" t="s">
        <v>297</v>
      </c>
      <c r="J47" s="670" t="s">
        <v>297</v>
      </c>
      <c r="K47" s="671" t="s">
        <v>297</v>
      </c>
      <c r="L47" s="71">
        <v>0</v>
      </c>
      <c r="M47" s="83">
        <v>0</v>
      </c>
      <c r="N47" s="72">
        <v>0</v>
      </c>
    </row>
    <row r="48" spans="1:14" outlineLevel="3" x14ac:dyDescent="0.25">
      <c r="A48" s="248" t="str">
        <f t="shared" si="1"/>
        <v>4.1.</v>
      </c>
      <c r="B48" s="31" t="s">
        <v>2421</v>
      </c>
      <c r="C48" s="44" t="s">
        <v>2422</v>
      </c>
      <c r="D48" s="668" t="s">
        <v>297</v>
      </c>
      <c r="E48" s="669" t="s">
        <v>297</v>
      </c>
      <c r="F48" s="669" t="s">
        <v>297</v>
      </c>
      <c r="G48" s="669" t="s">
        <v>297</v>
      </c>
      <c r="H48" s="669" t="s">
        <v>297</v>
      </c>
      <c r="I48" s="669" t="s">
        <v>297</v>
      </c>
      <c r="J48" s="670" t="s">
        <v>297</v>
      </c>
      <c r="K48" s="671" t="s">
        <v>297</v>
      </c>
      <c r="L48" s="71">
        <v>0</v>
      </c>
      <c r="M48" s="83">
        <v>0</v>
      </c>
      <c r="N48" s="72">
        <v>0</v>
      </c>
    </row>
    <row r="49" spans="1:14" outlineLevel="3" x14ac:dyDescent="0.25">
      <c r="A49" s="248" t="str">
        <f t="shared" si="1"/>
        <v>4.1.</v>
      </c>
      <c r="B49" s="31" t="s">
        <v>2423</v>
      </c>
      <c r="C49" s="44" t="s">
        <v>2424</v>
      </c>
      <c r="D49" s="668" t="s">
        <v>297</v>
      </c>
      <c r="E49" s="669" t="s">
        <v>297</v>
      </c>
      <c r="F49" s="669" t="s">
        <v>297</v>
      </c>
      <c r="G49" s="669" t="s">
        <v>297</v>
      </c>
      <c r="H49" s="669" t="s">
        <v>297</v>
      </c>
      <c r="I49" s="669" t="s">
        <v>297</v>
      </c>
      <c r="J49" s="670" t="s">
        <v>297</v>
      </c>
      <c r="K49" s="671" t="s">
        <v>297</v>
      </c>
      <c r="L49" s="71">
        <v>0</v>
      </c>
      <c r="M49" s="83">
        <v>0</v>
      </c>
      <c r="N49" s="72">
        <v>0</v>
      </c>
    </row>
    <row r="50" spans="1:14" outlineLevel="3" x14ac:dyDescent="0.25">
      <c r="A50" s="248" t="str">
        <f t="shared" si="1"/>
        <v>4.1.</v>
      </c>
      <c r="B50" s="50" t="s">
        <v>2425</v>
      </c>
      <c r="C50" s="51" t="s">
        <v>2426</v>
      </c>
      <c r="D50" s="672" t="s">
        <v>297</v>
      </c>
      <c r="E50" s="673" t="s">
        <v>297</v>
      </c>
      <c r="F50" s="673" t="s">
        <v>297</v>
      </c>
      <c r="G50" s="673" t="s">
        <v>297</v>
      </c>
      <c r="H50" s="673" t="s">
        <v>297</v>
      </c>
      <c r="I50" s="673" t="s">
        <v>297</v>
      </c>
      <c r="J50" s="674" t="s">
        <v>297</v>
      </c>
      <c r="K50" s="675" t="s">
        <v>297</v>
      </c>
      <c r="L50" s="171">
        <v>0</v>
      </c>
      <c r="M50" s="172">
        <v>0</v>
      </c>
      <c r="N50" s="173">
        <v>0</v>
      </c>
    </row>
    <row r="51" spans="1:14" outlineLevel="3" x14ac:dyDescent="0.25">
      <c r="A51" s="248" t="str">
        <f t="shared" si="1"/>
        <v>4.1.</v>
      </c>
      <c r="B51" s="50" t="s">
        <v>4121</v>
      </c>
      <c r="C51" s="51" t="s">
        <v>4116</v>
      </c>
      <c r="D51" s="672" t="s">
        <v>297</v>
      </c>
      <c r="E51" s="673" t="s">
        <v>297</v>
      </c>
      <c r="F51" s="673" t="s">
        <v>297</v>
      </c>
      <c r="G51" s="673" t="s">
        <v>297</v>
      </c>
      <c r="H51" s="673" t="s">
        <v>297</v>
      </c>
      <c r="I51" s="673" t="s">
        <v>297</v>
      </c>
      <c r="J51" s="674" t="s">
        <v>297</v>
      </c>
      <c r="K51" s="675" t="s">
        <v>297</v>
      </c>
      <c r="L51" s="171">
        <v>0</v>
      </c>
      <c r="M51" s="172">
        <v>0</v>
      </c>
      <c r="N51" s="173">
        <v>0</v>
      </c>
    </row>
    <row r="52" spans="1:14" outlineLevel="2" x14ac:dyDescent="0.25">
      <c r="A52" s="252"/>
      <c r="B52" s="159" t="s">
        <v>2427</v>
      </c>
      <c r="C52" s="218" t="s">
        <v>2418</v>
      </c>
      <c r="D52" s="174"/>
      <c r="E52" s="175"/>
      <c r="F52" s="175"/>
      <c r="G52" s="175"/>
      <c r="H52" s="175"/>
      <c r="I52" s="175"/>
      <c r="J52" s="175"/>
      <c r="K52" s="176"/>
      <c r="L52" s="177"/>
      <c r="M52" s="177"/>
      <c r="N52" s="593"/>
    </row>
    <row r="53" spans="1:14" outlineLevel="3" x14ac:dyDescent="0.25">
      <c r="A53" s="248" t="str">
        <f t="shared" ref="A53:A58" si="2">IF(COUNTA($D53:$K53)=0,"",LEFT(B53,FIND(".",B53,3)))</f>
        <v>4.1.</v>
      </c>
      <c r="B53" s="31" t="s">
        <v>2428</v>
      </c>
      <c r="C53" s="44" t="s">
        <v>2420</v>
      </c>
      <c r="D53" s="668" t="s">
        <v>297</v>
      </c>
      <c r="E53" s="669" t="s">
        <v>297</v>
      </c>
      <c r="F53" s="669" t="s">
        <v>297</v>
      </c>
      <c r="G53" s="669" t="s">
        <v>297</v>
      </c>
      <c r="H53" s="669" t="s">
        <v>297</v>
      </c>
      <c r="I53" s="669" t="s">
        <v>297</v>
      </c>
      <c r="J53" s="670" t="s">
        <v>297</v>
      </c>
      <c r="K53" s="687" t="s">
        <v>297</v>
      </c>
      <c r="L53" s="103">
        <v>0</v>
      </c>
      <c r="M53" s="104">
        <v>0</v>
      </c>
      <c r="N53" s="105">
        <v>0</v>
      </c>
    </row>
    <row r="54" spans="1:14" outlineLevel="3" x14ac:dyDescent="0.25">
      <c r="A54" s="248" t="str">
        <f t="shared" si="2"/>
        <v>4.1.</v>
      </c>
      <c r="B54" s="31" t="s">
        <v>2429</v>
      </c>
      <c r="C54" s="44" t="s">
        <v>2422</v>
      </c>
      <c r="D54" s="668" t="s">
        <v>297</v>
      </c>
      <c r="E54" s="669" t="s">
        <v>297</v>
      </c>
      <c r="F54" s="669" t="s">
        <v>297</v>
      </c>
      <c r="G54" s="669" t="s">
        <v>297</v>
      </c>
      <c r="H54" s="669" t="s">
        <v>297</v>
      </c>
      <c r="I54" s="669" t="s">
        <v>297</v>
      </c>
      <c r="J54" s="670" t="s">
        <v>297</v>
      </c>
      <c r="K54" s="671" t="s">
        <v>297</v>
      </c>
      <c r="L54" s="71">
        <v>0</v>
      </c>
      <c r="M54" s="83">
        <v>0</v>
      </c>
      <c r="N54" s="72">
        <v>0</v>
      </c>
    </row>
    <row r="55" spans="1:14" outlineLevel="3" x14ac:dyDescent="0.25">
      <c r="A55" s="248" t="str">
        <f t="shared" si="2"/>
        <v>4.1.</v>
      </c>
      <c r="B55" s="31" t="s">
        <v>2430</v>
      </c>
      <c r="C55" s="44" t="s">
        <v>2424</v>
      </c>
      <c r="D55" s="668" t="s">
        <v>297</v>
      </c>
      <c r="E55" s="669" t="s">
        <v>297</v>
      </c>
      <c r="F55" s="669" t="s">
        <v>297</v>
      </c>
      <c r="G55" s="669" t="s">
        <v>297</v>
      </c>
      <c r="H55" s="669" t="s">
        <v>297</v>
      </c>
      <c r="I55" s="669" t="s">
        <v>297</v>
      </c>
      <c r="J55" s="670" t="s">
        <v>297</v>
      </c>
      <c r="K55" s="671" t="s">
        <v>297</v>
      </c>
      <c r="L55" s="71">
        <v>0</v>
      </c>
      <c r="M55" s="83">
        <v>0</v>
      </c>
      <c r="N55" s="72">
        <v>0</v>
      </c>
    </row>
    <row r="56" spans="1:14" outlineLevel="3" x14ac:dyDescent="0.25">
      <c r="A56" s="248" t="str">
        <f t="shared" si="2"/>
        <v>4.1.</v>
      </c>
      <c r="B56" s="31" t="s">
        <v>2431</v>
      </c>
      <c r="C56" s="44" t="s">
        <v>2432</v>
      </c>
      <c r="D56" s="668" t="s">
        <v>297</v>
      </c>
      <c r="E56" s="669" t="s">
        <v>297</v>
      </c>
      <c r="F56" s="669" t="s">
        <v>297</v>
      </c>
      <c r="G56" s="669" t="s">
        <v>297</v>
      </c>
      <c r="H56" s="669" t="s">
        <v>297</v>
      </c>
      <c r="I56" s="669" t="s">
        <v>297</v>
      </c>
      <c r="J56" s="670" t="s">
        <v>297</v>
      </c>
      <c r="K56" s="671" t="s">
        <v>297</v>
      </c>
      <c r="L56" s="71">
        <v>0</v>
      </c>
      <c r="M56" s="83">
        <v>0</v>
      </c>
      <c r="N56" s="72">
        <v>0</v>
      </c>
    </row>
    <row r="57" spans="1:14" outlineLevel="3" x14ac:dyDescent="0.25">
      <c r="A57" s="248" t="str">
        <f t="shared" si="2"/>
        <v>4.1.</v>
      </c>
      <c r="B57" s="31" t="s">
        <v>2433</v>
      </c>
      <c r="C57" s="44" t="s">
        <v>2434</v>
      </c>
      <c r="D57" s="668" t="s">
        <v>297</v>
      </c>
      <c r="E57" s="669" t="s">
        <v>297</v>
      </c>
      <c r="F57" s="669" t="s">
        <v>297</v>
      </c>
      <c r="G57" s="669" t="s">
        <v>297</v>
      </c>
      <c r="H57" s="669" t="s">
        <v>297</v>
      </c>
      <c r="I57" s="669" t="s">
        <v>297</v>
      </c>
      <c r="J57" s="670" t="s">
        <v>297</v>
      </c>
      <c r="K57" s="671" t="s">
        <v>297</v>
      </c>
      <c r="L57" s="71">
        <v>0</v>
      </c>
      <c r="M57" s="83">
        <v>0</v>
      </c>
      <c r="N57" s="72">
        <v>0</v>
      </c>
    </row>
    <row r="58" spans="1:14" outlineLevel="3" x14ac:dyDescent="0.25">
      <c r="A58" s="248" t="str">
        <f t="shared" si="2"/>
        <v>4.1.</v>
      </c>
      <c r="B58" s="50" t="s">
        <v>2435</v>
      </c>
      <c r="C58" s="51" t="s">
        <v>2436</v>
      </c>
      <c r="D58" s="672" t="s">
        <v>297</v>
      </c>
      <c r="E58" s="673" t="s">
        <v>297</v>
      </c>
      <c r="F58" s="673" t="s">
        <v>297</v>
      </c>
      <c r="G58" s="673" t="s">
        <v>297</v>
      </c>
      <c r="H58" s="673" t="s">
        <v>297</v>
      </c>
      <c r="I58" s="673" t="s">
        <v>297</v>
      </c>
      <c r="J58" s="674" t="s">
        <v>297</v>
      </c>
      <c r="K58" s="675" t="s">
        <v>297</v>
      </c>
      <c r="L58" s="171">
        <v>0</v>
      </c>
      <c r="M58" s="172">
        <v>0</v>
      </c>
      <c r="N58" s="173">
        <v>0</v>
      </c>
    </row>
    <row r="59" spans="1:14" outlineLevel="2" x14ac:dyDescent="0.25">
      <c r="A59" s="252"/>
      <c r="B59" s="159" t="s">
        <v>2437</v>
      </c>
      <c r="C59" s="218" t="s">
        <v>2438</v>
      </c>
      <c r="D59" s="174"/>
      <c r="E59" s="175"/>
      <c r="F59" s="175"/>
      <c r="G59" s="175"/>
      <c r="H59" s="175"/>
      <c r="I59" s="175"/>
      <c r="J59" s="175"/>
      <c r="K59" s="176"/>
      <c r="L59" s="177"/>
      <c r="M59" s="177"/>
      <c r="N59" s="593"/>
    </row>
    <row r="60" spans="1:14" outlineLevel="3" x14ac:dyDescent="0.25">
      <c r="A60" s="248" t="str">
        <f t="shared" ref="A60:A71" si="3">IF(COUNTA($D60:$K60)=0,"",LEFT(B60,FIND(".",B60,3)))</f>
        <v>4.1.</v>
      </c>
      <c r="B60" s="31" t="s">
        <v>2439</v>
      </c>
      <c r="C60" s="44" t="s">
        <v>2440</v>
      </c>
      <c r="D60" s="668" t="s">
        <v>297</v>
      </c>
      <c r="E60" s="669" t="s">
        <v>297</v>
      </c>
      <c r="F60" s="669" t="s">
        <v>297</v>
      </c>
      <c r="G60" s="669" t="s">
        <v>297</v>
      </c>
      <c r="H60" s="669" t="s">
        <v>297</v>
      </c>
      <c r="I60" s="669" t="s">
        <v>297</v>
      </c>
      <c r="J60" s="669" t="s">
        <v>297</v>
      </c>
      <c r="K60" s="687" t="s">
        <v>297</v>
      </c>
      <c r="L60" s="71">
        <v>0</v>
      </c>
      <c r="M60" s="83">
        <v>0</v>
      </c>
      <c r="N60" s="72">
        <v>0</v>
      </c>
    </row>
    <row r="61" spans="1:14" outlineLevel="3" x14ac:dyDescent="0.25">
      <c r="A61" s="248" t="str">
        <f t="shared" si="3"/>
        <v>4.1.</v>
      </c>
      <c r="B61" s="31" t="s">
        <v>2441</v>
      </c>
      <c r="C61" s="44" t="s">
        <v>2442</v>
      </c>
      <c r="D61" s="668" t="s">
        <v>297</v>
      </c>
      <c r="E61" s="669" t="s">
        <v>297</v>
      </c>
      <c r="F61" s="669" t="s">
        <v>297</v>
      </c>
      <c r="G61" s="669" t="s">
        <v>297</v>
      </c>
      <c r="H61" s="669" t="s">
        <v>297</v>
      </c>
      <c r="I61" s="669" t="s">
        <v>297</v>
      </c>
      <c r="J61" s="670" t="s">
        <v>297</v>
      </c>
      <c r="K61" s="671" t="s">
        <v>297</v>
      </c>
      <c r="L61" s="71">
        <v>0</v>
      </c>
      <c r="M61" s="83">
        <v>0</v>
      </c>
      <c r="N61" s="72">
        <v>0</v>
      </c>
    </row>
    <row r="62" spans="1:14" outlineLevel="3" x14ac:dyDescent="0.25">
      <c r="A62" s="248" t="str">
        <f t="shared" si="3"/>
        <v>4.1.</v>
      </c>
      <c r="B62" s="31" t="s">
        <v>2443</v>
      </c>
      <c r="C62" s="44" t="s">
        <v>2444</v>
      </c>
      <c r="D62" s="668" t="s">
        <v>297</v>
      </c>
      <c r="E62" s="669" t="s">
        <v>297</v>
      </c>
      <c r="F62" s="669" t="s">
        <v>297</v>
      </c>
      <c r="G62" s="669" t="s">
        <v>297</v>
      </c>
      <c r="H62" s="669" t="s">
        <v>297</v>
      </c>
      <c r="I62" s="669" t="s">
        <v>297</v>
      </c>
      <c r="J62" s="670" t="s">
        <v>297</v>
      </c>
      <c r="K62" s="671" t="s">
        <v>297</v>
      </c>
      <c r="L62" s="71">
        <v>0</v>
      </c>
      <c r="M62" s="83">
        <v>0</v>
      </c>
      <c r="N62" s="72">
        <v>0</v>
      </c>
    </row>
    <row r="63" spans="1:14" outlineLevel="3" x14ac:dyDescent="0.25">
      <c r="A63" s="248" t="str">
        <f t="shared" si="3"/>
        <v>4.1.</v>
      </c>
      <c r="B63" s="31" t="s">
        <v>2445</v>
      </c>
      <c r="C63" s="44" t="s">
        <v>2446</v>
      </c>
      <c r="D63" s="668" t="s">
        <v>297</v>
      </c>
      <c r="E63" s="669" t="s">
        <v>297</v>
      </c>
      <c r="F63" s="669" t="s">
        <v>297</v>
      </c>
      <c r="G63" s="669" t="s">
        <v>297</v>
      </c>
      <c r="H63" s="669" t="s">
        <v>297</v>
      </c>
      <c r="I63" s="669" t="s">
        <v>297</v>
      </c>
      <c r="J63" s="670" t="s">
        <v>297</v>
      </c>
      <c r="K63" s="671" t="s">
        <v>297</v>
      </c>
      <c r="L63" s="71">
        <v>0</v>
      </c>
      <c r="M63" s="83">
        <v>0</v>
      </c>
      <c r="N63" s="72">
        <v>0</v>
      </c>
    </row>
    <row r="64" spans="1:14" outlineLevel="3" x14ac:dyDescent="0.25">
      <c r="A64" s="248" t="str">
        <f t="shared" si="3"/>
        <v>4.1.</v>
      </c>
      <c r="B64" s="31" t="s">
        <v>2447</v>
      </c>
      <c r="C64" s="44" t="s">
        <v>2448</v>
      </c>
      <c r="D64" s="668" t="s">
        <v>297</v>
      </c>
      <c r="E64" s="669" t="s">
        <v>297</v>
      </c>
      <c r="F64" s="669" t="s">
        <v>297</v>
      </c>
      <c r="G64" s="669" t="s">
        <v>297</v>
      </c>
      <c r="H64" s="669" t="s">
        <v>297</v>
      </c>
      <c r="I64" s="669" t="s">
        <v>297</v>
      </c>
      <c r="J64" s="670" t="s">
        <v>297</v>
      </c>
      <c r="K64" s="671" t="s">
        <v>297</v>
      </c>
      <c r="L64" s="71">
        <v>0</v>
      </c>
      <c r="M64" s="83">
        <v>0</v>
      </c>
      <c r="N64" s="72">
        <v>0</v>
      </c>
    </row>
    <row r="65" spans="1:14" outlineLevel="3" x14ac:dyDescent="0.25">
      <c r="A65" s="248" t="str">
        <f t="shared" si="3"/>
        <v>4.1.</v>
      </c>
      <c r="B65" s="31" t="s">
        <v>2449</v>
      </c>
      <c r="C65" s="44" t="s">
        <v>2450</v>
      </c>
      <c r="D65" s="668" t="s">
        <v>297</v>
      </c>
      <c r="E65" s="669" t="s">
        <v>297</v>
      </c>
      <c r="F65" s="669" t="s">
        <v>297</v>
      </c>
      <c r="G65" s="669" t="s">
        <v>297</v>
      </c>
      <c r="H65" s="669" t="s">
        <v>297</v>
      </c>
      <c r="I65" s="669" t="s">
        <v>297</v>
      </c>
      <c r="J65" s="670" t="s">
        <v>297</v>
      </c>
      <c r="K65" s="671" t="s">
        <v>297</v>
      </c>
      <c r="L65" s="71">
        <v>0</v>
      </c>
      <c r="M65" s="83">
        <v>0</v>
      </c>
      <c r="N65" s="72">
        <v>0</v>
      </c>
    </row>
    <row r="66" spans="1:14" outlineLevel="3" x14ac:dyDescent="0.25">
      <c r="A66" s="248" t="str">
        <f t="shared" si="3"/>
        <v>4.1.</v>
      </c>
      <c r="B66" s="31" t="s">
        <v>2451</v>
      </c>
      <c r="C66" s="44" t="s">
        <v>2452</v>
      </c>
      <c r="D66" s="668" t="s">
        <v>297</v>
      </c>
      <c r="E66" s="669" t="s">
        <v>297</v>
      </c>
      <c r="F66" s="669" t="s">
        <v>297</v>
      </c>
      <c r="G66" s="669" t="s">
        <v>297</v>
      </c>
      <c r="H66" s="669" t="s">
        <v>297</v>
      </c>
      <c r="I66" s="669" t="s">
        <v>297</v>
      </c>
      <c r="J66" s="670" t="s">
        <v>297</v>
      </c>
      <c r="K66" s="671" t="s">
        <v>297</v>
      </c>
      <c r="L66" s="71">
        <v>0</v>
      </c>
      <c r="M66" s="83">
        <v>0</v>
      </c>
      <c r="N66" s="72">
        <v>0</v>
      </c>
    </row>
    <row r="67" spans="1:14" outlineLevel="3" x14ac:dyDescent="0.25">
      <c r="A67" s="248" t="str">
        <f t="shared" si="3"/>
        <v>4.1.</v>
      </c>
      <c r="B67" s="31" t="s">
        <v>2453</v>
      </c>
      <c r="C67" s="44" t="s">
        <v>2454</v>
      </c>
      <c r="D67" s="668" t="s">
        <v>297</v>
      </c>
      <c r="E67" s="669" t="s">
        <v>297</v>
      </c>
      <c r="F67" s="669" t="s">
        <v>297</v>
      </c>
      <c r="G67" s="669" t="s">
        <v>297</v>
      </c>
      <c r="H67" s="669" t="s">
        <v>297</v>
      </c>
      <c r="I67" s="669" t="s">
        <v>297</v>
      </c>
      <c r="J67" s="670" t="s">
        <v>297</v>
      </c>
      <c r="K67" s="671" t="s">
        <v>297</v>
      </c>
      <c r="L67" s="71">
        <v>0</v>
      </c>
      <c r="M67" s="83">
        <v>0</v>
      </c>
      <c r="N67" s="72">
        <v>0</v>
      </c>
    </row>
    <row r="68" spans="1:14" outlineLevel="3" x14ac:dyDescent="0.25">
      <c r="A68" s="248" t="str">
        <f t="shared" si="3"/>
        <v>4.1.</v>
      </c>
      <c r="B68" s="31" t="s">
        <v>2455</v>
      </c>
      <c r="C68" s="44" t="s">
        <v>2456</v>
      </c>
      <c r="D68" s="668" t="s">
        <v>297</v>
      </c>
      <c r="E68" s="669" t="s">
        <v>297</v>
      </c>
      <c r="F68" s="669" t="s">
        <v>297</v>
      </c>
      <c r="G68" s="669" t="s">
        <v>297</v>
      </c>
      <c r="H68" s="669" t="s">
        <v>297</v>
      </c>
      <c r="I68" s="669" t="s">
        <v>297</v>
      </c>
      <c r="J68" s="670" t="s">
        <v>297</v>
      </c>
      <c r="K68" s="671" t="s">
        <v>297</v>
      </c>
      <c r="L68" s="71">
        <v>0</v>
      </c>
      <c r="M68" s="83">
        <v>0</v>
      </c>
      <c r="N68" s="72">
        <v>0</v>
      </c>
    </row>
    <row r="69" spans="1:14" outlineLevel="3" x14ac:dyDescent="0.25">
      <c r="A69" s="248" t="str">
        <f t="shared" si="3"/>
        <v>4.1.</v>
      </c>
      <c r="B69" s="31" t="s">
        <v>2457</v>
      </c>
      <c r="C69" s="44" t="s">
        <v>2458</v>
      </c>
      <c r="D69" s="668" t="s">
        <v>297</v>
      </c>
      <c r="E69" s="669" t="s">
        <v>297</v>
      </c>
      <c r="F69" s="669" t="s">
        <v>297</v>
      </c>
      <c r="G69" s="669" t="s">
        <v>297</v>
      </c>
      <c r="H69" s="669" t="s">
        <v>297</v>
      </c>
      <c r="I69" s="669" t="s">
        <v>297</v>
      </c>
      <c r="J69" s="670" t="s">
        <v>297</v>
      </c>
      <c r="K69" s="671" t="s">
        <v>297</v>
      </c>
      <c r="L69" s="71">
        <v>0</v>
      </c>
      <c r="M69" s="83">
        <v>0</v>
      </c>
      <c r="N69" s="72">
        <v>0</v>
      </c>
    </row>
    <row r="70" spans="1:14" outlineLevel="3" x14ac:dyDescent="0.25">
      <c r="A70" s="248" t="str">
        <f t="shared" si="3"/>
        <v>4.1.</v>
      </c>
      <c r="B70" s="31" t="s">
        <v>2459</v>
      </c>
      <c r="C70" s="44" t="s">
        <v>2460</v>
      </c>
      <c r="D70" s="668" t="s">
        <v>297</v>
      </c>
      <c r="E70" s="669" t="s">
        <v>297</v>
      </c>
      <c r="F70" s="669" t="s">
        <v>297</v>
      </c>
      <c r="G70" s="669" t="s">
        <v>297</v>
      </c>
      <c r="H70" s="669" t="s">
        <v>297</v>
      </c>
      <c r="I70" s="669" t="s">
        <v>297</v>
      </c>
      <c r="J70" s="670" t="s">
        <v>297</v>
      </c>
      <c r="K70" s="671" t="s">
        <v>297</v>
      </c>
      <c r="L70" s="71">
        <v>0</v>
      </c>
      <c r="M70" s="83">
        <v>0</v>
      </c>
      <c r="N70" s="72">
        <v>0</v>
      </c>
    </row>
    <row r="71" spans="1:14" outlineLevel="3" x14ac:dyDescent="0.25">
      <c r="A71" s="248" t="str">
        <f t="shared" si="3"/>
        <v>4.1.</v>
      </c>
      <c r="B71" s="50" t="s">
        <v>2461</v>
      </c>
      <c r="C71" s="51" t="s">
        <v>2462</v>
      </c>
      <c r="D71" s="672" t="s">
        <v>297</v>
      </c>
      <c r="E71" s="673" t="s">
        <v>297</v>
      </c>
      <c r="F71" s="673" t="s">
        <v>297</v>
      </c>
      <c r="G71" s="673" t="s">
        <v>297</v>
      </c>
      <c r="H71" s="673" t="s">
        <v>297</v>
      </c>
      <c r="I71" s="673" t="s">
        <v>297</v>
      </c>
      <c r="J71" s="674" t="s">
        <v>297</v>
      </c>
      <c r="K71" s="675" t="s">
        <v>297</v>
      </c>
      <c r="L71" s="71">
        <v>0</v>
      </c>
      <c r="M71" s="83">
        <v>0</v>
      </c>
      <c r="N71" s="72">
        <v>0</v>
      </c>
    </row>
    <row r="72" spans="1:14" outlineLevel="2" x14ac:dyDescent="0.25">
      <c r="A72" s="252"/>
      <c r="B72" s="159" t="s">
        <v>2463</v>
      </c>
      <c r="C72" s="218" t="s">
        <v>2464</v>
      </c>
      <c r="D72" s="174"/>
      <c r="E72" s="175"/>
      <c r="F72" s="175"/>
      <c r="G72" s="175"/>
      <c r="H72" s="175"/>
      <c r="I72" s="175"/>
      <c r="J72" s="175"/>
      <c r="K72" s="176"/>
      <c r="L72" s="177"/>
      <c r="M72" s="177"/>
      <c r="N72" s="593"/>
    </row>
    <row r="73" spans="1:14" outlineLevel="3" x14ac:dyDescent="0.25">
      <c r="A73" s="248" t="str">
        <f t="shared" ref="A73:A86" si="4">IF(COUNTA($D73:$K73)=0,"",LEFT(B73,FIND(".",B73,3)))</f>
        <v>4.1.</v>
      </c>
      <c r="B73" s="31" t="s">
        <v>2465</v>
      </c>
      <c r="C73" s="44" t="s">
        <v>2466</v>
      </c>
      <c r="D73" s="668" t="s">
        <v>297</v>
      </c>
      <c r="E73" s="669" t="s">
        <v>297</v>
      </c>
      <c r="F73" s="669" t="s">
        <v>297</v>
      </c>
      <c r="G73" s="669" t="s">
        <v>297</v>
      </c>
      <c r="H73" s="669" t="s">
        <v>297</v>
      </c>
      <c r="I73" s="669" t="s">
        <v>297</v>
      </c>
      <c r="J73" s="670" t="s">
        <v>297</v>
      </c>
      <c r="K73" s="687" t="s">
        <v>297</v>
      </c>
      <c r="L73" s="103">
        <v>0</v>
      </c>
      <c r="M73" s="104">
        <v>0</v>
      </c>
      <c r="N73" s="105">
        <v>0</v>
      </c>
    </row>
    <row r="74" spans="1:14" outlineLevel="3" x14ac:dyDescent="0.25">
      <c r="A74" s="248" t="str">
        <f t="shared" si="4"/>
        <v>4.1.</v>
      </c>
      <c r="B74" s="31" t="s">
        <v>2467</v>
      </c>
      <c r="C74" s="44" t="s">
        <v>2468</v>
      </c>
      <c r="D74" s="668" t="s">
        <v>297</v>
      </c>
      <c r="E74" s="669" t="s">
        <v>297</v>
      </c>
      <c r="F74" s="669" t="s">
        <v>297</v>
      </c>
      <c r="G74" s="669" t="s">
        <v>297</v>
      </c>
      <c r="H74" s="669" t="s">
        <v>297</v>
      </c>
      <c r="I74" s="669" t="s">
        <v>297</v>
      </c>
      <c r="J74" s="670" t="s">
        <v>297</v>
      </c>
      <c r="K74" s="671" t="s">
        <v>297</v>
      </c>
      <c r="L74" s="71">
        <v>0</v>
      </c>
      <c r="M74" s="83">
        <v>0</v>
      </c>
      <c r="N74" s="72">
        <v>0</v>
      </c>
    </row>
    <row r="75" spans="1:14" outlineLevel="3" x14ac:dyDescent="0.25">
      <c r="A75" s="248" t="str">
        <f t="shared" si="4"/>
        <v>4.1.</v>
      </c>
      <c r="B75" s="31" t="s">
        <v>2469</v>
      </c>
      <c r="C75" s="44" t="s">
        <v>2470</v>
      </c>
      <c r="D75" s="668" t="s">
        <v>297</v>
      </c>
      <c r="E75" s="669" t="s">
        <v>297</v>
      </c>
      <c r="F75" s="669" t="s">
        <v>297</v>
      </c>
      <c r="G75" s="669" t="s">
        <v>297</v>
      </c>
      <c r="H75" s="669" t="s">
        <v>297</v>
      </c>
      <c r="I75" s="669" t="s">
        <v>297</v>
      </c>
      <c r="J75" s="670" t="s">
        <v>297</v>
      </c>
      <c r="K75" s="671" t="s">
        <v>297</v>
      </c>
      <c r="L75" s="71">
        <v>0</v>
      </c>
      <c r="M75" s="83">
        <v>0</v>
      </c>
      <c r="N75" s="72">
        <v>0</v>
      </c>
    </row>
    <row r="76" spans="1:14" outlineLevel="3" x14ac:dyDescent="0.25">
      <c r="A76" s="248" t="str">
        <f t="shared" si="4"/>
        <v>4.1.</v>
      </c>
      <c r="B76" s="31" t="s">
        <v>2471</v>
      </c>
      <c r="C76" s="44" t="s">
        <v>2432</v>
      </c>
      <c r="D76" s="668" t="s">
        <v>297</v>
      </c>
      <c r="E76" s="669" t="s">
        <v>297</v>
      </c>
      <c r="F76" s="669" t="s">
        <v>297</v>
      </c>
      <c r="G76" s="669" t="s">
        <v>297</v>
      </c>
      <c r="H76" s="669" t="s">
        <v>297</v>
      </c>
      <c r="I76" s="669" t="s">
        <v>297</v>
      </c>
      <c r="J76" s="670" t="s">
        <v>297</v>
      </c>
      <c r="K76" s="671" t="s">
        <v>297</v>
      </c>
      <c r="L76" s="71">
        <v>0</v>
      </c>
      <c r="M76" s="83">
        <v>0</v>
      </c>
      <c r="N76" s="72">
        <v>0</v>
      </c>
    </row>
    <row r="77" spans="1:14" outlineLevel="3" x14ac:dyDescent="0.25">
      <c r="A77" s="248" t="str">
        <f t="shared" si="4"/>
        <v>4.1.</v>
      </c>
      <c r="B77" s="31" t="s">
        <v>2472</v>
      </c>
      <c r="C77" s="44" t="s">
        <v>2473</v>
      </c>
      <c r="D77" s="668" t="s">
        <v>297</v>
      </c>
      <c r="E77" s="669" t="s">
        <v>297</v>
      </c>
      <c r="F77" s="669" t="s">
        <v>297</v>
      </c>
      <c r="G77" s="669" t="s">
        <v>297</v>
      </c>
      <c r="H77" s="669" t="s">
        <v>297</v>
      </c>
      <c r="I77" s="669" t="s">
        <v>297</v>
      </c>
      <c r="J77" s="670" t="s">
        <v>297</v>
      </c>
      <c r="K77" s="671" t="s">
        <v>297</v>
      </c>
      <c r="L77" s="71">
        <v>0</v>
      </c>
      <c r="M77" s="83">
        <v>0</v>
      </c>
      <c r="N77" s="72">
        <v>0</v>
      </c>
    </row>
    <row r="78" spans="1:14" outlineLevel="3" x14ac:dyDescent="0.25">
      <c r="A78" s="248" t="str">
        <f t="shared" si="4"/>
        <v>4.1.</v>
      </c>
      <c r="B78" s="31" t="s">
        <v>2474</v>
      </c>
      <c r="C78" s="44" t="s">
        <v>2475</v>
      </c>
      <c r="D78" s="668" t="s">
        <v>297</v>
      </c>
      <c r="E78" s="669" t="s">
        <v>297</v>
      </c>
      <c r="F78" s="669" t="s">
        <v>297</v>
      </c>
      <c r="G78" s="669" t="s">
        <v>297</v>
      </c>
      <c r="H78" s="669" t="s">
        <v>297</v>
      </c>
      <c r="I78" s="669" t="s">
        <v>297</v>
      </c>
      <c r="J78" s="670" t="s">
        <v>297</v>
      </c>
      <c r="K78" s="671" t="s">
        <v>297</v>
      </c>
      <c r="L78" s="71">
        <v>0</v>
      </c>
      <c r="M78" s="83">
        <v>0</v>
      </c>
      <c r="N78" s="72">
        <v>0</v>
      </c>
    </row>
    <row r="79" spans="1:14" outlineLevel="3" x14ac:dyDescent="0.25">
      <c r="A79" s="248" t="str">
        <f t="shared" si="4"/>
        <v>4.1.</v>
      </c>
      <c r="B79" s="31" t="s">
        <v>2476</v>
      </c>
      <c r="C79" s="44" t="s">
        <v>2477</v>
      </c>
      <c r="D79" s="668" t="s">
        <v>297</v>
      </c>
      <c r="E79" s="669" t="s">
        <v>297</v>
      </c>
      <c r="F79" s="669" t="s">
        <v>297</v>
      </c>
      <c r="G79" s="669" t="s">
        <v>297</v>
      </c>
      <c r="H79" s="669" t="s">
        <v>297</v>
      </c>
      <c r="I79" s="669" t="s">
        <v>297</v>
      </c>
      <c r="J79" s="670" t="s">
        <v>297</v>
      </c>
      <c r="K79" s="671" t="s">
        <v>297</v>
      </c>
      <c r="L79" s="71">
        <v>0</v>
      </c>
      <c r="M79" s="83">
        <v>0</v>
      </c>
      <c r="N79" s="72">
        <v>0</v>
      </c>
    </row>
    <row r="80" spans="1:14" outlineLevel="3" x14ac:dyDescent="0.25">
      <c r="A80" s="248" t="str">
        <f t="shared" si="4"/>
        <v>4.1.</v>
      </c>
      <c r="B80" s="31" t="s">
        <v>2478</v>
      </c>
      <c r="C80" s="44" t="s">
        <v>2479</v>
      </c>
      <c r="D80" s="668" t="s">
        <v>297</v>
      </c>
      <c r="E80" s="669" t="s">
        <v>297</v>
      </c>
      <c r="F80" s="669" t="s">
        <v>297</v>
      </c>
      <c r="G80" s="669" t="s">
        <v>297</v>
      </c>
      <c r="H80" s="669" t="s">
        <v>297</v>
      </c>
      <c r="I80" s="669" t="s">
        <v>297</v>
      </c>
      <c r="J80" s="670" t="s">
        <v>297</v>
      </c>
      <c r="K80" s="671" t="s">
        <v>297</v>
      </c>
      <c r="L80" s="71">
        <v>0</v>
      </c>
      <c r="M80" s="83">
        <v>0</v>
      </c>
      <c r="N80" s="72">
        <v>0</v>
      </c>
    </row>
    <row r="81" spans="1:14" outlineLevel="3" x14ac:dyDescent="0.25">
      <c r="A81" s="248" t="str">
        <f t="shared" si="4"/>
        <v>4.1.</v>
      </c>
      <c r="B81" s="31" t="s">
        <v>2480</v>
      </c>
      <c r="C81" s="44" t="s">
        <v>2481</v>
      </c>
      <c r="D81" s="668" t="s">
        <v>297</v>
      </c>
      <c r="E81" s="669" t="s">
        <v>297</v>
      </c>
      <c r="F81" s="669" t="s">
        <v>297</v>
      </c>
      <c r="G81" s="669" t="s">
        <v>297</v>
      </c>
      <c r="H81" s="669" t="s">
        <v>297</v>
      </c>
      <c r="I81" s="669" t="s">
        <v>297</v>
      </c>
      <c r="J81" s="670" t="s">
        <v>297</v>
      </c>
      <c r="K81" s="671" t="s">
        <v>297</v>
      </c>
      <c r="L81" s="71">
        <v>0</v>
      </c>
      <c r="M81" s="83">
        <v>0</v>
      </c>
      <c r="N81" s="72">
        <v>0</v>
      </c>
    </row>
    <row r="82" spans="1:14" outlineLevel="3" x14ac:dyDescent="0.25">
      <c r="A82" s="248" t="str">
        <f t="shared" si="4"/>
        <v>4.1.</v>
      </c>
      <c r="B82" s="31" t="s">
        <v>2482</v>
      </c>
      <c r="C82" s="44" t="s">
        <v>2458</v>
      </c>
      <c r="D82" s="668" t="s">
        <v>297</v>
      </c>
      <c r="E82" s="669" t="s">
        <v>297</v>
      </c>
      <c r="F82" s="669" t="s">
        <v>297</v>
      </c>
      <c r="G82" s="669" t="s">
        <v>297</v>
      </c>
      <c r="H82" s="669" t="s">
        <v>297</v>
      </c>
      <c r="I82" s="669" t="s">
        <v>297</v>
      </c>
      <c r="J82" s="670" t="s">
        <v>297</v>
      </c>
      <c r="K82" s="671" t="s">
        <v>297</v>
      </c>
      <c r="L82" s="71">
        <v>0</v>
      </c>
      <c r="M82" s="83">
        <v>0</v>
      </c>
      <c r="N82" s="72">
        <v>0</v>
      </c>
    </row>
    <row r="83" spans="1:14" outlineLevel="3" x14ac:dyDescent="0.25">
      <c r="A83" s="248" t="str">
        <f t="shared" si="4"/>
        <v>4.1.</v>
      </c>
      <c r="B83" s="31" t="s">
        <v>2483</v>
      </c>
      <c r="C83" s="44" t="s">
        <v>2460</v>
      </c>
      <c r="D83" s="668" t="s">
        <v>297</v>
      </c>
      <c r="E83" s="669" t="s">
        <v>297</v>
      </c>
      <c r="F83" s="669" t="s">
        <v>297</v>
      </c>
      <c r="G83" s="669" t="s">
        <v>297</v>
      </c>
      <c r="H83" s="669" t="s">
        <v>297</v>
      </c>
      <c r="I83" s="669" t="s">
        <v>297</v>
      </c>
      <c r="J83" s="670" t="s">
        <v>297</v>
      </c>
      <c r="K83" s="671" t="s">
        <v>297</v>
      </c>
      <c r="L83" s="71">
        <v>0</v>
      </c>
      <c r="M83" s="83">
        <v>0</v>
      </c>
      <c r="N83" s="72">
        <v>0</v>
      </c>
    </row>
    <row r="84" spans="1:14" outlineLevel="3" x14ac:dyDescent="0.25">
      <c r="A84" s="248" t="str">
        <f t="shared" si="4"/>
        <v>4.1.</v>
      </c>
      <c r="B84" s="31" t="s">
        <v>2484</v>
      </c>
      <c r="C84" s="44" t="s">
        <v>2462</v>
      </c>
      <c r="D84" s="668" t="s">
        <v>297</v>
      </c>
      <c r="E84" s="669" t="s">
        <v>297</v>
      </c>
      <c r="F84" s="669" t="s">
        <v>297</v>
      </c>
      <c r="G84" s="669" t="s">
        <v>297</v>
      </c>
      <c r="H84" s="669" t="s">
        <v>297</v>
      </c>
      <c r="I84" s="669" t="s">
        <v>297</v>
      </c>
      <c r="J84" s="670" t="s">
        <v>297</v>
      </c>
      <c r="K84" s="671" t="s">
        <v>297</v>
      </c>
      <c r="L84" s="71">
        <v>0</v>
      </c>
      <c r="M84" s="83">
        <v>0</v>
      </c>
      <c r="N84" s="72">
        <v>0</v>
      </c>
    </row>
    <row r="85" spans="1:14" outlineLevel="3" x14ac:dyDescent="0.25">
      <c r="A85" s="248" t="str">
        <f t="shared" si="4"/>
        <v>4.1.</v>
      </c>
      <c r="B85" s="31" t="s">
        <v>2485</v>
      </c>
      <c r="C85" s="44" t="s">
        <v>2486</v>
      </c>
      <c r="D85" s="668" t="s">
        <v>297</v>
      </c>
      <c r="E85" s="669" t="s">
        <v>297</v>
      </c>
      <c r="F85" s="669" t="s">
        <v>297</v>
      </c>
      <c r="G85" s="669" t="s">
        <v>297</v>
      </c>
      <c r="H85" s="669" t="s">
        <v>297</v>
      </c>
      <c r="I85" s="669" t="s">
        <v>297</v>
      </c>
      <c r="J85" s="670" t="s">
        <v>297</v>
      </c>
      <c r="K85" s="671" t="s">
        <v>297</v>
      </c>
      <c r="L85" s="71">
        <v>0</v>
      </c>
      <c r="M85" s="83">
        <v>0</v>
      </c>
      <c r="N85" s="72">
        <v>0</v>
      </c>
    </row>
    <row r="86" spans="1:14" outlineLevel="3" x14ac:dyDescent="0.25">
      <c r="A86" s="248" t="str">
        <f t="shared" si="4"/>
        <v>4.1.</v>
      </c>
      <c r="B86" s="50" t="s">
        <v>2487</v>
      </c>
      <c r="C86" s="51" t="s">
        <v>2488</v>
      </c>
      <c r="D86" s="672" t="s">
        <v>297</v>
      </c>
      <c r="E86" s="673" t="s">
        <v>297</v>
      </c>
      <c r="F86" s="673" t="s">
        <v>297</v>
      </c>
      <c r="G86" s="673" t="s">
        <v>297</v>
      </c>
      <c r="H86" s="673" t="s">
        <v>297</v>
      </c>
      <c r="I86" s="673" t="s">
        <v>297</v>
      </c>
      <c r="J86" s="674" t="s">
        <v>297</v>
      </c>
      <c r="K86" s="675" t="s">
        <v>297</v>
      </c>
      <c r="L86" s="71">
        <v>0</v>
      </c>
      <c r="M86" s="83">
        <v>0</v>
      </c>
      <c r="N86" s="72">
        <v>0</v>
      </c>
    </row>
    <row r="87" spans="1:14" outlineLevel="2" x14ac:dyDescent="0.25">
      <c r="A87" s="252"/>
      <c r="B87" s="159" t="s">
        <v>2489</v>
      </c>
      <c r="C87" s="218" t="s">
        <v>2490</v>
      </c>
      <c r="D87" s="174"/>
      <c r="E87" s="175"/>
      <c r="F87" s="175"/>
      <c r="G87" s="175"/>
      <c r="H87" s="175"/>
      <c r="I87" s="175"/>
      <c r="J87" s="175"/>
      <c r="K87" s="176"/>
      <c r="L87" s="177"/>
      <c r="M87" s="177"/>
      <c r="N87" s="593"/>
    </row>
    <row r="88" spans="1:14" outlineLevel="3" x14ac:dyDescent="0.25">
      <c r="A88" s="248" t="str">
        <f t="shared" ref="A88:A90" si="5">IF(COUNTA($D88:$K88)=0,"",LEFT(B88,FIND(".",B88,3)))</f>
        <v>4.1.</v>
      </c>
      <c r="B88" s="31" t="s">
        <v>2491</v>
      </c>
      <c r="C88" s="44" t="s">
        <v>2492</v>
      </c>
      <c r="D88" s="668" t="s">
        <v>297</v>
      </c>
      <c r="E88" s="669" t="s">
        <v>297</v>
      </c>
      <c r="F88" s="669" t="s">
        <v>297</v>
      </c>
      <c r="G88" s="669" t="s">
        <v>297</v>
      </c>
      <c r="H88" s="669" t="s">
        <v>297</v>
      </c>
      <c r="I88" s="669" t="s">
        <v>297</v>
      </c>
      <c r="J88" s="670" t="s">
        <v>297</v>
      </c>
      <c r="K88" s="687" t="s">
        <v>297</v>
      </c>
      <c r="L88" s="71">
        <v>0</v>
      </c>
      <c r="M88" s="83">
        <v>0</v>
      </c>
      <c r="N88" s="72">
        <v>0</v>
      </c>
    </row>
    <row r="89" spans="1:14" outlineLevel="3" x14ac:dyDescent="0.25">
      <c r="A89" s="248" t="str">
        <f t="shared" si="5"/>
        <v>4.1.</v>
      </c>
      <c r="B89" s="31" t="s">
        <v>2493</v>
      </c>
      <c r="C89" s="44" t="s">
        <v>2494</v>
      </c>
      <c r="D89" s="668" t="s">
        <v>297</v>
      </c>
      <c r="E89" s="669" t="s">
        <v>297</v>
      </c>
      <c r="F89" s="669" t="s">
        <v>297</v>
      </c>
      <c r="G89" s="669" t="s">
        <v>297</v>
      </c>
      <c r="H89" s="669" t="s">
        <v>297</v>
      </c>
      <c r="I89" s="669" t="s">
        <v>297</v>
      </c>
      <c r="J89" s="670" t="s">
        <v>297</v>
      </c>
      <c r="K89" s="671" t="s">
        <v>297</v>
      </c>
      <c r="L89" s="71">
        <v>0</v>
      </c>
      <c r="M89" s="83">
        <v>0</v>
      </c>
      <c r="N89" s="72">
        <v>0</v>
      </c>
    </row>
    <row r="90" spans="1:14" outlineLevel="3" x14ac:dyDescent="0.25">
      <c r="A90" s="248" t="str">
        <f t="shared" si="5"/>
        <v>4.1.</v>
      </c>
      <c r="B90" s="50" t="s">
        <v>2495</v>
      </c>
      <c r="C90" s="51" t="s">
        <v>2496</v>
      </c>
      <c r="D90" s="672" t="s">
        <v>297</v>
      </c>
      <c r="E90" s="673" t="s">
        <v>297</v>
      </c>
      <c r="F90" s="673" t="s">
        <v>297</v>
      </c>
      <c r="G90" s="673" t="s">
        <v>297</v>
      </c>
      <c r="H90" s="673" t="s">
        <v>297</v>
      </c>
      <c r="I90" s="673" t="s">
        <v>297</v>
      </c>
      <c r="J90" s="674" t="s">
        <v>297</v>
      </c>
      <c r="K90" s="675" t="s">
        <v>297</v>
      </c>
      <c r="L90" s="71">
        <v>0</v>
      </c>
      <c r="M90" s="83">
        <v>0</v>
      </c>
      <c r="N90" s="72">
        <v>0</v>
      </c>
    </row>
    <row r="91" spans="1:14" outlineLevel="2" x14ac:dyDescent="0.25">
      <c r="A91" s="252"/>
      <c r="B91" s="159" t="s">
        <v>2497</v>
      </c>
      <c r="C91" s="218" t="s">
        <v>2498</v>
      </c>
      <c r="D91" s="174"/>
      <c r="E91" s="175"/>
      <c r="F91" s="175"/>
      <c r="G91" s="175"/>
      <c r="H91" s="175"/>
      <c r="I91" s="175"/>
      <c r="J91" s="175"/>
      <c r="K91" s="176"/>
      <c r="L91" s="177"/>
      <c r="M91" s="177"/>
      <c r="N91" s="593"/>
    </row>
    <row r="92" spans="1:14" outlineLevel="3" x14ac:dyDescent="0.25">
      <c r="A92" s="248" t="str">
        <f t="shared" ref="A92:A95" si="6">IF(COUNTA($D92:$K92)=0,"",LEFT(B92,FIND(".",B92,3)))</f>
        <v>4.1.</v>
      </c>
      <c r="B92" s="31" t="s">
        <v>2499</v>
      </c>
      <c r="C92" s="44" t="s">
        <v>2500</v>
      </c>
      <c r="D92" s="668" t="s">
        <v>297</v>
      </c>
      <c r="E92" s="669" t="s">
        <v>297</v>
      </c>
      <c r="F92" s="669" t="s">
        <v>297</v>
      </c>
      <c r="G92" s="669" t="s">
        <v>297</v>
      </c>
      <c r="H92" s="669" t="s">
        <v>297</v>
      </c>
      <c r="I92" s="669" t="s">
        <v>297</v>
      </c>
      <c r="J92" s="670" t="s">
        <v>297</v>
      </c>
      <c r="K92" s="687" t="s">
        <v>297</v>
      </c>
      <c r="L92" s="71">
        <v>0</v>
      </c>
      <c r="M92" s="71">
        <v>0</v>
      </c>
      <c r="N92" s="72">
        <v>0</v>
      </c>
    </row>
    <row r="93" spans="1:14" outlineLevel="3" x14ac:dyDescent="0.25">
      <c r="A93" s="248" t="str">
        <f t="shared" si="6"/>
        <v>4.1.</v>
      </c>
      <c r="B93" s="31" t="s">
        <v>2501</v>
      </c>
      <c r="C93" s="44" t="s">
        <v>2502</v>
      </c>
      <c r="D93" s="668" t="s">
        <v>297</v>
      </c>
      <c r="E93" s="669" t="s">
        <v>297</v>
      </c>
      <c r="F93" s="669" t="s">
        <v>297</v>
      </c>
      <c r="G93" s="669" t="s">
        <v>297</v>
      </c>
      <c r="H93" s="669" t="s">
        <v>297</v>
      </c>
      <c r="I93" s="669" t="s">
        <v>297</v>
      </c>
      <c r="J93" s="670" t="s">
        <v>297</v>
      </c>
      <c r="K93" s="671" t="s">
        <v>297</v>
      </c>
      <c r="L93" s="71">
        <v>0</v>
      </c>
      <c r="M93" s="71">
        <v>0</v>
      </c>
      <c r="N93" s="72">
        <v>0</v>
      </c>
    </row>
    <row r="94" spans="1:14" outlineLevel="3" x14ac:dyDescent="0.25">
      <c r="A94" s="248" t="str">
        <f t="shared" si="6"/>
        <v>4.1.</v>
      </c>
      <c r="B94" s="31" t="s">
        <v>2503</v>
      </c>
      <c r="C94" s="44" t="s">
        <v>2504</v>
      </c>
      <c r="D94" s="668" t="s">
        <v>297</v>
      </c>
      <c r="E94" s="669" t="s">
        <v>297</v>
      </c>
      <c r="F94" s="669" t="s">
        <v>297</v>
      </c>
      <c r="G94" s="669" t="s">
        <v>297</v>
      </c>
      <c r="H94" s="669" t="s">
        <v>297</v>
      </c>
      <c r="I94" s="669" t="s">
        <v>297</v>
      </c>
      <c r="J94" s="670" t="s">
        <v>297</v>
      </c>
      <c r="K94" s="671" t="s">
        <v>297</v>
      </c>
      <c r="L94" s="71">
        <v>0</v>
      </c>
      <c r="M94" s="83">
        <v>0</v>
      </c>
      <c r="N94" s="72">
        <v>0</v>
      </c>
    </row>
    <row r="95" spans="1:14" outlineLevel="3" x14ac:dyDescent="0.25">
      <c r="A95" s="248" t="str">
        <f t="shared" si="6"/>
        <v>4.1.</v>
      </c>
      <c r="B95" s="31" t="s">
        <v>2505</v>
      </c>
      <c r="C95" s="44" t="s">
        <v>2506</v>
      </c>
      <c r="D95" s="668" t="s">
        <v>297</v>
      </c>
      <c r="E95" s="669" t="s">
        <v>297</v>
      </c>
      <c r="F95" s="669" t="s">
        <v>297</v>
      </c>
      <c r="G95" s="669" t="s">
        <v>297</v>
      </c>
      <c r="H95" s="669" t="s">
        <v>297</v>
      </c>
      <c r="I95" s="669" t="s">
        <v>297</v>
      </c>
      <c r="J95" s="670" t="s">
        <v>297</v>
      </c>
      <c r="K95" s="671" t="s">
        <v>297</v>
      </c>
      <c r="L95" s="71">
        <v>0</v>
      </c>
      <c r="M95" s="83">
        <v>0</v>
      </c>
      <c r="N95" s="72">
        <v>0</v>
      </c>
    </row>
    <row r="96" spans="1:14" outlineLevel="1" x14ac:dyDescent="0.25">
      <c r="A96" s="253"/>
      <c r="B96" s="93" t="s">
        <v>145</v>
      </c>
      <c r="C96" s="215" t="s">
        <v>146</v>
      </c>
      <c r="D96" s="591"/>
      <c r="E96" s="94"/>
      <c r="F96" s="95"/>
      <c r="G96" s="95"/>
      <c r="H96" s="95"/>
      <c r="I96" s="95"/>
      <c r="J96" s="95"/>
      <c r="K96" s="96"/>
      <c r="L96" s="117"/>
      <c r="M96" s="117"/>
      <c r="N96" s="592"/>
    </row>
    <row r="97" spans="1:16" outlineLevel="2" x14ac:dyDescent="0.25">
      <c r="A97" s="251"/>
      <c r="B97" s="159" t="s">
        <v>2507</v>
      </c>
      <c r="C97" s="218" t="s">
        <v>2344</v>
      </c>
      <c r="D97" s="174"/>
      <c r="E97" s="175"/>
      <c r="F97" s="175"/>
      <c r="G97" s="175"/>
      <c r="H97" s="175"/>
      <c r="I97" s="175"/>
      <c r="J97" s="175"/>
      <c r="K97" s="176"/>
      <c r="L97" s="177"/>
      <c r="M97" s="177"/>
      <c r="N97" s="593"/>
    </row>
    <row r="98" spans="1:16" outlineLevel="3" x14ac:dyDescent="0.25">
      <c r="A98" s="248" t="str">
        <f t="shared" ref="A98:A107" si="7">IF(COUNTA($D98:$K98)=0,"",LEFT(B98,FIND(".",B98,3)))</f>
        <v>4.2.</v>
      </c>
      <c r="B98" s="35" t="s">
        <v>2508</v>
      </c>
      <c r="C98" s="36" t="s">
        <v>2509</v>
      </c>
      <c r="D98" s="684" t="s">
        <v>297</v>
      </c>
      <c r="E98" s="685" t="s">
        <v>297</v>
      </c>
      <c r="F98" s="685" t="s">
        <v>297</v>
      </c>
      <c r="G98" s="685" t="s">
        <v>297</v>
      </c>
      <c r="H98" s="685" t="s">
        <v>297</v>
      </c>
      <c r="I98" s="685" t="s">
        <v>297</v>
      </c>
      <c r="J98" s="686" t="s">
        <v>297</v>
      </c>
      <c r="K98" s="687" t="s">
        <v>297</v>
      </c>
      <c r="L98" s="71">
        <v>0</v>
      </c>
      <c r="M98" s="104">
        <v>0</v>
      </c>
      <c r="N98" s="105">
        <v>0</v>
      </c>
      <c r="O98" s="795"/>
      <c r="P98" s="795"/>
    </row>
    <row r="99" spans="1:16" outlineLevel="3" x14ac:dyDescent="0.25">
      <c r="A99" s="248" t="str">
        <f t="shared" si="7"/>
        <v>4.2.</v>
      </c>
      <c r="B99" s="31" t="s">
        <v>2510</v>
      </c>
      <c r="C99" s="44" t="s">
        <v>2511</v>
      </c>
      <c r="D99" s="668" t="s">
        <v>297</v>
      </c>
      <c r="E99" s="669" t="s">
        <v>297</v>
      </c>
      <c r="F99" s="669" t="s">
        <v>297</v>
      </c>
      <c r="G99" s="669" t="s">
        <v>297</v>
      </c>
      <c r="H99" s="669" t="s">
        <v>297</v>
      </c>
      <c r="I99" s="669" t="s">
        <v>297</v>
      </c>
      <c r="J99" s="670" t="s">
        <v>297</v>
      </c>
      <c r="K99" s="671" t="s">
        <v>297</v>
      </c>
      <c r="L99" s="71">
        <v>0</v>
      </c>
      <c r="M99" s="83">
        <v>0</v>
      </c>
      <c r="N99" s="72">
        <v>0</v>
      </c>
      <c r="O99" s="795"/>
      <c r="P99" s="795"/>
    </row>
    <row r="100" spans="1:16" outlineLevel="3" x14ac:dyDescent="0.25">
      <c r="A100" s="248" t="str">
        <f t="shared" si="7"/>
        <v>4.2.</v>
      </c>
      <c r="B100" s="31" t="s">
        <v>2512</v>
      </c>
      <c r="C100" s="44" t="s">
        <v>2513</v>
      </c>
      <c r="D100" s="668" t="s">
        <v>297</v>
      </c>
      <c r="E100" s="669" t="s">
        <v>297</v>
      </c>
      <c r="F100" s="669" t="s">
        <v>297</v>
      </c>
      <c r="G100" s="669" t="s">
        <v>297</v>
      </c>
      <c r="H100" s="669" t="s">
        <v>297</v>
      </c>
      <c r="I100" s="669" t="s">
        <v>297</v>
      </c>
      <c r="J100" s="670" t="s">
        <v>297</v>
      </c>
      <c r="K100" s="671" t="s">
        <v>297</v>
      </c>
      <c r="L100" s="71">
        <v>0</v>
      </c>
      <c r="M100" s="83">
        <v>0</v>
      </c>
      <c r="N100" s="72">
        <v>0</v>
      </c>
      <c r="O100" s="795"/>
      <c r="P100" s="795"/>
    </row>
    <row r="101" spans="1:16" outlineLevel="3" x14ac:dyDescent="0.25">
      <c r="A101" s="248" t="str">
        <f t="shared" si="7"/>
        <v>4.2.</v>
      </c>
      <c r="B101" s="31" t="s">
        <v>2514</v>
      </c>
      <c r="C101" s="44" t="s">
        <v>2515</v>
      </c>
      <c r="D101" s="668" t="s">
        <v>297</v>
      </c>
      <c r="E101" s="669" t="s">
        <v>297</v>
      </c>
      <c r="F101" s="669" t="s">
        <v>297</v>
      </c>
      <c r="G101" s="669" t="s">
        <v>297</v>
      </c>
      <c r="H101" s="669" t="s">
        <v>297</v>
      </c>
      <c r="I101" s="669" t="s">
        <v>297</v>
      </c>
      <c r="J101" s="670" t="s">
        <v>297</v>
      </c>
      <c r="K101" s="671" t="s">
        <v>297</v>
      </c>
      <c r="L101" s="71">
        <v>0</v>
      </c>
      <c r="M101" s="83">
        <v>0</v>
      </c>
      <c r="N101" s="72">
        <v>0</v>
      </c>
      <c r="O101" s="795"/>
      <c r="P101" s="795"/>
    </row>
    <row r="102" spans="1:16" outlineLevel="3" x14ac:dyDescent="0.25">
      <c r="A102" s="248" t="str">
        <f t="shared" si="7"/>
        <v>4.2.</v>
      </c>
      <c r="B102" s="31" t="s">
        <v>2516</v>
      </c>
      <c r="C102" s="44" t="s">
        <v>2517</v>
      </c>
      <c r="D102" s="668" t="s">
        <v>297</v>
      </c>
      <c r="E102" s="669" t="s">
        <v>297</v>
      </c>
      <c r="F102" s="669" t="s">
        <v>297</v>
      </c>
      <c r="G102" s="669" t="s">
        <v>297</v>
      </c>
      <c r="H102" s="669" t="s">
        <v>297</v>
      </c>
      <c r="I102" s="669" t="s">
        <v>297</v>
      </c>
      <c r="J102" s="670" t="s">
        <v>297</v>
      </c>
      <c r="K102" s="671" t="s">
        <v>297</v>
      </c>
      <c r="L102" s="71">
        <v>0</v>
      </c>
      <c r="M102" s="83">
        <v>0</v>
      </c>
      <c r="N102" s="72">
        <v>0</v>
      </c>
      <c r="O102" s="795"/>
      <c r="P102" s="795"/>
    </row>
    <row r="103" spans="1:16" outlineLevel="3" x14ac:dyDescent="0.25">
      <c r="A103" s="248" t="str">
        <f t="shared" si="7"/>
        <v>4.2.</v>
      </c>
      <c r="B103" s="31" t="s">
        <v>2518</v>
      </c>
      <c r="C103" s="44" t="s">
        <v>2519</v>
      </c>
      <c r="D103" s="668" t="s">
        <v>297</v>
      </c>
      <c r="E103" s="669" t="s">
        <v>297</v>
      </c>
      <c r="F103" s="669" t="s">
        <v>297</v>
      </c>
      <c r="G103" s="669" t="s">
        <v>297</v>
      </c>
      <c r="H103" s="669" t="s">
        <v>297</v>
      </c>
      <c r="I103" s="669" t="s">
        <v>297</v>
      </c>
      <c r="J103" s="670" t="s">
        <v>297</v>
      </c>
      <c r="K103" s="671" t="s">
        <v>297</v>
      </c>
      <c r="L103" s="71">
        <v>0</v>
      </c>
      <c r="M103" s="83">
        <v>0</v>
      </c>
      <c r="N103" s="72">
        <v>0</v>
      </c>
      <c r="O103" s="795"/>
      <c r="P103" s="795"/>
    </row>
    <row r="104" spans="1:16" outlineLevel="3" x14ac:dyDescent="0.25">
      <c r="A104" s="248" t="str">
        <f t="shared" si="7"/>
        <v>4.2.</v>
      </c>
      <c r="B104" s="31" t="s">
        <v>2520</v>
      </c>
      <c r="C104" s="44" t="s">
        <v>2364</v>
      </c>
      <c r="D104" s="668" t="s">
        <v>297</v>
      </c>
      <c r="E104" s="669" t="s">
        <v>297</v>
      </c>
      <c r="F104" s="669" t="s">
        <v>297</v>
      </c>
      <c r="G104" s="669" t="s">
        <v>297</v>
      </c>
      <c r="H104" s="669" t="s">
        <v>297</v>
      </c>
      <c r="I104" s="669" t="s">
        <v>297</v>
      </c>
      <c r="J104" s="670" t="s">
        <v>297</v>
      </c>
      <c r="K104" s="671" t="s">
        <v>297</v>
      </c>
      <c r="L104" s="71">
        <v>0</v>
      </c>
      <c r="M104" s="83">
        <v>0</v>
      </c>
      <c r="N104" s="72">
        <v>0</v>
      </c>
      <c r="O104" s="795"/>
      <c r="P104" s="795"/>
    </row>
    <row r="105" spans="1:16" outlineLevel="3" x14ac:dyDescent="0.25">
      <c r="A105" s="248" t="str">
        <f t="shared" si="7"/>
        <v>4.2.</v>
      </c>
      <c r="B105" s="31" t="s">
        <v>2521</v>
      </c>
      <c r="C105" s="44" t="s">
        <v>2522</v>
      </c>
      <c r="D105" s="668" t="s">
        <v>297</v>
      </c>
      <c r="E105" s="669" t="s">
        <v>297</v>
      </c>
      <c r="F105" s="669" t="s">
        <v>297</v>
      </c>
      <c r="G105" s="669" t="s">
        <v>297</v>
      </c>
      <c r="H105" s="669" t="s">
        <v>297</v>
      </c>
      <c r="I105" s="669" t="s">
        <v>297</v>
      </c>
      <c r="J105" s="670" t="s">
        <v>297</v>
      </c>
      <c r="K105" s="671" t="s">
        <v>297</v>
      </c>
      <c r="L105" s="71">
        <v>0</v>
      </c>
      <c r="M105" s="83">
        <v>0</v>
      </c>
      <c r="N105" s="72">
        <v>0</v>
      </c>
      <c r="O105" s="795"/>
      <c r="P105" s="795"/>
    </row>
    <row r="106" spans="1:16" outlineLevel="3" x14ac:dyDescent="0.25">
      <c r="A106" s="248" t="str">
        <f t="shared" si="7"/>
        <v>4.2.</v>
      </c>
      <c r="B106" s="31" t="s">
        <v>2523</v>
      </c>
      <c r="C106" s="44" t="s">
        <v>2524</v>
      </c>
      <c r="D106" s="668" t="s">
        <v>297</v>
      </c>
      <c r="E106" s="669" t="s">
        <v>297</v>
      </c>
      <c r="F106" s="669" t="s">
        <v>297</v>
      </c>
      <c r="G106" s="669" t="s">
        <v>297</v>
      </c>
      <c r="H106" s="669" t="s">
        <v>297</v>
      </c>
      <c r="I106" s="669" t="s">
        <v>297</v>
      </c>
      <c r="J106" s="670" t="s">
        <v>297</v>
      </c>
      <c r="K106" s="671" t="s">
        <v>297</v>
      </c>
      <c r="L106" s="71">
        <v>0</v>
      </c>
      <c r="M106" s="71">
        <v>0</v>
      </c>
      <c r="N106" s="72">
        <v>0</v>
      </c>
      <c r="O106" s="795"/>
      <c r="P106" s="795"/>
    </row>
    <row r="107" spans="1:16" outlineLevel="3" x14ac:dyDescent="0.25">
      <c r="A107" s="248" t="str">
        <f t="shared" si="7"/>
        <v>4.2.</v>
      </c>
      <c r="B107" s="50" t="s">
        <v>2525</v>
      </c>
      <c r="C107" s="51" t="s">
        <v>2526</v>
      </c>
      <c r="D107" s="672" t="s">
        <v>297</v>
      </c>
      <c r="E107" s="673" t="s">
        <v>297</v>
      </c>
      <c r="F107" s="673" t="s">
        <v>297</v>
      </c>
      <c r="G107" s="673" t="s">
        <v>297</v>
      </c>
      <c r="H107" s="673" t="s">
        <v>297</v>
      </c>
      <c r="I107" s="673" t="s">
        <v>297</v>
      </c>
      <c r="J107" s="674" t="s">
        <v>297</v>
      </c>
      <c r="K107" s="675" t="s">
        <v>297</v>
      </c>
      <c r="L107" s="71">
        <v>0</v>
      </c>
      <c r="M107" s="83">
        <v>0</v>
      </c>
      <c r="N107" s="72">
        <v>0</v>
      </c>
      <c r="O107" s="795"/>
      <c r="P107" s="795"/>
    </row>
    <row r="108" spans="1:16" outlineLevel="2" x14ac:dyDescent="0.25">
      <c r="A108" s="252"/>
      <c r="B108" s="159" t="s">
        <v>2527</v>
      </c>
      <c r="C108" s="218" t="s">
        <v>2528</v>
      </c>
      <c r="D108" s="174"/>
      <c r="E108" s="175"/>
      <c r="F108" s="175"/>
      <c r="G108" s="175"/>
      <c r="H108" s="175"/>
      <c r="I108" s="175"/>
      <c r="J108" s="175"/>
      <c r="K108" s="176"/>
      <c r="L108" s="177"/>
      <c r="M108" s="177"/>
      <c r="N108" s="593"/>
    </row>
    <row r="109" spans="1:16" outlineLevel="3" x14ac:dyDescent="0.25">
      <c r="A109" s="248" t="str">
        <f t="shared" ref="A109:A116" si="8">IF(COUNTA($D109:$K109)=0,"",LEFT(B109,FIND(".",B109,3)))</f>
        <v>4.2.</v>
      </c>
      <c r="B109" s="31" t="s">
        <v>2529</v>
      </c>
      <c r="C109" s="44" t="s">
        <v>2530</v>
      </c>
      <c r="D109" s="668" t="s">
        <v>297</v>
      </c>
      <c r="E109" s="669" t="s">
        <v>297</v>
      </c>
      <c r="F109" s="669" t="s">
        <v>297</v>
      </c>
      <c r="G109" s="669" t="s">
        <v>297</v>
      </c>
      <c r="H109" s="669" t="s">
        <v>297</v>
      </c>
      <c r="I109" s="669" t="s">
        <v>297</v>
      </c>
      <c r="J109" s="670" t="s">
        <v>297</v>
      </c>
      <c r="K109" s="687" t="s">
        <v>297</v>
      </c>
      <c r="L109" s="71">
        <v>0</v>
      </c>
      <c r="M109" s="104">
        <v>0</v>
      </c>
      <c r="N109" s="105">
        <v>0</v>
      </c>
      <c r="O109" s="795"/>
      <c r="P109" s="795"/>
    </row>
    <row r="110" spans="1:16" outlineLevel="3" x14ac:dyDescent="0.25">
      <c r="A110" s="248" t="str">
        <f t="shared" si="8"/>
        <v>4.2.</v>
      </c>
      <c r="B110" s="31" t="s">
        <v>2531</v>
      </c>
      <c r="C110" s="44" t="s">
        <v>2532</v>
      </c>
      <c r="D110" s="668" t="s">
        <v>297</v>
      </c>
      <c r="E110" s="669" t="s">
        <v>297</v>
      </c>
      <c r="F110" s="669" t="s">
        <v>297</v>
      </c>
      <c r="G110" s="669" t="s">
        <v>297</v>
      </c>
      <c r="H110" s="669" t="s">
        <v>297</v>
      </c>
      <c r="I110" s="669" t="s">
        <v>297</v>
      </c>
      <c r="J110" s="670" t="s">
        <v>297</v>
      </c>
      <c r="K110" s="671" t="s">
        <v>297</v>
      </c>
      <c r="L110" s="71">
        <v>0</v>
      </c>
      <c r="M110" s="83">
        <v>0</v>
      </c>
      <c r="N110" s="72">
        <v>0</v>
      </c>
      <c r="O110" s="795"/>
      <c r="P110" s="795"/>
    </row>
    <row r="111" spans="1:16" outlineLevel="3" x14ac:dyDescent="0.25">
      <c r="A111" s="248" t="str">
        <f t="shared" si="8"/>
        <v>4.2.</v>
      </c>
      <c r="B111" s="31" t="s">
        <v>2533</v>
      </c>
      <c r="C111" s="44" t="s">
        <v>2534</v>
      </c>
      <c r="D111" s="668" t="s">
        <v>297</v>
      </c>
      <c r="E111" s="669" t="s">
        <v>297</v>
      </c>
      <c r="F111" s="669" t="s">
        <v>297</v>
      </c>
      <c r="G111" s="669" t="s">
        <v>297</v>
      </c>
      <c r="H111" s="669" t="s">
        <v>297</v>
      </c>
      <c r="I111" s="669" t="s">
        <v>297</v>
      </c>
      <c r="J111" s="670" t="s">
        <v>297</v>
      </c>
      <c r="K111" s="671" t="s">
        <v>297</v>
      </c>
      <c r="L111" s="71">
        <v>0</v>
      </c>
      <c r="M111" s="83">
        <v>0</v>
      </c>
      <c r="N111" s="72">
        <v>0</v>
      </c>
      <c r="O111" s="795"/>
      <c r="P111" s="795"/>
    </row>
    <row r="112" spans="1:16" outlineLevel="3" x14ac:dyDescent="0.25">
      <c r="A112" s="248" t="str">
        <f t="shared" si="8"/>
        <v>4.2.</v>
      </c>
      <c r="B112" s="31" t="s">
        <v>2535</v>
      </c>
      <c r="C112" s="44" t="s">
        <v>2536</v>
      </c>
      <c r="D112" s="668" t="s">
        <v>297</v>
      </c>
      <c r="E112" s="669" t="s">
        <v>297</v>
      </c>
      <c r="F112" s="669" t="s">
        <v>297</v>
      </c>
      <c r="G112" s="669" t="s">
        <v>297</v>
      </c>
      <c r="H112" s="669" t="s">
        <v>297</v>
      </c>
      <c r="I112" s="669" t="s">
        <v>297</v>
      </c>
      <c r="J112" s="670" t="s">
        <v>297</v>
      </c>
      <c r="K112" s="671" t="s">
        <v>297</v>
      </c>
      <c r="L112" s="71">
        <v>0</v>
      </c>
      <c r="M112" s="83">
        <v>0</v>
      </c>
      <c r="N112" s="72">
        <v>0</v>
      </c>
      <c r="O112" s="795"/>
      <c r="P112" s="795"/>
    </row>
    <row r="113" spans="1:16" outlineLevel="3" x14ac:dyDescent="0.25">
      <c r="A113" s="248" t="str">
        <f t="shared" si="8"/>
        <v>4.2.</v>
      </c>
      <c r="B113" s="31" t="s">
        <v>2537</v>
      </c>
      <c r="C113" s="44" t="s">
        <v>2538</v>
      </c>
      <c r="D113" s="668" t="s">
        <v>297</v>
      </c>
      <c r="E113" s="669" t="s">
        <v>297</v>
      </c>
      <c r="F113" s="669" t="s">
        <v>297</v>
      </c>
      <c r="G113" s="669" t="s">
        <v>297</v>
      </c>
      <c r="H113" s="669" t="s">
        <v>297</v>
      </c>
      <c r="I113" s="669" t="s">
        <v>297</v>
      </c>
      <c r="J113" s="670" t="s">
        <v>297</v>
      </c>
      <c r="K113" s="671" t="s">
        <v>297</v>
      </c>
      <c r="L113" s="71">
        <v>0</v>
      </c>
      <c r="M113" s="83">
        <v>0</v>
      </c>
      <c r="N113" s="72">
        <v>0</v>
      </c>
      <c r="O113" s="795"/>
      <c r="P113" s="795"/>
    </row>
    <row r="114" spans="1:16" ht="25.5" outlineLevel="3" x14ac:dyDescent="0.25">
      <c r="A114" s="248" t="str">
        <f t="shared" si="8"/>
        <v>4.2.</v>
      </c>
      <c r="B114" s="31" t="s">
        <v>2539</v>
      </c>
      <c r="C114" s="44" t="s">
        <v>2540</v>
      </c>
      <c r="D114" s="668" t="s">
        <v>297</v>
      </c>
      <c r="E114" s="669" t="s">
        <v>297</v>
      </c>
      <c r="F114" s="669" t="s">
        <v>297</v>
      </c>
      <c r="G114" s="669" t="s">
        <v>297</v>
      </c>
      <c r="H114" s="669" t="s">
        <v>297</v>
      </c>
      <c r="I114" s="669" t="s">
        <v>297</v>
      </c>
      <c r="J114" s="670" t="s">
        <v>297</v>
      </c>
      <c r="K114" s="671" t="s">
        <v>297</v>
      </c>
      <c r="L114" s="71">
        <v>0</v>
      </c>
      <c r="M114" s="83">
        <v>0</v>
      </c>
      <c r="N114" s="72">
        <v>0</v>
      </c>
      <c r="O114" s="795"/>
      <c r="P114" s="795"/>
    </row>
    <row r="115" spans="1:16" outlineLevel="3" x14ac:dyDescent="0.25">
      <c r="A115" s="248" t="str">
        <f t="shared" si="8"/>
        <v>4.2.</v>
      </c>
      <c r="B115" s="31" t="s">
        <v>2541</v>
      </c>
      <c r="C115" s="44" t="s">
        <v>2542</v>
      </c>
      <c r="D115" s="668" t="s">
        <v>297</v>
      </c>
      <c r="E115" s="669" t="s">
        <v>297</v>
      </c>
      <c r="F115" s="669" t="s">
        <v>297</v>
      </c>
      <c r="G115" s="669" t="s">
        <v>297</v>
      </c>
      <c r="H115" s="669" t="s">
        <v>297</v>
      </c>
      <c r="I115" s="669" t="s">
        <v>297</v>
      </c>
      <c r="J115" s="670" t="s">
        <v>297</v>
      </c>
      <c r="K115" s="671" t="s">
        <v>297</v>
      </c>
      <c r="L115" s="71">
        <v>0</v>
      </c>
      <c r="M115" s="71">
        <v>0</v>
      </c>
      <c r="N115" s="72">
        <v>0</v>
      </c>
      <c r="O115" s="795"/>
      <c r="P115" s="795"/>
    </row>
    <row r="116" spans="1:16" outlineLevel="3" x14ac:dyDescent="0.25">
      <c r="A116" s="248" t="str">
        <f t="shared" si="8"/>
        <v>4.2.</v>
      </c>
      <c r="B116" s="50" t="s">
        <v>2543</v>
      </c>
      <c r="C116" s="51" t="s">
        <v>2544</v>
      </c>
      <c r="D116" s="672" t="s">
        <v>297</v>
      </c>
      <c r="E116" s="673" t="s">
        <v>297</v>
      </c>
      <c r="F116" s="673" t="s">
        <v>297</v>
      </c>
      <c r="G116" s="673" t="s">
        <v>297</v>
      </c>
      <c r="H116" s="673" t="s">
        <v>297</v>
      </c>
      <c r="I116" s="673" t="s">
        <v>297</v>
      </c>
      <c r="J116" s="674" t="s">
        <v>297</v>
      </c>
      <c r="K116" s="675" t="s">
        <v>297</v>
      </c>
      <c r="L116" s="83">
        <v>0</v>
      </c>
      <c r="M116" s="83">
        <v>0</v>
      </c>
      <c r="N116" s="72">
        <v>0</v>
      </c>
      <c r="O116" s="795"/>
      <c r="P116" s="795"/>
    </row>
    <row r="117" spans="1:16" outlineLevel="2" x14ac:dyDescent="0.25">
      <c r="A117" s="252"/>
      <c r="B117" s="159" t="s">
        <v>2545</v>
      </c>
      <c r="C117" s="218" t="s">
        <v>2546</v>
      </c>
      <c r="D117" s="174"/>
      <c r="E117" s="175"/>
      <c r="F117" s="175"/>
      <c r="G117" s="175"/>
      <c r="H117" s="175"/>
      <c r="I117" s="175"/>
      <c r="J117" s="175"/>
      <c r="K117" s="176"/>
      <c r="L117" s="177"/>
      <c r="M117" s="177"/>
      <c r="N117" s="593"/>
    </row>
    <row r="118" spans="1:16" outlineLevel="3" x14ac:dyDescent="0.25">
      <c r="A118" s="248" t="str">
        <f t="shared" ref="A118:A122" si="9">IF(COUNTA($D118:$K118)=0,"",LEFT(B118,FIND(".",B118,3)))</f>
        <v>4.2.</v>
      </c>
      <c r="B118" s="31" t="s">
        <v>2547</v>
      </c>
      <c r="C118" s="44" t="s">
        <v>2515</v>
      </c>
      <c r="D118" s="668" t="s">
        <v>297</v>
      </c>
      <c r="E118" s="669" t="s">
        <v>297</v>
      </c>
      <c r="F118" s="669" t="s">
        <v>297</v>
      </c>
      <c r="G118" s="669" t="s">
        <v>297</v>
      </c>
      <c r="H118" s="669" t="s">
        <v>297</v>
      </c>
      <c r="I118" s="669" t="s">
        <v>297</v>
      </c>
      <c r="J118" s="670" t="s">
        <v>297</v>
      </c>
      <c r="K118" s="687" t="s">
        <v>297</v>
      </c>
      <c r="L118" s="71">
        <v>0</v>
      </c>
      <c r="M118" s="104">
        <v>0</v>
      </c>
      <c r="N118" s="105">
        <v>0</v>
      </c>
      <c r="O118" s="795"/>
      <c r="P118" s="795"/>
    </row>
    <row r="119" spans="1:16" outlineLevel="3" x14ac:dyDescent="0.25">
      <c r="A119" s="248" t="str">
        <f t="shared" si="9"/>
        <v>4.2.</v>
      </c>
      <c r="B119" s="31" t="s">
        <v>2548</v>
      </c>
      <c r="C119" s="44" t="s">
        <v>2549</v>
      </c>
      <c r="D119" s="668" t="s">
        <v>297</v>
      </c>
      <c r="E119" s="669" t="s">
        <v>297</v>
      </c>
      <c r="F119" s="669" t="s">
        <v>297</v>
      </c>
      <c r="G119" s="669" t="s">
        <v>297</v>
      </c>
      <c r="H119" s="669" t="s">
        <v>297</v>
      </c>
      <c r="I119" s="669" t="s">
        <v>297</v>
      </c>
      <c r="J119" s="670" t="s">
        <v>297</v>
      </c>
      <c r="K119" s="671" t="s">
        <v>297</v>
      </c>
      <c r="L119" s="71">
        <v>0</v>
      </c>
      <c r="M119" s="71">
        <v>0</v>
      </c>
      <c r="N119" s="72">
        <v>0</v>
      </c>
      <c r="O119" s="795"/>
      <c r="P119" s="795"/>
    </row>
    <row r="120" spans="1:16" outlineLevel="3" x14ac:dyDescent="0.25">
      <c r="A120" s="248" t="str">
        <f t="shared" si="9"/>
        <v>4.2.</v>
      </c>
      <c r="B120" s="31" t="s">
        <v>2550</v>
      </c>
      <c r="C120" s="44" t="s">
        <v>2551</v>
      </c>
      <c r="D120" s="668" t="s">
        <v>297</v>
      </c>
      <c r="E120" s="669" t="s">
        <v>297</v>
      </c>
      <c r="F120" s="669" t="s">
        <v>297</v>
      </c>
      <c r="G120" s="669" t="s">
        <v>297</v>
      </c>
      <c r="H120" s="669" t="s">
        <v>297</v>
      </c>
      <c r="I120" s="669" t="s">
        <v>297</v>
      </c>
      <c r="J120" s="670" t="s">
        <v>297</v>
      </c>
      <c r="K120" s="671" t="s">
        <v>297</v>
      </c>
      <c r="L120" s="71">
        <v>0</v>
      </c>
      <c r="M120" s="71">
        <v>0</v>
      </c>
      <c r="N120" s="72">
        <v>0</v>
      </c>
      <c r="O120" s="795"/>
      <c r="P120" s="795"/>
    </row>
    <row r="121" spans="1:16" outlineLevel="3" x14ac:dyDescent="0.25">
      <c r="A121" s="248" t="str">
        <f t="shared" si="9"/>
        <v>4.2.</v>
      </c>
      <c r="B121" s="31" t="s">
        <v>2552</v>
      </c>
      <c r="C121" s="44" t="s">
        <v>2553</v>
      </c>
      <c r="D121" s="668" t="s">
        <v>297</v>
      </c>
      <c r="E121" s="669" t="s">
        <v>297</v>
      </c>
      <c r="F121" s="669" t="s">
        <v>297</v>
      </c>
      <c r="G121" s="669" t="s">
        <v>297</v>
      </c>
      <c r="H121" s="669" t="s">
        <v>297</v>
      </c>
      <c r="I121" s="669" t="s">
        <v>297</v>
      </c>
      <c r="J121" s="670" t="s">
        <v>297</v>
      </c>
      <c r="K121" s="671" t="s">
        <v>297</v>
      </c>
      <c r="L121" s="71">
        <v>0</v>
      </c>
      <c r="M121" s="71">
        <v>0</v>
      </c>
      <c r="N121" s="72">
        <v>0</v>
      </c>
      <c r="O121" s="795"/>
      <c r="P121" s="795"/>
    </row>
    <row r="122" spans="1:16" outlineLevel="3" x14ac:dyDescent="0.25">
      <c r="A122" s="248" t="str">
        <f t="shared" si="9"/>
        <v>4.2.</v>
      </c>
      <c r="B122" s="50" t="s">
        <v>2554</v>
      </c>
      <c r="C122" s="51" t="s">
        <v>2458</v>
      </c>
      <c r="D122" s="672" t="s">
        <v>297</v>
      </c>
      <c r="E122" s="673" t="s">
        <v>297</v>
      </c>
      <c r="F122" s="673" t="s">
        <v>297</v>
      </c>
      <c r="G122" s="673" t="s">
        <v>297</v>
      </c>
      <c r="H122" s="673" t="s">
        <v>297</v>
      </c>
      <c r="I122" s="673" t="s">
        <v>297</v>
      </c>
      <c r="J122" s="674" t="s">
        <v>297</v>
      </c>
      <c r="K122" s="675" t="s">
        <v>297</v>
      </c>
      <c r="L122" s="71">
        <v>0</v>
      </c>
      <c r="M122" s="71">
        <v>0</v>
      </c>
      <c r="N122" s="72">
        <v>0</v>
      </c>
      <c r="O122" s="795"/>
      <c r="P122" s="795"/>
    </row>
    <row r="123" spans="1:16" outlineLevel="2" x14ac:dyDescent="0.25">
      <c r="A123" s="252"/>
      <c r="B123" s="159" t="s">
        <v>2555</v>
      </c>
      <c r="C123" s="218" t="s">
        <v>2556</v>
      </c>
      <c r="D123" s="174"/>
      <c r="E123" s="175"/>
      <c r="F123" s="175"/>
      <c r="G123" s="175"/>
      <c r="H123" s="175"/>
      <c r="I123" s="175"/>
      <c r="J123" s="175"/>
      <c r="K123" s="176"/>
      <c r="L123" s="177"/>
      <c r="M123" s="177"/>
      <c r="N123" s="593"/>
      <c r="O123" s="795"/>
      <c r="P123" s="795"/>
    </row>
    <row r="124" spans="1:16" outlineLevel="3" x14ac:dyDescent="0.25">
      <c r="A124" s="248" t="str">
        <f t="shared" ref="A124:A126" si="10">IF(COUNTA($D124:$K124)=0,"",LEFT(B124,FIND(".",B124,3)))</f>
        <v>4.2.</v>
      </c>
      <c r="B124" s="31" t="s">
        <v>2557</v>
      </c>
      <c r="C124" s="44" t="s">
        <v>2558</v>
      </c>
      <c r="D124" s="668" t="s">
        <v>297</v>
      </c>
      <c r="E124" s="669" t="s">
        <v>297</v>
      </c>
      <c r="F124" s="669" t="s">
        <v>297</v>
      </c>
      <c r="G124" s="669" t="s">
        <v>297</v>
      </c>
      <c r="H124" s="669" t="s">
        <v>297</v>
      </c>
      <c r="I124" s="669" t="s">
        <v>297</v>
      </c>
      <c r="J124" s="670" t="s">
        <v>297</v>
      </c>
      <c r="K124" s="687" t="s">
        <v>297</v>
      </c>
      <c r="L124" s="71">
        <v>0</v>
      </c>
      <c r="M124" s="104">
        <v>0</v>
      </c>
      <c r="N124" s="72">
        <v>0</v>
      </c>
      <c r="O124" s="795"/>
      <c r="P124" s="795"/>
    </row>
    <row r="125" spans="1:16" outlineLevel="3" x14ac:dyDescent="0.25">
      <c r="A125" s="248" t="str">
        <f t="shared" si="10"/>
        <v>4.2.</v>
      </c>
      <c r="B125" s="31" t="s">
        <v>2559</v>
      </c>
      <c r="C125" s="44" t="s">
        <v>2560</v>
      </c>
      <c r="D125" s="668" t="s">
        <v>297</v>
      </c>
      <c r="E125" s="669" t="s">
        <v>297</v>
      </c>
      <c r="F125" s="669" t="s">
        <v>297</v>
      </c>
      <c r="G125" s="669" t="s">
        <v>297</v>
      </c>
      <c r="H125" s="669" t="s">
        <v>297</v>
      </c>
      <c r="I125" s="669" t="s">
        <v>297</v>
      </c>
      <c r="J125" s="670" t="s">
        <v>297</v>
      </c>
      <c r="K125" s="671" t="s">
        <v>297</v>
      </c>
      <c r="L125" s="71">
        <v>0</v>
      </c>
      <c r="M125" s="71">
        <v>0</v>
      </c>
      <c r="N125" s="72">
        <v>0</v>
      </c>
      <c r="O125" s="795"/>
      <c r="P125" s="795"/>
    </row>
    <row r="126" spans="1:16" outlineLevel="3" x14ac:dyDescent="0.25">
      <c r="A126" s="248" t="str">
        <f t="shared" si="10"/>
        <v>4.2.</v>
      </c>
      <c r="B126" s="50" t="s">
        <v>2561</v>
      </c>
      <c r="C126" s="51" t="s">
        <v>2458</v>
      </c>
      <c r="D126" s="672" t="s">
        <v>297</v>
      </c>
      <c r="E126" s="673" t="s">
        <v>297</v>
      </c>
      <c r="F126" s="673" t="s">
        <v>297</v>
      </c>
      <c r="G126" s="673" t="s">
        <v>297</v>
      </c>
      <c r="H126" s="673" t="s">
        <v>297</v>
      </c>
      <c r="I126" s="673" t="s">
        <v>297</v>
      </c>
      <c r="J126" s="674" t="s">
        <v>297</v>
      </c>
      <c r="K126" s="675" t="s">
        <v>297</v>
      </c>
      <c r="L126" s="71">
        <v>0</v>
      </c>
      <c r="M126" s="83">
        <v>0</v>
      </c>
      <c r="N126" s="72">
        <v>0</v>
      </c>
      <c r="O126" s="795"/>
      <c r="P126" s="795"/>
    </row>
    <row r="127" spans="1:16" outlineLevel="2" x14ac:dyDescent="0.25">
      <c r="A127" s="252"/>
      <c r="B127" s="159" t="s">
        <v>2562</v>
      </c>
      <c r="C127" s="218" t="s">
        <v>2563</v>
      </c>
      <c r="D127" s="174"/>
      <c r="E127" s="175"/>
      <c r="F127" s="175"/>
      <c r="G127" s="175"/>
      <c r="H127" s="175"/>
      <c r="I127" s="175"/>
      <c r="J127" s="175"/>
      <c r="K127" s="176"/>
      <c r="L127" s="177"/>
      <c r="M127" s="177"/>
      <c r="N127" s="593"/>
      <c r="O127" s="795"/>
      <c r="P127" s="795"/>
    </row>
    <row r="128" spans="1:16" outlineLevel="3" x14ac:dyDescent="0.25">
      <c r="A128" s="248" t="str">
        <f t="shared" ref="A128:A142" si="11">IF(COUNTA($D128:$K128)=0,"",LEFT(B128,FIND(".",B128,3)))</f>
        <v>4.2.</v>
      </c>
      <c r="B128" s="31" t="s">
        <v>2564</v>
      </c>
      <c r="C128" s="44" t="s">
        <v>2565</v>
      </c>
      <c r="D128" s="668" t="s">
        <v>297</v>
      </c>
      <c r="E128" s="669" t="s">
        <v>297</v>
      </c>
      <c r="F128" s="669" t="s">
        <v>297</v>
      </c>
      <c r="G128" s="669" t="s">
        <v>297</v>
      </c>
      <c r="H128" s="669" t="s">
        <v>297</v>
      </c>
      <c r="I128" s="669" t="s">
        <v>297</v>
      </c>
      <c r="J128" s="670" t="s">
        <v>297</v>
      </c>
      <c r="K128" s="687" t="s">
        <v>297</v>
      </c>
      <c r="L128" s="103">
        <v>0</v>
      </c>
      <c r="M128" s="103">
        <v>0</v>
      </c>
      <c r="N128" s="105">
        <v>0</v>
      </c>
      <c r="O128" s="795"/>
      <c r="P128" s="795"/>
    </row>
    <row r="129" spans="1:16" outlineLevel="3" x14ac:dyDescent="0.25">
      <c r="A129" s="248" t="str">
        <f t="shared" si="11"/>
        <v>4.2.</v>
      </c>
      <c r="B129" s="31" t="s">
        <v>2566</v>
      </c>
      <c r="C129" s="44" t="s">
        <v>2567</v>
      </c>
      <c r="D129" s="668" t="s">
        <v>297</v>
      </c>
      <c r="E129" s="669" t="s">
        <v>297</v>
      </c>
      <c r="F129" s="669" t="s">
        <v>297</v>
      </c>
      <c r="G129" s="669" t="s">
        <v>297</v>
      </c>
      <c r="H129" s="669" t="s">
        <v>297</v>
      </c>
      <c r="I129" s="669" t="s">
        <v>297</v>
      </c>
      <c r="J129" s="670" t="s">
        <v>297</v>
      </c>
      <c r="K129" s="671" t="s">
        <v>297</v>
      </c>
      <c r="L129" s="71">
        <v>0</v>
      </c>
      <c r="M129" s="83">
        <v>0</v>
      </c>
      <c r="N129" s="72">
        <v>0</v>
      </c>
      <c r="O129" s="795"/>
      <c r="P129" s="795"/>
    </row>
    <row r="130" spans="1:16" outlineLevel="3" x14ac:dyDescent="0.25">
      <c r="A130" s="248" t="str">
        <f t="shared" si="11"/>
        <v>4.2.</v>
      </c>
      <c r="B130" s="31" t="s">
        <v>2568</v>
      </c>
      <c r="C130" s="44" t="s">
        <v>2569</v>
      </c>
      <c r="D130" s="668" t="s">
        <v>297</v>
      </c>
      <c r="E130" s="669" t="s">
        <v>297</v>
      </c>
      <c r="F130" s="669" t="s">
        <v>297</v>
      </c>
      <c r="G130" s="669" t="s">
        <v>297</v>
      </c>
      <c r="H130" s="669" t="s">
        <v>297</v>
      </c>
      <c r="I130" s="669" t="s">
        <v>297</v>
      </c>
      <c r="J130" s="670" t="s">
        <v>297</v>
      </c>
      <c r="K130" s="671" t="s">
        <v>297</v>
      </c>
      <c r="L130" s="71">
        <v>0</v>
      </c>
      <c r="M130" s="83">
        <v>0</v>
      </c>
      <c r="N130" s="72">
        <v>0</v>
      </c>
      <c r="O130" s="795"/>
      <c r="P130" s="795"/>
    </row>
    <row r="131" spans="1:16" outlineLevel="3" x14ac:dyDescent="0.25">
      <c r="A131" s="248" t="str">
        <f t="shared" si="11"/>
        <v>4.2.</v>
      </c>
      <c r="B131" s="31" t="s">
        <v>2570</v>
      </c>
      <c r="C131" s="44" t="s">
        <v>2571</v>
      </c>
      <c r="D131" s="668" t="s">
        <v>297</v>
      </c>
      <c r="E131" s="669" t="s">
        <v>297</v>
      </c>
      <c r="F131" s="669" t="s">
        <v>297</v>
      </c>
      <c r="G131" s="669" t="s">
        <v>297</v>
      </c>
      <c r="H131" s="669" t="s">
        <v>297</v>
      </c>
      <c r="I131" s="669" t="s">
        <v>297</v>
      </c>
      <c r="J131" s="670" t="s">
        <v>297</v>
      </c>
      <c r="K131" s="671" t="s">
        <v>297</v>
      </c>
      <c r="L131" s="71">
        <v>0</v>
      </c>
      <c r="M131" s="83">
        <v>0</v>
      </c>
      <c r="N131" s="72">
        <v>0</v>
      </c>
      <c r="O131" s="795"/>
      <c r="P131" s="795"/>
    </row>
    <row r="132" spans="1:16" outlineLevel="3" x14ac:dyDescent="0.25">
      <c r="A132" s="248" t="str">
        <f t="shared" si="11"/>
        <v>4.2.</v>
      </c>
      <c r="B132" s="31" t="s">
        <v>2572</v>
      </c>
      <c r="C132" s="44" t="s">
        <v>2573</v>
      </c>
      <c r="D132" s="668" t="s">
        <v>297</v>
      </c>
      <c r="E132" s="669" t="s">
        <v>297</v>
      </c>
      <c r="F132" s="669" t="s">
        <v>297</v>
      </c>
      <c r="G132" s="669" t="s">
        <v>297</v>
      </c>
      <c r="H132" s="669" t="s">
        <v>297</v>
      </c>
      <c r="I132" s="669" t="s">
        <v>297</v>
      </c>
      <c r="J132" s="670" t="s">
        <v>297</v>
      </c>
      <c r="K132" s="671" t="s">
        <v>297</v>
      </c>
      <c r="L132" s="71">
        <v>0</v>
      </c>
      <c r="M132" s="83">
        <v>0</v>
      </c>
      <c r="N132" s="72">
        <v>0</v>
      </c>
      <c r="O132" s="795"/>
      <c r="P132" s="795"/>
    </row>
    <row r="133" spans="1:16" outlineLevel="3" x14ac:dyDescent="0.25">
      <c r="A133" s="248" t="str">
        <f t="shared" si="11"/>
        <v>4.2.</v>
      </c>
      <c r="B133" s="31" t="s">
        <v>2574</v>
      </c>
      <c r="C133" s="44" t="s">
        <v>2575</v>
      </c>
      <c r="D133" s="668" t="s">
        <v>297</v>
      </c>
      <c r="E133" s="669" t="s">
        <v>297</v>
      </c>
      <c r="F133" s="669" t="s">
        <v>297</v>
      </c>
      <c r="G133" s="669" t="s">
        <v>297</v>
      </c>
      <c r="H133" s="669" t="s">
        <v>297</v>
      </c>
      <c r="I133" s="669" t="s">
        <v>297</v>
      </c>
      <c r="J133" s="670" t="s">
        <v>297</v>
      </c>
      <c r="K133" s="671" t="s">
        <v>297</v>
      </c>
      <c r="L133" s="71">
        <v>0</v>
      </c>
      <c r="M133" s="83">
        <v>0</v>
      </c>
      <c r="N133" s="72">
        <v>0</v>
      </c>
      <c r="O133" s="795"/>
      <c r="P133" s="795"/>
    </row>
    <row r="134" spans="1:16" outlineLevel="3" x14ac:dyDescent="0.25">
      <c r="A134" s="248" t="str">
        <f t="shared" si="11"/>
        <v>4.2.</v>
      </c>
      <c r="B134" s="31" t="s">
        <v>2576</v>
      </c>
      <c r="C134" s="44" t="s">
        <v>2577</v>
      </c>
      <c r="D134" s="668" t="s">
        <v>297</v>
      </c>
      <c r="E134" s="669" t="s">
        <v>297</v>
      </c>
      <c r="F134" s="669" t="s">
        <v>297</v>
      </c>
      <c r="G134" s="669" t="s">
        <v>297</v>
      </c>
      <c r="H134" s="669" t="s">
        <v>297</v>
      </c>
      <c r="I134" s="669" t="s">
        <v>297</v>
      </c>
      <c r="J134" s="670" t="s">
        <v>297</v>
      </c>
      <c r="K134" s="671" t="s">
        <v>297</v>
      </c>
      <c r="L134" s="71">
        <v>0</v>
      </c>
      <c r="M134" s="83">
        <v>0</v>
      </c>
      <c r="N134" s="72">
        <v>0</v>
      </c>
      <c r="O134" s="795"/>
      <c r="P134" s="795"/>
    </row>
    <row r="135" spans="1:16" outlineLevel="3" x14ac:dyDescent="0.25">
      <c r="A135" s="248" t="str">
        <f t="shared" si="11"/>
        <v>4.2.</v>
      </c>
      <c r="B135" s="31" t="s">
        <v>2578</v>
      </c>
      <c r="C135" s="44" t="s">
        <v>2579</v>
      </c>
      <c r="D135" s="668" t="s">
        <v>297</v>
      </c>
      <c r="E135" s="669" t="s">
        <v>297</v>
      </c>
      <c r="F135" s="669" t="s">
        <v>297</v>
      </c>
      <c r="G135" s="669" t="s">
        <v>297</v>
      </c>
      <c r="H135" s="669" t="s">
        <v>297</v>
      </c>
      <c r="I135" s="669" t="s">
        <v>297</v>
      </c>
      <c r="J135" s="670" t="s">
        <v>297</v>
      </c>
      <c r="K135" s="671" t="s">
        <v>297</v>
      </c>
      <c r="L135" s="71">
        <v>0</v>
      </c>
      <c r="M135" s="83">
        <v>0</v>
      </c>
      <c r="N135" s="72">
        <v>0</v>
      </c>
      <c r="O135" s="795"/>
      <c r="P135" s="795"/>
    </row>
    <row r="136" spans="1:16" outlineLevel="3" x14ac:dyDescent="0.25">
      <c r="A136" s="248" t="str">
        <f t="shared" si="11"/>
        <v>4.2.</v>
      </c>
      <c r="B136" s="31" t="s">
        <v>2580</v>
      </c>
      <c r="C136" s="44" t="s">
        <v>2581</v>
      </c>
      <c r="D136" s="668" t="s">
        <v>297</v>
      </c>
      <c r="E136" s="669" t="s">
        <v>297</v>
      </c>
      <c r="F136" s="669" t="s">
        <v>297</v>
      </c>
      <c r="G136" s="669" t="s">
        <v>297</v>
      </c>
      <c r="H136" s="669" t="s">
        <v>297</v>
      </c>
      <c r="I136" s="669" t="s">
        <v>297</v>
      </c>
      <c r="J136" s="670" t="s">
        <v>297</v>
      </c>
      <c r="K136" s="671" t="s">
        <v>297</v>
      </c>
      <c r="L136" s="71">
        <v>0</v>
      </c>
      <c r="M136" s="83">
        <v>0</v>
      </c>
      <c r="N136" s="72">
        <v>0</v>
      </c>
      <c r="O136" s="795"/>
      <c r="P136" s="795"/>
    </row>
    <row r="137" spans="1:16" outlineLevel="3" x14ac:dyDescent="0.25">
      <c r="A137" s="248" t="str">
        <f t="shared" si="11"/>
        <v>4.2.</v>
      </c>
      <c r="B137" s="31" t="s">
        <v>2582</v>
      </c>
      <c r="C137" s="44" t="s">
        <v>2583</v>
      </c>
      <c r="D137" s="668" t="s">
        <v>297</v>
      </c>
      <c r="E137" s="669" t="s">
        <v>297</v>
      </c>
      <c r="F137" s="669" t="s">
        <v>297</v>
      </c>
      <c r="G137" s="669" t="s">
        <v>297</v>
      </c>
      <c r="H137" s="669" t="s">
        <v>297</v>
      </c>
      <c r="I137" s="669" t="s">
        <v>297</v>
      </c>
      <c r="J137" s="670" t="s">
        <v>297</v>
      </c>
      <c r="K137" s="671" t="s">
        <v>297</v>
      </c>
      <c r="L137" s="71">
        <v>0</v>
      </c>
      <c r="M137" s="83">
        <v>0</v>
      </c>
      <c r="N137" s="72">
        <v>0</v>
      </c>
      <c r="O137" s="795"/>
      <c r="P137" s="795"/>
    </row>
    <row r="138" spans="1:16" outlineLevel="3" x14ac:dyDescent="0.25">
      <c r="A138" s="248" t="str">
        <f t="shared" si="11"/>
        <v>4.2.</v>
      </c>
      <c r="B138" s="31" t="s">
        <v>2584</v>
      </c>
      <c r="C138" s="44" t="s">
        <v>2585</v>
      </c>
      <c r="D138" s="668" t="s">
        <v>297</v>
      </c>
      <c r="E138" s="669" t="s">
        <v>297</v>
      </c>
      <c r="F138" s="669" t="s">
        <v>297</v>
      </c>
      <c r="G138" s="669" t="s">
        <v>297</v>
      </c>
      <c r="H138" s="669" t="s">
        <v>297</v>
      </c>
      <c r="I138" s="669" t="s">
        <v>297</v>
      </c>
      <c r="J138" s="670" t="s">
        <v>297</v>
      </c>
      <c r="K138" s="671" t="s">
        <v>297</v>
      </c>
      <c r="L138" s="83">
        <v>0</v>
      </c>
      <c r="M138" s="83">
        <v>0</v>
      </c>
      <c r="N138" s="72">
        <v>0</v>
      </c>
      <c r="O138" s="795"/>
      <c r="P138" s="795"/>
    </row>
    <row r="139" spans="1:16" outlineLevel="3" x14ac:dyDescent="0.25">
      <c r="A139" s="248" t="str">
        <f t="shared" si="11"/>
        <v>4.2.</v>
      </c>
      <c r="B139" s="31" t="s">
        <v>2586</v>
      </c>
      <c r="C139" s="44" t="s">
        <v>2587</v>
      </c>
      <c r="D139" s="668" t="s">
        <v>297</v>
      </c>
      <c r="E139" s="669" t="s">
        <v>297</v>
      </c>
      <c r="F139" s="669" t="s">
        <v>297</v>
      </c>
      <c r="G139" s="669" t="s">
        <v>297</v>
      </c>
      <c r="H139" s="669" t="s">
        <v>297</v>
      </c>
      <c r="I139" s="669" t="s">
        <v>297</v>
      </c>
      <c r="J139" s="670" t="s">
        <v>297</v>
      </c>
      <c r="K139" s="671" t="s">
        <v>297</v>
      </c>
      <c r="L139" s="83">
        <v>0</v>
      </c>
      <c r="M139" s="83">
        <v>0</v>
      </c>
      <c r="N139" s="72">
        <v>0</v>
      </c>
      <c r="O139" s="795"/>
      <c r="P139" s="795"/>
    </row>
    <row r="140" spans="1:16" outlineLevel="3" x14ac:dyDescent="0.25">
      <c r="A140" s="248" t="str">
        <f t="shared" si="11"/>
        <v>4.2.</v>
      </c>
      <c r="B140" s="31" t="s">
        <v>2588</v>
      </c>
      <c r="C140" s="44" t="s">
        <v>2589</v>
      </c>
      <c r="D140" s="668" t="s">
        <v>297</v>
      </c>
      <c r="E140" s="669" t="s">
        <v>297</v>
      </c>
      <c r="F140" s="669" t="s">
        <v>297</v>
      </c>
      <c r="G140" s="669" t="s">
        <v>297</v>
      </c>
      <c r="H140" s="669" t="s">
        <v>297</v>
      </c>
      <c r="I140" s="669" t="s">
        <v>297</v>
      </c>
      <c r="J140" s="670" t="s">
        <v>297</v>
      </c>
      <c r="K140" s="671" t="s">
        <v>297</v>
      </c>
      <c r="L140" s="71">
        <v>0</v>
      </c>
      <c r="M140" s="83">
        <v>0</v>
      </c>
      <c r="N140" s="72">
        <v>0</v>
      </c>
      <c r="O140" s="795"/>
      <c r="P140" s="795"/>
    </row>
    <row r="141" spans="1:16" outlineLevel="3" x14ac:dyDescent="0.25">
      <c r="A141" s="248" t="str">
        <f t="shared" si="11"/>
        <v>4.2.</v>
      </c>
      <c r="B141" s="50" t="s">
        <v>2590</v>
      </c>
      <c r="C141" s="51" t="s">
        <v>2591</v>
      </c>
      <c r="D141" s="672" t="s">
        <v>297</v>
      </c>
      <c r="E141" s="673" t="s">
        <v>297</v>
      </c>
      <c r="F141" s="673" t="s">
        <v>297</v>
      </c>
      <c r="G141" s="673" t="s">
        <v>297</v>
      </c>
      <c r="H141" s="673" t="s">
        <v>297</v>
      </c>
      <c r="I141" s="673" t="s">
        <v>297</v>
      </c>
      <c r="J141" s="674" t="s">
        <v>297</v>
      </c>
      <c r="K141" s="675" t="s">
        <v>297</v>
      </c>
      <c r="L141" s="71">
        <v>0</v>
      </c>
      <c r="M141" s="83">
        <v>0</v>
      </c>
      <c r="N141" s="72">
        <v>0</v>
      </c>
      <c r="O141" s="795"/>
      <c r="P141" s="795"/>
    </row>
    <row r="142" spans="1:16" ht="25.5" outlineLevel="3" x14ac:dyDescent="0.25">
      <c r="A142" s="248" t="str">
        <f t="shared" si="11"/>
        <v>4.2.</v>
      </c>
      <c r="B142" s="50" t="s">
        <v>4122</v>
      </c>
      <c r="C142" s="51" t="s">
        <v>4123</v>
      </c>
      <c r="D142" s="672" t="s">
        <v>297</v>
      </c>
      <c r="E142" s="673" t="s">
        <v>297</v>
      </c>
      <c r="F142" s="673" t="s">
        <v>297</v>
      </c>
      <c r="G142" s="673" t="s">
        <v>297</v>
      </c>
      <c r="H142" s="673" t="s">
        <v>297</v>
      </c>
      <c r="I142" s="673" t="s">
        <v>297</v>
      </c>
      <c r="J142" s="674" t="s">
        <v>297</v>
      </c>
      <c r="K142" s="675" t="s">
        <v>297</v>
      </c>
      <c r="L142" s="71">
        <v>0</v>
      </c>
      <c r="M142" s="83">
        <v>0</v>
      </c>
      <c r="N142" s="72">
        <v>0</v>
      </c>
      <c r="O142" s="795"/>
      <c r="P142" s="795"/>
    </row>
    <row r="143" spans="1:16" outlineLevel="2" x14ac:dyDescent="0.25">
      <c r="A143" s="252"/>
      <c r="B143" s="159" t="s">
        <v>2592</v>
      </c>
      <c r="C143" s="218" t="s">
        <v>2593</v>
      </c>
      <c r="D143" s="174"/>
      <c r="E143" s="175"/>
      <c r="F143" s="175"/>
      <c r="G143" s="175"/>
      <c r="H143" s="175"/>
      <c r="I143" s="175"/>
      <c r="J143" s="175"/>
      <c r="K143" s="176"/>
      <c r="L143" s="177"/>
      <c r="M143" s="177"/>
      <c r="N143" s="593"/>
    </row>
    <row r="144" spans="1:16" outlineLevel="3" x14ac:dyDescent="0.25">
      <c r="A144" s="248" t="str">
        <f t="shared" ref="A144:A156" si="12">IF(COUNTA($D144:$K144)=0,"",LEFT(B144,FIND(".",B144,3)))</f>
        <v>4.2.</v>
      </c>
      <c r="B144" s="31" t="s">
        <v>2594</v>
      </c>
      <c r="C144" s="44" t="s">
        <v>2595</v>
      </c>
      <c r="D144" s="668" t="s">
        <v>297</v>
      </c>
      <c r="E144" s="669" t="s">
        <v>297</v>
      </c>
      <c r="F144" s="669" t="s">
        <v>297</v>
      </c>
      <c r="G144" s="669" t="s">
        <v>297</v>
      </c>
      <c r="H144" s="669" t="s">
        <v>297</v>
      </c>
      <c r="I144" s="669" t="s">
        <v>297</v>
      </c>
      <c r="J144" s="670" t="s">
        <v>297</v>
      </c>
      <c r="K144" s="687" t="s">
        <v>297</v>
      </c>
      <c r="L144" s="71">
        <v>0</v>
      </c>
      <c r="M144" s="83">
        <v>0</v>
      </c>
      <c r="N144" s="105">
        <v>0</v>
      </c>
      <c r="O144" s="795"/>
      <c r="P144" s="795"/>
    </row>
    <row r="145" spans="1:16" outlineLevel="3" x14ac:dyDescent="0.25">
      <c r="A145" s="248" t="str">
        <f t="shared" si="12"/>
        <v>4.2.</v>
      </c>
      <c r="B145" s="31" t="s">
        <v>2596</v>
      </c>
      <c r="C145" s="44" t="s">
        <v>2597</v>
      </c>
      <c r="D145" s="668" t="s">
        <v>297</v>
      </c>
      <c r="E145" s="669" t="s">
        <v>297</v>
      </c>
      <c r="F145" s="669" t="s">
        <v>297</v>
      </c>
      <c r="G145" s="669" t="s">
        <v>297</v>
      </c>
      <c r="H145" s="669" t="s">
        <v>297</v>
      </c>
      <c r="I145" s="669" t="s">
        <v>297</v>
      </c>
      <c r="J145" s="670" t="s">
        <v>297</v>
      </c>
      <c r="K145" s="671" t="s">
        <v>297</v>
      </c>
      <c r="L145" s="71">
        <v>0</v>
      </c>
      <c r="M145" s="83">
        <v>0</v>
      </c>
      <c r="N145" s="72">
        <v>0</v>
      </c>
      <c r="O145" s="795"/>
      <c r="P145" s="795"/>
    </row>
    <row r="146" spans="1:16" outlineLevel="3" x14ac:dyDescent="0.25">
      <c r="A146" s="248" t="str">
        <f t="shared" si="12"/>
        <v>4.2.</v>
      </c>
      <c r="B146" s="31" t="s">
        <v>2598</v>
      </c>
      <c r="C146" s="44" t="s">
        <v>2599</v>
      </c>
      <c r="D146" s="668" t="s">
        <v>297</v>
      </c>
      <c r="E146" s="669" t="s">
        <v>297</v>
      </c>
      <c r="F146" s="669" t="s">
        <v>297</v>
      </c>
      <c r="G146" s="669" t="s">
        <v>297</v>
      </c>
      <c r="H146" s="669" t="s">
        <v>297</v>
      </c>
      <c r="I146" s="669" t="s">
        <v>297</v>
      </c>
      <c r="J146" s="670" t="s">
        <v>297</v>
      </c>
      <c r="K146" s="671" t="s">
        <v>297</v>
      </c>
      <c r="L146" s="83">
        <v>0</v>
      </c>
      <c r="M146" s="83">
        <v>0</v>
      </c>
      <c r="N146" s="72">
        <v>0</v>
      </c>
      <c r="O146" s="795"/>
      <c r="P146" s="795"/>
    </row>
    <row r="147" spans="1:16" outlineLevel="3" x14ac:dyDescent="0.25">
      <c r="A147" s="248" t="str">
        <f t="shared" si="12"/>
        <v>4.2.</v>
      </c>
      <c r="B147" s="31" t="s">
        <v>2600</v>
      </c>
      <c r="C147" s="44" t="s">
        <v>2601</v>
      </c>
      <c r="D147" s="668" t="s">
        <v>297</v>
      </c>
      <c r="E147" s="669" t="s">
        <v>297</v>
      </c>
      <c r="F147" s="669" t="s">
        <v>297</v>
      </c>
      <c r="G147" s="669" t="s">
        <v>297</v>
      </c>
      <c r="H147" s="669" t="s">
        <v>297</v>
      </c>
      <c r="I147" s="670" t="s">
        <v>297</v>
      </c>
      <c r="J147" s="670" t="s">
        <v>297</v>
      </c>
      <c r="K147" s="671" t="s">
        <v>297</v>
      </c>
      <c r="L147" s="71">
        <v>0</v>
      </c>
      <c r="M147" s="83">
        <v>0</v>
      </c>
      <c r="N147" s="72">
        <v>0</v>
      </c>
      <c r="O147" s="795"/>
      <c r="P147" s="795"/>
    </row>
    <row r="148" spans="1:16" outlineLevel="3" x14ac:dyDescent="0.25">
      <c r="A148" s="248" t="str">
        <f t="shared" si="12"/>
        <v>4.2.</v>
      </c>
      <c r="B148" s="31" t="s">
        <v>2602</v>
      </c>
      <c r="C148" s="44" t="s">
        <v>2603</v>
      </c>
      <c r="D148" s="668" t="s">
        <v>297</v>
      </c>
      <c r="E148" s="669" t="s">
        <v>297</v>
      </c>
      <c r="F148" s="669" t="s">
        <v>297</v>
      </c>
      <c r="G148" s="670" t="s">
        <v>297</v>
      </c>
      <c r="H148" s="669" t="s">
        <v>297</v>
      </c>
      <c r="I148" s="669" t="s">
        <v>297</v>
      </c>
      <c r="J148" s="670" t="s">
        <v>297</v>
      </c>
      <c r="K148" s="671" t="s">
        <v>297</v>
      </c>
      <c r="L148" s="71">
        <v>0</v>
      </c>
      <c r="M148" s="83">
        <v>0</v>
      </c>
      <c r="N148" s="72">
        <v>0</v>
      </c>
      <c r="O148" s="795"/>
      <c r="P148" s="795"/>
    </row>
    <row r="149" spans="1:16" outlineLevel="3" x14ac:dyDescent="0.25">
      <c r="A149" s="248" t="str">
        <f t="shared" si="12"/>
        <v>4.2.</v>
      </c>
      <c r="B149" s="31" t="s">
        <v>2604</v>
      </c>
      <c r="C149" s="44" t="s">
        <v>2605</v>
      </c>
      <c r="D149" s="668" t="s">
        <v>297</v>
      </c>
      <c r="E149" s="669" t="s">
        <v>297</v>
      </c>
      <c r="F149" s="669" t="s">
        <v>297</v>
      </c>
      <c r="G149" s="669" t="s">
        <v>297</v>
      </c>
      <c r="H149" s="669" t="s">
        <v>297</v>
      </c>
      <c r="I149" s="669" t="s">
        <v>297</v>
      </c>
      <c r="J149" s="670" t="s">
        <v>297</v>
      </c>
      <c r="K149" s="671" t="s">
        <v>297</v>
      </c>
      <c r="L149" s="71">
        <v>0</v>
      </c>
      <c r="M149" s="71">
        <v>0</v>
      </c>
      <c r="N149" s="72">
        <v>0</v>
      </c>
      <c r="O149" s="795"/>
      <c r="P149" s="795"/>
    </row>
    <row r="150" spans="1:16" outlineLevel="3" x14ac:dyDescent="0.25">
      <c r="A150" s="248" t="str">
        <f t="shared" si="12"/>
        <v>4.2.</v>
      </c>
      <c r="B150" s="31" t="s">
        <v>2606</v>
      </c>
      <c r="C150" s="44" t="s">
        <v>2607</v>
      </c>
      <c r="D150" s="668" t="s">
        <v>297</v>
      </c>
      <c r="E150" s="669" t="s">
        <v>297</v>
      </c>
      <c r="F150" s="669" t="s">
        <v>297</v>
      </c>
      <c r="G150" s="669" t="s">
        <v>297</v>
      </c>
      <c r="H150" s="669" t="s">
        <v>297</v>
      </c>
      <c r="I150" s="669" t="s">
        <v>297</v>
      </c>
      <c r="J150" s="670" t="s">
        <v>297</v>
      </c>
      <c r="K150" s="671" t="s">
        <v>297</v>
      </c>
      <c r="L150" s="71">
        <v>0</v>
      </c>
      <c r="M150" s="83">
        <v>0</v>
      </c>
      <c r="N150" s="72">
        <v>0</v>
      </c>
      <c r="O150" s="795"/>
      <c r="P150" s="795"/>
    </row>
    <row r="151" spans="1:16" outlineLevel="3" x14ac:dyDescent="0.25">
      <c r="A151" s="248" t="str">
        <f t="shared" si="12"/>
        <v>4.2.</v>
      </c>
      <c r="B151" s="31" t="s">
        <v>2608</v>
      </c>
      <c r="C151" s="44" t="s">
        <v>2609</v>
      </c>
      <c r="D151" s="668" t="s">
        <v>297</v>
      </c>
      <c r="E151" s="669" t="s">
        <v>297</v>
      </c>
      <c r="F151" s="669" t="s">
        <v>297</v>
      </c>
      <c r="G151" s="669" t="s">
        <v>297</v>
      </c>
      <c r="H151" s="669" t="s">
        <v>297</v>
      </c>
      <c r="I151" s="669" t="s">
        <v>297</v>
      </c>
      <c r="J151" s="670" t="s">
        <v>297</v>
      </c>
      <c r="K151" s="671" t="s">
        <v>297</v>
      </c>
      <c r="L151" s="71">
        <v>0</v>
      </c>
      <c r="M151" s="83">
        <v>0</v>
      </c>
      <c r="N151" s="72">
        <v>0</v>
      </c>
      <c r="O151" s="795"/>
      <c r="P151" s="795"/>
    </row>
    <row r="152" spans="1:16" outlineLevel="3" x14ac:dyDescent="0.25">
      <c r="A152" s="248" t="str">
        <f t="shared" si="12"/>
        <v>4.2.</v>
      </c>
      <c r="B152" s="31" t="s">
        <v>2610</v>
      </c>
      <c r="C152" s="44" t="s">
        <v>2611</v>
      </c>
      <c r="D152" s="668" t="s">
        <v>297</v>
      </c>
      <c r="E152" s="669" t="s">
        <v>297</v>
      </c>
      <c r="F152" s="669" t="s">
        <v>297</v>
      </c>
      <c r="G152" s="669" t="s">
        <v>297</v>
      </c>
      <c r="H152" s="669" t="s">
        <v>297</v>
      </c>
      <c r="I152" s="670" t="s">
        <v>297</v>
      </c>
      <c r="J152" s="670" t="s">
        <v>297</v>
      </c>
      <c r="K152" s="671" t="s">
        <v>297</v>
      </c>
      <c r="L152" s="71">
        <v>0</v>
      </c>
      <c r="M152" s="71">
        <v>0</v>
      </c>
      <c r="N152" s="72">
        <v>0</v>
      </c>
      <c r="O152" s="795"/>
      <c r="P152" s="795"/>
    </row>
    <row r="153" spans="1:16" outlineLevel="3" x14ac:dyDescent="0.25">
      <c r="A153" s="248" t="str">
        <f t="shared" si="12"/>
        <v>4.2.</v>
      </c>
      <c r="B153" s="31" t="s">
        <v>2612</v>
      </c>
      <c r="C153" s="44" t="s">
        <v>2613</v>
      </c>
      <c r="D153" s="668" t="s">
        <v>297</v>
      </c>
      <c r="E153" s="669" t="s">
        <v>297</v>
      </c>
      <c r="F153" s="669" t="s">
        <v>297</v>
      </c>
      <c r="G153" s="669" t="s">
        <v>297</v>
      </c>
      <c r="H153" s="669" t="s">
        <v>297</v>
      </c>
      <c r="I153" s="669" t="s">
        <v>297</v>
      </c>
      <c r="J153" s="670" t="s">
        <v>297</v>
      </c>
      <c r="K153" s="671" t="s">
        <v>297</v>
      </c>
      <c r="L153" s="71">
        <v>0</v>
      </c>
      <c r="M153" s="83">
        <v>0</v>
      </c>
      <c r="N153" s="72">
        <v>0</v>
      </c>
      <c r="O153" s="795"/>
      <c r="P153" s="795"/>
    </row>
    <row r="154" spans="1:16" outlineLevel="3" x14ac:dyDescent="0.25">
      <c r="A154" s="248" t="str">
        <f t="shared" si="12"/>
        <v>4.2.</v>
      </c>
      <c r="B154" s="31" t="s">
        <v>2614</v>
      </c>
      <c r="C154" s="44" t="s">
        <v>2615</v>
      </c>
      <c r="D154" s="668" t="s">
        <v>297</v>
      </c>
      <c r="E154" s="669" t="s">
        <v>297</v>
      </c>
      <c r="F154" s="669" t="s">
        <v>297</v>
      </c>
      <c r="G154" s="669" t="s">
        <v>297</v>
      </c>
      <c r="H154" s="669" t="s">
        <v>297</v>
      </c>
      <c r="I154" s="669" t="s">
        <v>297</v>
      </c>
      <c r="J154" s="670" t="s">
        <v>297</v>
      </c>
      <c r="K154" s="671" t="s">
        <v>297</v>
      </c>
      <c r="L154" s="71">
        <v>0</v>
      </c>
      <c r="M154" s="83">
        <v>0</v>
      </c>
      <c r="N154" s="72">
        <v>0</v>
      </c>
      <c r="O154" s="795"/>
      <c r="P154" s="795"/>
    </row>
    <row r="155" spans="1:16" outlineLevel="3" x14ac:dyDescent="0.25">
      <c r="A155" s="248" t="str">
        <f t="shared" si="12"/>
        <v>4.2.</v>
      </c>
      <c r="B155" s="31" t="s">
        <v>2616</v>
      </c>
      <c r="C155" s="44" t="s">
        <v>2617</v>
      </c>
      <c r="D155" s="668" t="s">
        <v>297</v>
      </c>
      <c r="E155" s="669" t="s">
        <v>297</v>
      </c>
      <c r="F155" s="669" t="s">
        <v>297</v>
      </c>
      <c r="G155" s="669" t="s">
        <v>297</v>
      </c>
      <c r="H155" s="669" t="s">
        <v>297</v>
      </c>
      <c r="I155" s="669" t="s">
        <v>297</v>
      </c>
      <c r="J155" s="670" t="s">
        <v>297</v>
      </c>
      <c r="K155" s="671" t="s">
        <v>297</v>
      </c>
      <c r="L155" s="71">
        <v>0</v>
      </c>
      <c r="M155" s="83">
        <v>0</v>
      </c>
      <c r="N155" s="72">
        <v>0</v>
      </c>
      <c r="O155" s="795"/>
      <c r="P155" s="795"/>
    </row>
    <row r="156" spans="1:16" outlineLevel="3" x14ac:dyDescent="0.25">
      <c r="A156" s="248" t="str">
        <f t="shared" si="12"/>
        <v>4.2.</v>
      </c>
      <c r="B156" s="31" t="s">
        <v>4124</v>
      </c>
      <c r="C156" s="44" t="s">
        <v>4125</v>
      </c>
      <c r="D156" s="668" t="s">
        <v>297</v>
      </c>
      <c r="E156" s="669" t="s">
        <v>297</v>
      </c>
      <c r="F156" s="669" t="s">
        <v>297</v>
      </c>
      <c r="G156" s="669" t="s">
        <v>297</v>
      </c>
      <c r="H156" s="669" t="s">
        <v>297</v>
      </c>
      <c r="I156" s="669" t="s">
        <v>297</v>
      </c>
      <c r="J156" s="670" t="s">
        <v>297</v>
      </c>
      <c r="K156" s="671" t="s">
        <v>297</v>
      </c>
      <c r="L156" s="71">
        <v>0</v>
      </c>
      <c r="M156" s="83">
        <v>0</v>
      </c>
      <c r="N156" s="72">
        <v>0</v>
      </c>
      <c r="O156" s="795"/>
      <c r="P156" s="795"/>
    </row>
    <row r="157" spans="1:16" outlineLevel="1" x14ac:dyDescent="0.25">
      <c r="A157" s="254"/>
      <c r="B157" s="23" t="s">
        <v>147</v>
      </c>
      <c r="C157" s="90" t="s">
        <v>148</v>
      </c>
      <c r="D157" s="588"/>
      <c r="E157" s="66"/>
      <c r="F157" s="67"/>
      <c r="G157" s="67"/>
      <c r="H157" s="67"/>
      <c r="I157" s="67"/>
      <c r="J157" s="67"/>
      <c r="K157" s="68"/>
      <c r="L157" s="116"/>
      <c r="M157" s="116"/>
      <c r="N157" s="594"/>
    </row>
    <row r="158" spans="1:16" outlineLevel="3" x14ac:dyDescent="0.25">
      <c r="A158" s="248" t="str">
        <f t="shared" ref="A158:A167" si="13">IF(COUNTA($D158:$K158)=0,"",LEFT(B158,FIND(".",B158,3)))</f>
        <v>4.3.</v>
      </c>
      <c r="B158" s="35" t="s">
        <v>2618</v>
      </c>
      <c r="C158" s="36" t="s">
        <v>2619</v>
      </c>
      <c r="D158" s="684" t="s">
        <v>297</v>
      </c>
      <c r="E158" s="685" t="s">
        <v>297</v>
      </c>
      <c r="F158" s="685" t="s">
        <v>297</v>
      </c>
      <c r="G158" s="685" t="s">
        <v>297</v>
      </c>
      <c r="H158" s="685" t="s">
        <v>297</v>
      </c>
      <c r="I158" s="685" t="s">
        <v>297</v>
      </c>
      <c r="J158" s="686" t="s">
        <v>297</v>
      </c>
      <c r="K158" s="687" t="s">
        <v>297</v>
      </c>
      <c r="L158" s="71">
        <v>0</v>
      </c>
      <c r="M158" s="104">
        <v>0</v>
      </c>
      <c r="N158" s="72">
        <v>0</v>
      </c>
    </row>
    <row r="159" spans="1:16" outlineLevel="3" x14ac:dyDescent="0.25">
      <c r="A159" s="248" t="str">
        <f t="shared" si="13"/>
        <v>4.3.</v>
      </c>
      <c r="B159" s="31" t="s">
        <v>2620</v>
      </c>
      <c r="C159" s="44" t="s">
        <v>2621</v>
      </c>
      <c r="D159" s="668" t="s">
        <v>297</v>
      </c>
      <c r="E159" s="669" t="s">
        <v>297</v>
      </c>
      <c r="F159" s="669" t="s">
        <v>297</v>
      </c>
      <c r="G159" s="669" t="s">
        <v>297</v>
      </c>
      <c r="H159" s="669" t="s">
        <v>297</v>
      </c>
      <c r="I159" s="669" t="s">
        <v>297</v>
      </c>
      <c r="J159" s="670" t="s">
        <v>297</v>
      </c>
      <c r="K159" s="671" t="s">
        <v>297</v>
      </c>
      <c r="L159" s="71">
        <v>0</v>
      </c>
      <c r="M159" s="83">
        <v>0</v>
      </c>
      <c r="N159" s="72">
        <v>0</v>
      </c>
    </row>
    <row r="160" spans="1:16" outlineLevel="3" x14ac:dyDescent="0.25">
      <c r="A160" s="248" t="str">
        <f t="shared" si="13"/>
        <v>4.3.</v>
      </c>
      <c r="B160" s="31" t="s">
        <v>2622</v>
      </c>
      <c r="C160" s="44" t="s">
        <v>2623</v>
      </c>
      <c r="D160" s="668" t="s">
        <v>297</v>
      </c>
      <c r="E160" s="669" t="s">
        <v>297</v>
      </c>
      <c r="F160" s="669" t="s">
        <v>297</v>
      </c>
      <c r="G160" s="669" t="s">
        <v>297</v>
      </c>
      <c r="H160" s="669" t="s">
        <v>297</v>
      </c>
      <c r="I160" s="669" t="s">
        <v>297</v>
      </c>
      <c r="J160" s="670" t="s">
        <v>297</v>
      </c>
      <c r="K160" s="671" t="s">
        <v>297</v>
      </c>
      <c r="L160" s="71">
        <v>0</v>
      </c>
      <c r="M160" s="83">
        <v>0</v>
      </c>
      <c r="N160" s="72">
        <v>0</v>
      </c>
    </row>
    <row r="161" spans="1:16" outlineLevel="3" x14ac:dyDescent="0.25">
      <c r="A161" s="248" t="str">
        <f t="shared" si="13"/>
        <v>4.3.</v>
      </c>
      <c r="B161" s="31" t="s">
        <v>2624</v>
      </c>
      <c r="C161" s="44" t="s">
        <v>2625</v>
      </c>
      <c r="D161" s="668" t="s">
        <v>297</v>
      </c>
      <c r="E161" s="669" t="s">
        <v>297</v>
      </c>
      <c r="F161" s="669" t="s">
        <v>297</v>
      </c>
      <c r="G161" s="669" t="s">
        <v>297</v>
      </c>
      <c r="H161" s="669" t="s">
        <v>297</v>
      </c>
      <c r="I161" s="669" t="s">
        <v>297</v>
      </c>
      <c r="J161" s="670" t="s">
        <v>297</v>
      </c>
      <c r="K161" s="671" t="s">
        <v>297</v>
      </c>
      <c r="L161" s="71">
        <v>0</v>
      </c>
      <c r="M161" s="83">
        <v>0</v>
      </c>
      <c r="N161" s="72">
        <v>0</v>
      </c>
    </row>
    <row r="162" spans="1:16" outlineLevel="3" x14ac:dyDescent="0.25">
      <c r="A162" s="248" t="str">
        <f t="shared" si="13"/>
        <v>4.3.</v>
      </c>
      <c r="B162" s="31" t="s">
        <v>2626</v>
      </c>
      <c r="C162" s="44" t="s">
        <v>2627</v>
      </c>
      <c r="D162" s="668" t="s">
        <v>297</v>
      </c>
      <c r="E162" s="669" t="s">
        <v>297</v>
      </c>
      <c r="F162" s="669" t="s">
        <v>297</v>
      </c>
      <c r="G162" s="669" t="s">
        <v>297</v>
      </c>
      <c r="H162" s="669" t="s">
        <v>297</v>
      </c>
      <c r="I162" s="669" t="s">
        <v>297</v>
      </c>
      <c r="J162" s="670" t="s">
        <v>297</v>
      </c>
      <c r="K162" s="671" t="s">
        <v>297</v>
      </c>
      <c r="L162" s="71">
        <v>0</v>
      </c>
      <c r="M162" s="83">
        <v>0</v>
      </c>
      <c r="N162" s="72">
        <v>0</v>
      </c>
    </row>
    <row r="163" spans="1:16" outlineLevel="3" x14ac:dyDescent="0.25">
      <c r="A163" s="248" t="str">
        <f t="shared" si="13"/>
        <v>4.3.</v>
      </c>
      <c r="B163" s="31" t="s">
        <v>2628</v>
      </c>
      <c r="C163" s="44" t="s">
        <v>2629</v>
      </c>
      <c r="D163" s="668" t="s">
        <v>297</v>
      </c>
      <c r="E163" s="669" t="s">
        <v>297</v>
      </c>
      <c r="F163" s="669" t="s">
        <v>297</v>
      </c>
      <c r="G163" s="669" t="s">
        <v>297</v>
      </c>
      <c r="H163" s="669" t="s">
        <v>297</v>
      </c>
      <c r="I163" s="669" t="s">
        <v>297</v>
      </c>
      <c r="J163" s="670" t="s">
        <v>297</v>
      </c>
      <c r="K163" s="671" t="s">
        <v>297</v>
      </c>
      <c r="L163" s="71">
        <v>0</v>
      </c>
      <c r="M163" s="83">
        <v>0</v>
      </c>
      <c r="N163" s="72">
        <v>0</v>
      </c>
    </row>
    <row r="164" spans="1:16" outlineLevel="3" x14ac:dyDescent="0.25">
      <c r="A164" s="248" t="str">
        <f t="shared" si="13"/>
        <v>4.3.</v>
      </c>
      <c r="B164" s="31" t="s">
        <v>2630</v>
      </c>
      <c r="C164" s="44" t="s">
        <v>2631</v>
      </c>
      <c r="D164" s="668" t="s">
        <v>297</v>
      </c>
      <c r="E164" s="669" t="s">
        <v>297</v>
      </c>
      <c r="F164" s="669" t="s">
        <v>297</v>
      </c>
      <c r="G164" s="669" t="s">
        <v>297</v>
      </c>
      <c r="H164" s="669" t="s">
        <v>297</v>
      </c>
      <c r="I164" s="669" t="s">
        <v>297</v>
      </c>
      <c r="J164" s="670" t="s">
        <v>297</v>
      </c>
      <c r="K164" s="671" t="s">
        <v>297</v>
      </c>
      <c r="L164" s="71">
        <v>0</v>
      </c>
      <c r="M164" s="83">
        <v>0</v>
      </c>
      <c r="N164" s="72">
        <v>0</v>
      </c>
    </row>
    <row r="165" spans="1:16" outlineLevel="3" x14ac:dyDescent="0.25">
      <c r="A165" s="248" t="str">
        <f t="shared" si="13"/>
        <v>4.3.</v>
      </c>
      <c r="B165" s="31" t="s">
        <v>2632</v>
      </c>
      <c r="C165" s="44" t="s">
        <v>2633</v>
      </c>
      <c r="D165" s="668" t="s">
        <v>297</v>
      </c>
      <c r="E165" s="669" t="s">
        <v>297</v>
      </c>
      <c r="F165" s="669" t="s">
        <v>297</v>
      </c>
      <c r="G165" s="669" t="s">
        <v>297</v>
      </c>
      <c r="H165" s="669" t="s">
        <v>297</v>
      </c>
      <c r="I165" s="669" t="s">
        <v>297</v>
      </c>
      <c r="J165" s="670" t="s">
        <v>297</v>
      </c>
      <c r="K165" s="671" t="s">
        <v>297</v>
      </c>
      <c r="L165" s="71">
        <v>0</v>
      </c>
      <c r="M165" s="83">
        <v>0</v>
      </c>
      <c r="N165" s="72">
        <v>0</v>
      </c>
    </row>
    <row r="166" spans="1:16" outlineLevel="3" x14ac:dyDescent="0.25">
      <c r="A166" s="248" t="str">
        <f t="shared" si="13"/>
        <v>4.3.</v>
      </c>
      <c r="B166" s="31" t="s">
        <v>2634</v>
      </c>
      <c r="C166" s="44" t="s">
        <v>2635</v>
      </c>
      <c r="D166" s="668" t="s">
        <v>297</v>
      </c>
      <c r="E166" s="669" t="s">
        <v>297</v>
      </c>
      <c r="F166" s="669" t="s">
        <v>297</v>
      </c>
      <c r="G166" s="669" t="s">
        <v>297</v>
      </c>
      <c r="H166" s="669" t="s">
        <v>297</v>
      </c>
      <c r="I166" s="669" t="s">
        <v>297</v>
      </c>
      <c r="J166" s="670" t="s">
        <v>297</v>
      </c>
      <c r="K166" s="671" t="s">
        <v>297</v>
      </c>
      <c r="L166" s="71">
        <v>0</v>
      </c>
      <c r="M166" s="83">
        <v>0</v>
      </c>
      <c r="N166" s="72">
        <v>0</v>
      </c>
    </row>
    <row r="167" spans="1:16" outlineLevel="3" x14ac:dyDescent="0.25">
      <c r="A167" s="248" t="str">
        <f t="shared" si="13"/>
        <v>4.3.</v>
      </c>
      <c r="B167" s="31" t="s">
        <v>4126</v>
      </c>
      <c r="C167" s="44" t="s">
        <v>2515</v>
      </c>
      <c r="D167" s="668" t="s">
        <v>297</v>
      </c>
      <c r="E167" s="669" t="s">
        <v>297</v>
      </c>
      <c r="F167" s="669" t="s">
        <v>297</v>
      </c>
      <c r="G167" s="669" t="s">
        <v>297</v>
      </c>
      <c r="H167" s="669" t="s">
        <v>297</v>
      </c>
      <c r="I167" s="669" t="s">
        <v>297</v>
      </c>
      <c r="J167" s="670" t="s">
        <v>297</v>
      </c>
      <c r="K167" s="671" t="s">
        <v>297</v>
      </c>
      <c r="L167" s="71">
        <v>0</v>
      </c>
      <c r="M167" s="83">
        <v>0</v>
      </c>
      <c r="N167" s="72">
        <v>0</v>
      </c>
    </row>
    <row r="168" spans="1:16" outlineLevel="1" x14ac:dyDescent="0.25">
      <c r="A168" s="253"/>
      <c r="B168" s="93" t="s">
        <v>149</v>
      </c>
      <c r="C168" s="215" t="s">
        <v>150</v>
      </c>
      <c r="D168" s="591"/>
      <c r="E168" s="94"/>
      <c r="F168" s="95"/>
      <c r="G168" s="95"/>
      <c r="H168" s="95"/>
      <c r="I168" s="95"/>
      <c r="J168" s="95"/>
      <c r="K168" s="96"/>
      <c r="L168" s="117"/>
      <c r="M168" s="117"/>
      <c r="N168" s="592"/>
    </row>
    <row r="169" spans="1:16" outlineLevel="2" x14ac:dyDescent="0.25">
      <c r="A169" s="255"/>
      <c r="B169" s="37" t="s">
        <v>2636</v>
      </c>
      <c r="C169" s="97" t="s">
        <v>2344</v>
      </c>
      <c r="D169" s="118"/>
      <c r="E169" s="119"/>
      <c r="F169" s="120"/>
      <c r="G169" s="120"/>
      <c r="H169" s="120"/>
      <c r="I169" s="120"/>
      <c r="J169" s="120"/>
      <c r="K169" s="121"/>
      <c r="L169" s="122"/>
      <c r="M169" s="122"/>
      <c r="N169" s="595"/>
    </row>
    <row r="170" spans="1:16" outlineLevel="3" x14ac:dyDescent="0.25">
      <c r="A170" s="248" t="str">
        <f t="shared" ref="A170:A179" si="14">IF(COUNTA($D170:$K170)=0,"",LEFT(B170,FIND(".",B170,3)))</f>
        <v>4.4.</v>
      </c>
      <c r="B170" s="31" t="s">
        <v>2637</v>
      </c>
      <c r="C170" s="44" t="s">
        <v>2364</v>
      </c>
      <c r="D170" s="668" t="s">
        <v>297</v>
      </c>
      <c r="E170" s="669" t="s">
        <v>297</v>
      </c>
      <c r="F170" s="669" t="s">
        <v>297</v>
      </c>
      <c r="G170" s="669" t="s">
        <v>297</v>
      </c>
      <c r="H170" s="669" t="s">
        <v>297</v>
      </c>
      <c r="I170" s="669" t="s">
        <v>297</v>
      </c>
      <c r="J170" s="670" t="s">
        <v>297</v>
      </c>
      <c r="K170" s="687" t="s">
        <v>297</v>
      </c>
      <c r="L170" s="71">
        <v>0</v>
      </c>
      <c r="M170" s="104">
        <v>0</v>
      </c>
      <c r="N170" s="72">
        <v>0</v>
      </c>
      <c r="O170" s="795"/>
      <c r="P170" s="795"/>
    </row>
    <row r="171" spans="1:16" outlineLevel="3" x14ac:dyDescent="0.25">
      <c r="A171" s="248" t="str">
        <f t="shared" si="14"/>
        <v>4.4.</v>
      </c>
      <c r="B171" s="31" t="s">
        <v>2638</v>
      </c>
      <c r="C171" s="44" t="s">
        <v>2639</v>
      </c>
      <c r="D171" s="668" t="s">
        <v>297</v>
      </c>
      <c r="E171" s="669" t="s">
        <v>297</v>
      </c>
      <c r="F171" s="669" t="s">
        <v>297</v>
      </c>
      <c r="G171" s="669" t="s">
        <v>297</v>
      </c>
      <c r="H171" s="669" t="s">
        <v>297</v>
      </c>
      <c r="I171" s="669" t="s">
        <v>297</v>
      </c>
      <c r="J171" s="670" t="s">
        <v>297</v>
      </c>
      <c r="K171" s="671" t="s">
        <v>297</v>
      </c>
      <c r="L171" s="71">
        <v>0</v>
      </c>
      <c r="M171" s="83">
        <v>0</v>
      </c>
      <c r="N171" s="72">
        <v>0</v>
      </c>
      <c r="O171" s="795"/>
      <c r="P171" s="795"/>
    </row>
    <row r="172" spans="1:16" outlineLevel="3" x14ac:dyDescent="0.25">
      <c r="A172" s="248" t="str">
        <f t="shared" si="14"/>
        <v>4.4.</v>
      </c>
      <c r="B172" s="31" t="s">
        <v>2640</v>
      </c>
      <c r="C172" s="44" t="s">
        <v>2641</v>
      </c>
      <c r="D172" s="668" t="s">
        <v>297</v>
      </c>
      <c r="E172" s="669" t="s">
        <v>297</v>
      </c>
      <c r="F172" s="669" t="s">
        <v>297</v>
      </c>
      <c r="G172" s="669" t="s">
        <v>297</v>
      </c>
      <c r="H172" s="669" t="s">
        <v>297</v>
      </c>
      <c r="I172" s="669" t="s">
        <v>297</v>
      </c>
      <c r="J172" s="670" t="s">
        <v>297</v>
      </c>
      <c r="K172" s="671" t="s">
        <v>297</v>
      </c>
      <c r="L172" s="71">
        <v>0</v>
      </c>
      <c r="M172" s="83">
        <v>0</v>
      </c>
      <c r="N172" s="72">
        <v>0</v>
      </c>
      <c r="O172" s="795"/>
      <c r="P172" s="795"/>
    </row>
    <row r="173" spans="1:16" outlineLevel="3" x14ac:dyDescent="0.25">
      <c r="A173" s="248" t="str">
        <f t="shared" si="14"/>
        <v>4.4.</v>
      </c>
      <c r="B173" s="31" t="s">
        <v>2642</v>
      </c>
      <c r="C173" s="44" t="s">
        <v>2643</v>
      </c>
      <c r="D173" s="668" t="s">
        <v>297</v>
      </c>
      <c r="E173" s="669" t="s">
        <v>297</v>
      </c>
      <c r="F173" s="669" t="s">
        <v>297</v>
      </c>
      <c r="G173" s="669" t="s">
        <v>297</v>
      </c>
      <c r="H173" s="669" t="s">
        <v>297</v>
      </c>
      <c r="I173" s="669" t="s">
        <v>297</v>
      </c>
      <c r="J173" s="670" t="s">
        <v>297</v>
      </c>
      <c r="K173" s="671" t="s">
        <v>297</v>
      </c>
      <c r="L173" s="71">
        <v>0</v>
      </c>
      <c r="M173" s="83">
        <v>0</v>
      </c>
      <c r="N173" s="72">
        <v>0</v>
      </c>
      <c r="O173" s="795"/>
      <c r="P173" s="795"/>
    </row>
    <row r="174" spans="1:16" outlineLevel="3" x14ac:dyDescent="0.25">
      <c r="A174" s="248" t="str">
        <f t="shared" si="14"/>
        <v>4.4.</v>
      </c>
      <c r="B174" s="31" t="s">
        <v>2644</v>
      </c>
      <c r="C174" s="44" t="s">
        <v>2645</v>
      </c>
      <c r="D174" s="668" t="s">
        <v>297</v>
      </c>
      <c r="E174" s="669" t="s">
        <v>297</v>
      </c>
      <c r="F174" s="669" t="s">
        <v>297</v>
      </c>
      <c r="G174" s="669" t="s">
        <v>297</v>
      </c>
      <c r="H174" s="669" t="s">
        <v>297</v>
      </c>
      <c r="I174" s="669" t="s">
        <v>297</v>
      </c>
      <c r="J174" s="670" t="s">
        <v>297</v>
      </c>
      <c r="K174" s="671" t="s">
        <v>297</v>
      </c>
      <c r="L174" s="71">
        <v>0</v>
      </c>
      <c r="M174" s="83">
        <v>0</v>
      </c>
      <c r="N174" s="72">
        <v>0</v>
      </c>
      <c r="O174" s="795"/>
      <c r="P174" s="795"/>
    </row>
    <row r="175" spans="1:16" outlineLevel="3" x14ac:dyDescent="0.25">
      <c r="A175" s="248" t="str">
        <f t="shared" si="14"/>
        <v>4.4.</v>
      </c>
      <c r="B175" s="31" t="s">
        <v>2646</v>
      </c>
      <c r="C175" s="44" t="s">
        <v>2368</v>
      </c>
      <c r="D175" s="668" t="s">
        <v>297</v>
      </c>
      <c r="E175" s="669" t="s">
        <v>297</v>
      </c>
      <c r="F175" s="669" t="s">
        <v>297</v>
      </c>
      <c r="G175" s="669" t="s">
        <v>297</v>
      </c>
      <c r="H175" s="669" t="s">
        <v>297</v>
      </c>
      <c r="I175" s="669" t="s">
        <v>297</v>
      </c>
      <c r="J175" s="670" t="s">
        <v>297</v>
      </c>
      <c r="K175" s="671" t="s">
        <v>297</v>
      </c>
      <c r="L175" s="71">
        <v>0</v>
      </c>
      <c r="M175" s="83">
        <v>0</v>
      </c>
      <c r="N175" s="72">
        <v>0</v>
      </c>
      <c r="O175" s="795"/>
      <c r="P175" s="795"/>
    </row>
    <row r="176" spans="1:16" outlineLevel="3" x14ac:dyDescent="0.25">
      <c r="A176" s="248" t="str">
        <f t="shared" si="14"/>
        <v>4.4.</v>
      </c>
      <c r="B176" s="31" t="s">
        <v>2647</v>
      </c>
      <c r="C176" s="44" t="s">
        <v>2370</v>
      </c>
      <c r="D176" s="668" t="s">
        <v>297</v>
      </c>
      <c r="E176" s="669" t="s">
        <v>297</v>
      </c>
      <c r="F176" s="669" t="s">
        <v>297</v>
      </c>
      <c r="G176" s="669" t="s">
        <v>297</v>
      </c>
      <c r="H176" s="669" t="s">
        <v>297</v>
      </c>
      <c r="I176" s="669" t="s">
        <v>297</v>
      </c>
      <c r="J176" s="670" t="s">
        <v>297</v>
      </c>
      <c r="K176" s="671" t="s">
        <v>297</v>
      </c>
      <c r="L176" s="71">
        <v>0</v>
      </c>
      <c r="M176" s="83">
        <v>0</v>
      </c>
      <c r="N176" s="72">
        <v>0</v>
      </c>
      <c r="O176" s="795"/>
      <c r="P176" s="795"/>
    </row>
    <row r="177" spans="1:16" outlineLevel="3" x14ac:dyDescent="0.25">
      <c r="A177" s="248" t="str">
        <f t="shared" si="14"/>
        <v>4.4.</v>
      </c>
      <c r="B177" s="31" t="s">
        <v>2648</v>
      </c>
      <c r="C177" s="44" t="s">
        <v>2649</v>
      </c>
      <c r="D177" s="668" t="s">
        <v>297</v>
      </c>
      <c r="E177" s="669" t="s">
        <v>297</v>
      </c>
      <c r="F177" s="669" t="s">
        <v>297</v>
      </c>
      <c r="G177" s="669" t="s">
        <v>297</v>
      </c>
      <c r="H177" s="669" t="s">
        <v>297</v>
      </c>
      <c r="I177" s="669" t="s">
        <v>297</v>
      </c>
      <c r="J177" s="670" t="s">
        <v>297</v>
      </c>
      <c r="K177" s="671" t="s">
        <v>297</v>
      </c>
      <c r="L177" s="71">
        <v>0</v>
      </c>
      <c r="M177" s="83">
        <v>0</v>
      </c>
      <c r="N177" s="72">
        <v>0</v>
      </c>
      <c r="O177" s="795"/>
      <c r="P177" s="795"/>
    </row>
    <row r="178" spans="1:16" outlineLevel="3" x14ac:dyDescent="0.25">
      <c r="A178" s="248" t="str">
        <f t="shared" si="14"/>
        <v>4.4.</v>
      </c>
      <c r="B178" s="31" t="s">
        <v>2650</v>
      </c>
      <c r="C178" s="44" t="s">
        <v>2651</v>
      </c>
      <c r="D178" s="668" t="s">
        <v>297</v>
      </c>
      <c r="E178" s="669" t="s">
        <v>297</v>
      </c>
      <c r="F178" s="669" t="s">
        <v>297</v>
      </c>
      <c r="G178" s="669" t="s">
        <v>297</v>
      </c>
      <c r="H178" s="669" t="s">
        <v>297</v>
      </c>
      <c r="I178" s="669" t="s">
        <v>297</v>
      </c>
      <c r="J178" s="670" t="s">
        <v>297</v>
      </c>
      <c r="K178" s="671" t="s">
        <v>297</v>
      </c>
      <c r="L178" s="71">
        <v>0</v>
      </c>
      <c r="M178" s="83">
        <v>0</v>
      </c>
      <c r="N178" s="72">
        <v>0</v>
      </c>
      <c r="O178" s="795"/>
      <c r="P178" s="795"/>
    </row>
    <row r="179" spans="1:16" outlineLevel="3" x14ac:dyDescent="0.25">
      <c r="A179" s="248" t="str">
        <f t="shared" si="14"/>
        <v>4.4.</v>
      </c>
      <c r="B179" s="50" t="s">
        <v>2652</v>
      </c>
      <c r="C179" s="51" t="s">
        <v>2653</v>
      </c>
      <c r="D179" s="672" t="s">
        <v>297</v>
      </c>
      <c r="E179" s="673" t="s">
        <v>297</v>
      </c>
      <c r="F179" s="673" t="s">
        <v>297</v>
      </c>
      <c r="G179" s="673" t="s">
        <v>297</v>
      </c>
      <c r="H179" s="673" t="s">
        <v>297</v>
      </c>
      <c r="I179" s="673" t="s">
        <v>297</v>
      </c>
      <c r="J179" s="674" t="s">
        <v>297</v>
      </c>
      <c r="K179" s="675" t="s">
        <v>297</v>
      </c>
      <c r="L179" s="171">
        <v>0</v>
      </c>
      <c r="M179" s="172">
        <v>0</v>
      </c>
      <c r="N179" s="173">
        <v>0</v>
      </c>
      <c r="O179" s="795"/>
      <c r="P179" s="795"/>
    </row>
    <row r="180" spans="1:16" outlineLevel="2" x14ac:dyDescent="0.25">
      <c r="A180" s="256"/>
      <c r="B180" s="37" t="s">
        <v>2654</v>
      </c>
      <c r="C180" s="97" t="s">
        <v>2655</v>
      </c>
      <c r="D180" s="118"/>
      <c r="E180" s="119"/>
      <c r="F180" s="120"/>
      <c r="G180" s="120"/>
      <c r="H180" s="120"/>
      <c r="I180" s="120"/>
      <c r="J180" s="120"/>
      <c r="K180" s="121"/>
      <c r="L180" s="122"/>
      <c r="M180" s="122"/>
      <c r="N180" s="595"/>
    </row>
    <row r="181" spans="1:16" outlineLevel="3" x14ac:dyDescent="0.25">
      <c r="A181" s="248" t="str">
        <f t="shared" ref="A181:A202" si="15">IF(COUNTA($D181:$K181)=0,"",LEFT(B181,FIND(".",B181,3)))</f>
        <v>4.4.</v>
      </c>
      <c r="B181" s="35" t="s">
        <v>2656</v>
      </c>
      <c r="C181" s="36" t="s">
        <v>2384</v>
      </c>
      <c r="D181" s="684" t="s">
        <v>297</v>
      </c>
      <c r="E181" s="685" t="s">
        <v>297</v>
      </c>
      <c r="F181" s="685" t="s">
        <v>297</v>
      </c>
      <c r="G181" s="685" t="s">
        <v>297</v>
      </c>
      <c r="H181" s="685" t="s">
        <v>297</v>
      </c>
      <c r="I181" s="685" t="s">
        <v>297</v>
      </c>
      <c r="J181" s="686" t="s">
        <v>297</v>
      </c>
      <c r="K181" s="687" t="s">
        <v>297</v>
      </c>
      <c r="L181" s="103">
        <v>0</v>
      </c>
      <c r="M181" s="104">
        <v>0</v>
      </c>
      <c r="N181" s="105">
        <v>0</v>
      </c>
    </row>
    <row r="182" spans="1:16" ht="25.5" outlineLevel="3" x14ac:dyDescent="0.25">
      <c r="A182" s="248" t="str">
        <f t="shared" si="15"/>
        <v>4.4.</v>
      </c>
      <c r="B182" s="31" t="s">
        <v>2657</v>
      </c>
      <c r="C182" s="44" t="s">
        <v>2386</v>
      </c>
      <c r="D182" s="668" t="s">
        <v>297</v>
      </c>
      <c r="E182" s="669" t="s">
        <v>297</v>
      </c>
      <c r="F182" s="669" t="s">
        <v>297</v>
      </c>
      <c r="G182" s="669" t="s">
        <v>297</v>
      </c>
      <c r="H182" s="669" t="s">
        <v>297</v>
      </c>
      <c r="I182" s="669" t="s">
        <v>297</v>
      </c>
      <c r="J182" s="670" t="s">
        <v>297</v>
      </c>
      <c r="K182" s="671" t="s">
        <v>297</v>
      </c>
      <c r="L182" s="71">
        <v>0</v>
      </c>
      <c r="M182" s="83">
        <v>0</v>
      </c>
      <c r="N182" s="72">
        <v>0</v>
      </c>
    </row>
    <row r="183" spans="1:16" outlineLevel="3" x14ac:dyDescent="0.25">
      <c r="A183" s="248" t="str">
        <f t="shared" si="15"/>
        <v>4.4.</v>
      </c>
      <c r="B183" s="31" t="s">
        <v>2658</v>
      </c>
      <c r="C183" s="44" t="s">
        <v>2488</v>
      </c>
      <c r="D183" s="668" t="s">
        <v>297</v>
      </c>
      <c r="E183" s="669" t="s">
        <v>297</v>
      </c>
      <c r="F183" s="669" t="s">
        <v>297</v>
      </c>
      <c r="G183" s="669" t="s">
        <v>297</v>
      </c>
      <c r="H183" s="669" t="s">
        <v>297</v>
      </c>
      <c r="I183" s="669" t="s">
        <v>297</v>
      </c>
      <c r="J183" s="670" t="s">
        <v>297</v>
      </c>
      <c r="K183" s="671" t="s">
        <v>297</v>
      </c>
      <c r="L183" s="71">
        <v>0</v>
      </c>
      <c r="M183" s="83">
        <v>0</v>
      </c>
      <c r="N183" s="72">
        <v>0</v>
      </c>
    </row>
    <row r="184" spans="1:16" outlineLevel="3" x14ac:dyDescent="0.25">
      <c r="A184" s="248" t="str">
        <f t="shared" si="15"/>
        <v>4.4.</v>
      </c>
      <c r="B184" s="31" t="s">
        <v>2659</v>
      </c>
      <c r="C184" s="44" t="s">
        <v>2390</v>
      </c>
      <c r="D184" s="668" t="s">
        <v>297</v>
      </c>
      <c r="E184" s="669" t="s">
        <v>297</v>
      </c>
      <c r="F184" s="669" t="s">
        <v>297</v>
      </c>
      <c r="G184" s="669" t="s">
        <v>297</v>
      </c>
      <c r="H184" s="669" t="s">
        <v>297</v>
      </c>
      <c r="I184" s="669" t="s">
        <v>297</v>
      </c>
      <c r="J184" s="670" t="s">
        <v>297</v>
      </c>
      <c r="K184" s="671" t="s">
        <v>297</v>
      </c>
      <c r="L184" s="71">
        <v>0</v>
      </c>
      <c r="M184" s="83">
        <v>0</v>
      </c>
      <c r="N184" s="72">
        <v>0</v>
      </c>
    </row>
    <row r="185" spans="1:16" outlineLevel="3" x14ac:dyDescent="0.25">
      <c r="A185" s="248" t="str">
        <f t="shared" si="15"/>
        <v>4.4.</v>
      </c>
      <c r="B185" s="31" t="s">
        <v>2660</v>
      </c>
      <c r="C185" s="44" t="s">
        <v>2392</v>
      </c>
      <c r="D185" s="668" t="s">
        <v>297</v>
      </c>
      <c r="E185" s="669" t="s">
        <v>297</v>
      </c>
      <c r="F185" s="669" t="s">
        <v>297</v>
      </c>
      <c r="G185" s="669" t="s">
        <v>297</v>
      </c>
      <c r="H185" s="669" t="s">
        <v>297</v>
      </c>
      <c r="I185" s="669" t="s">
        <v>297</v>
      </c>
      <c r="J185" s="670" t="s">
        <v>297</v>
      </c>
      <c r="K185" s="671" t="s">
        <v>297</v>
      </c>
      <c r="L185" s="71">
        <v>0</v>
      </c>
      <c r="M185" s="83">
        <v>0</v>
      </c>
      <c r="N185" s="72">
        <v>0</v>
      </c>
    </row>
    <row r="186" spans="1:16" outlineLevel="3" x14ac:dyDescent="0.25">
      <c r="A186" s="248" t="str">
        <f t="shared" si="15"/>
        <v>4.4.</v>
      </c>
      <c r="B186" s="31" t="s">
        <v>2661</v>
      </c>
      <c r="C186" s="44" t="s">
        <v>2394</v>
      </c>
      <c r="D186" s="668" t="s">
        <v>297</v>
      </c>
      <c r="E186" s="669" t="s">
        <v>297</v>
      </c>
      <c r="F186" s="669" t="s">
        <v>297</v>
      </c>
      <c r="G186" s="669" t="s">
        <v>297</v>
      </c>
      <c r="H186" s="669" t="s">
        <v>297</v>
      </c>
      <c r="I186" s="669" t="s">
        <v>297</v>
      </c>
      <c r="J186" s="670" t="s">
        <v>297</v>
      </c>
      <c r="K186" s="671" t="s">
        <v>297</v>
      </c>
      <c r="L186" s="71">
        <v>0</v>
      </c>
      <c r="M186" s="83">
        <v>0</v>
      </c>
      <c r="N186" s="72">
        <v>0</v>
      </c>
    </row>
    <row r="187" spans="1:16" outlineLevel="3" x14ac:dyDescent="0.25">
      <c r="A187" s="248" t="str">
        <f t="shared" si="15"/>
        <v>4.4.</v>
      </c>
      <c r="B187" s="31" t="s">
        <v>2662</v>
      </c>
      <c r="C187" s="48" t="s">
        <v>2396</v>
      </c>
      <c r="D187" s="668" t="s">
        <v>297</v>
      </c>
      <c r="E187" s="669" t="s">
        <v>297</v>
      </c>
      <c r="F187" s="669" t="s">
        <v>297</v>
      </c>
      <c r="G187" s="669" t="s">
        <v>297</v>
      </c>
      <c r="H187" s="669" t="s">
        <v>297</v>
      </c>
      <c r="I187" s="669" t="s">
        <v>297</v>
      </c>
      <c r="J187" s="670" t="s">
        <v>297</v>
      </c>
      <c r="K187" s="671" t="s">
        <v>297</v>
      </c>
      <c r="L187" s="71">
        <v>0</v>
      </c>
      <c r="M187" s="83">
        <v>0</v>
      </c>
      <c r="N187" s="72">
        <v>0</v>
      </c>
    </row>
    <row r="188" spans="1:16" outlineLevel="3" x14ac:dyDescent="0.25">
      <c r="A188" s="248" t="str">
        <f t="shared" si="15"/>
        <v>4.4.</v>
      </c>
      <c r="B188" s="31" t="s">
        <v>2663</v>
      </c>
      <c r="C188" s="48" t="s">
        <v>2398</v>
      </c>
      <c r="D188" s="668" t="s">
        <v>297</v>
      </c>
      <c r="E188" s="669" t="s">
        <v>297</v>
      </c>
      <c r="F188" s="669" t="s">
        <v>297</v>
      </c>
      <c r="G188" s="669" t="s">
        <v>297</v>
      </c>
      <c r="H188" s="669" t="s">
        <v>297</v>
      </c>
      <c r="I188" s="669" t="s">
        <v>297</v>
      </c>
      <c r="J188" s="670" t="s">
        <v>297</v>
      </c>
      <c r="K188" s="671" t="s">
        <v>297</v>
      </c>
      <c r="L188" s="71">
        <v>0</v>
      </c>
      <c r="M188" s="83">
        <v>0</v>
      </c>
      <c r="N188" s="72">
        <v>0</v>
      </c>
    </row>
    <row r="189" spans="1:16" outlineLevel="3" x14ac:dyDescent="0.25">
      <c r="A189" s="248" t="str">
        <f t="shared" si="15"/>
        <v>4.4.</v>
      </c>
      <c r="B189" s="31" t="s">
        <v>2664</v>
      </c>
      <c r="C189" s="48" t="s">
        <v>2400</v>
      </c>
      <c r="D189" s="668" t="s">
        <v>297</v>
      </c>
      <c r="E189" s="669" t="s">
        <v>297</v>
      </c>
      <c r="F189" s="669" t="s">
        <v>297</v>
      </c>
      <c r="G189" s="669" t="s">
        <v>297</v>
      </c>
      <c r="H189" s="669" t="s">
        <v>297</v>
      </c>
      <c r="I189" s="669" t="s">
        <v>297</v>
      </c>
      <c r="J189" s="670" t="s">
        <v>297</v>
      </c>
      <c r="K189" s="671" t="s">
        <v>297</v>
      </c>
      <c r="L189" s="71">
        <v>0</v>
      </c>
      <c r="M189" s="83">
        <v>0</v>
      </c>
      <c r="N189" s="72">
        <v>0</v>
      </c>
    </row>
    <row r="190" spans="1:16" outlineLevel="3" x14ac:dyDescent="0.25">
      <c r="A190" s="248" t="str">
        <f t="shared" si="15"/>
        <v>4.4.</v>
      </c>
      <c r="B190" s="31" t="s">
        <v>2665</v>
      </c>
      <c r="C190" s="48" t="s">
        <v>2402</v>
      </c>
      <c r="D190" s="668" t="s">
        <v>297</v>
      </c>
      <c r="E190" s="669" t="s">
        <v>297</v>
      </c>
      <c r="F190" s="669" t="s">
        <v>297</v>
      </c>
      <c r="G190" s="669" t="s">
        <v>297</v>
      </c>
      <c r="H190" s="669" t="s">
        <v>297</v>
      </c>
      <c r="I190" s="669" t="s">
        <v>297</v>
      </c>
      <c r="J190" s="670" t="s">
        <v>297</v>
      </c>
      <c r="K190" s="671" t="s">
        <v>297</v>
      </c>
      <c r="L190" s="71">
        <v>0</v>
      </c>
      <c r="M190" s="83">
        <v>0</v>
      </c>
      <c r="N190" s="72">
        <v>0</v>
      </c>
    </row>
    <row r="191" spans="1:16" outlineLevel="3" x14ac:dyDescent="0.25">
      <c r="A191" s="248" t="str">
        <f t="shared" si="15"/>
        <v>4.4.</v>
      </c>
      <c r="B191" s="31" t="s">
        <v>2666</v>
      </c>
      <c r="C191" s="48" t="s">
        <v>2404</v>
      </c>
      <c r="D191" s="668" t="s">
        <v>297</v>
      </c>
      <c r="E191" s="669" t="s">
        <v>297</v>
      </c>
      <c r="F191" s="669" t="s">
        <v>297</v>
      </c>
      <c r="G191" s="669" t="s">
        <v>297</v>
      </c>
      <c r="H191" s="669" t="s">
        <v>297</v>
      </c>
      <c r="I191" s="669" t="s">
        <v>297</v>
      </c>
      <c r="J191" s="670" t="s">
        <v>297</v>
      </c>
      <c r="K191" s="671" t="s">
        <v>297</v>
      </c>
      <c r="L191" s="71">
        <v>0</v>
      </c>
      <c r="M191" s="83">
        <v>0</v>
      </c>
      <c r="N191" s="72">
        <v>0</v>
      </c>
    </row>
    <row r="192" spans="1:16" outlineLevel="3" x14ac:dyDescent="0.25">
      <c r="A192" s="248" t="str">
        <f t="shared" si="15"/>
        <v>4.4.</v>
      </c>
      <c r="B192" s="31" t="s">
        <v>2667</v>
      </c>
      <c r="C192" s="48" t="s">
        <v>2406</v>
      </c>
      <c r="D192" s="668" t="s">
        <v>297</v>
      </c>
      <c r="E192" s="669" t="s">
        <v>297</v>
      </c>
      <c r="F192" s="669" t="s">
        <v>297</v>
      </c>
      <c r="G192" s="669" t="s">
        <v>297</v>
      </c>
      <c r="H192" s="669" t="s">
        <v>297</v>
      </c>
      <c r="I192" s="669" t="s">
        <v>297</v>
      </c>
      <c r="J192" s="670" t="s">
        <v>297</v>
      </c>
      <c r="K192" s="671" t="s">
        <v>297</v>
      </c>
      <c r="L192" s="71">
        <v>0</v>
      </c>
      <c r="M192" s="83">
        <v>0</v>
      </c>
      <c r="N192" s="72">
        <v>0</v>
      </c>
    </row>
    <row r="193" spans="1:16" outlineLevel="3" x14ac:dyDescent="0.25">
      <c r="A193" s="248" t="str">
        <f t="shared" si="15"/>
        <v>4.4.</v>
      </c>
      <c r="B193" s="31" t="s">
        <v>2668</v>
      </c>
      <c r="C193" s="48" t="s">
        <v>2408</v>
      </c>
      <c r="D193" s="668" t="s">
        <v>297</v>
      </c>
      <c r="E193" s="669" t="s">
        <v>297</v>
      </c>
      <c r="F193" s="669" t="s">
        <v>297</v>
      </c>
      <c r="G193" s="669" t="s">
        <v>297</v>
      </c>
      <c r="H193" s="669" t="s">
        <v>297</v>
      </c>
      <c r="I193" s="669" t="s">
        <v>297</v>
      </c>
      <c r="J193" s="670" t="s">
        <v>297</v>
      </c>
      <c r="K193" s="671" t="s">
        <v>297</v>
      </c>
      <c r="L193" s="71">
        <v>0</v>
      </c>
      <c r="M193" s="83">
        <v>0</v>
      </c>
      <c r="N193" s="72">
        <v>0</v>
      </c>
    </row>
    <row r="194" spans="1:16" outlineLevel="3" x14ac:dyDescent="0.25">
      <c r="A194" s="248" t="str">
        <f t="shared" si="15"/>
        <v>4.4.</v>
      </c>
      <c r="B194" s="31" t="s">
        <v>2669</v>
      </c>
      <c r="C194" s="48" t="s">
        <v>2410</v>
      </c>
      <c r="D194" s="668" t="s">
        <v>297</v>
      </c>
      <c r="E194" s="669" t="s">
        <v>297</v>
      </c>
      <c r="F194" s="669" t="s">
        <v>297</v>
      </c>
      <c r="G194" s="669" t="s">
        <v>297</v>
      </c>
      <c r="H194" s="669" t="s">
        <v>297</v>
      </c>
      <c r="I194" s="669" t="s">
        <v>297</v>
      </c>
      <c r="J194" s="670" t="s">
        <v>297</v>
      </c>
      <c r="K194" s="671" t="s">
        <v>297</v>
      </c>
      <c r="L194" s="71">
        <v>0</v>
      </c>
      <c r="M194" s="83">
        <v>0</v>
      </c>
      <c r="N194" s="72">
        <v>0</v>
      </c>
    </row>
    <row r="195" spans="1:16" outlineLevel="3" x14ac:dyDescent="0.25">
      <c r="A195" s="248" t="str">
        <f t="shared" si="15"/>
        <v>4.4.</v>
      </c>
      <c r="B195" s="31" t="s">
        <v>2670</v>
      </c>
      <c r="C195" s="48" t="s">
        <v>2412</v>
      </c>
      <c r="D195" s="668" t="s">
        <v>297</v>
      </c>
      <c r="E195" s="669" t="s">
        <v>297</v>
      </c>
      <c r="F195" s="669" t="s">
        <v>297</v>
      </c>
      <c r="G195" s="669" t="s">
        <v>297</v>
      </c>
      <c r="H195" s="669" t="s">
        <v>297</v>
      </c>
      <c r="I195" s="669" t="s">
        <v>297</v>
      </c>
      <c r="J195" s="670" t="s">
        <v>297</v>
      </c>
      <c r="K195" s="671" t="s">
        <v>297</v>
      </c>
      <c r="L195" s="71">
        <v>0</v>
      </c>
      <c r="M195" s="83">
        <v>0</v>
      </c>
      <c r="N195" s="72">
        <v>0</v>
      </c>
    </row>
    <row r="196" spans="1:16" outlineLevel="3" x14ac:dyDescent="0.25">
      <c r="A196" s="248" t="str">
        <f t="shared" si="15"/>
        <v>4.4.</v>
      </c>
      <c r="B196" s="31" t="s">
        <v>2671</v>
      </c>
      <c r="C196" s="48" t="s">
        <v>2414</v>
      </c>
      <c r="D196" s="668" t="s">
        <v>297</v>
      </c>
      <c r="E196" s="669" t="s">
        <v>297</v>
      </c>
      <c r="F196" s="669" t="s">
        <v>297</v>
      </c>
      <c r="G196" s="669" t="s">
        <v>297</v>
      </c>
      <c r="H196" s="669" t="s">
        <v>297</v>
      </c>
      <c r="I196" s="669" t="s">
        <v>297</v>
      </c>
      <c r="J196" s="670" t="s">
        <v>297</v>
      </c>
      <c r="K196" s="671" t="s">
        <v>297</v>
      </c>
      <c r="L196" s="71">
        <v>0</v>
      </c>
      <c r="M196" s="83">
        <v>0</v>
      </c>
      <c r="N196" s="72">
        <v>0</v>
      </c>
    </row>
    <row r="197" spans="1:16" outlineLevel="3" x14ac:dyDescent="0.25">
      <c r="A197" s="248" t="str">
        <f t="shared" si="15"/>
        <v>4.4.</v>
      </c>
      <c r="B197" s="31" t="s">
        <v>2672</v>
      </c>
      <c r="C197" s="48" t="s">
        <v>2416</v>
      </c>
      <c r="D197" s="668" t="s">
        <v>297</v>
      </c>
      <c r="E197" s="669" t="s">
        <v>297</v>
      </c>
      <c r="F197" s="669" t="s">
        <v>297</v>
      </c>
      <c r="G197" s="669" t="s">
        <v>297</v>
      </c>
      <c r="H197" s="669" t="s">
        <v>297</v>
      </c>
      <c r="I197" s="669" t="s">
        <v>297</v>
      </c>
      <c r="J197" s="670" t="s">
        <v>297</v>
      </c>
      <c r="K197" s="671" t="s">
        <v>297</v>
      </c>
      <c r="L197" s="71">
        <v>0</v>
      </c>
      <c r="M197" s="83">
        <v>0</v>
      </c>
      <c r="N197" s="72">
        <v>0</v>
      </c>
    </row>
    <row r="198" spans="1:16" outlineLevel="3" x14ac:dyDescent="0.25">
      <c r="A198" s="248" t="str">
        <f t="shared" si="15"/>
        <v>4.4.</v>
      </c>
      <c r="B198" s="31" t="s">
        <v>2673</v>
      </c>
      <c r="C198" s="48" t="s">
        <v>2418</v>
      </c>
      <c r="D198" s="668" t="s">
        <v>297</v>
      </c>
      <c r="E198" s="669" t="s">
        <v>297</v>
      </c>
      <c r="F198" s="669" t="s">
        <v>297</v>
      </c>
      <c r="G198" s="669" t="s">
        <v>297</v>
      </c>
      <c r="H198" s="669" t="s">
        <v>297</v>
      </c>
      <c r="I198" s="669" t="s">
        <v>297</v>
      </c>
      <c r="J198" s="670" t="s">
        <v>297</v>
      </c>
      <c r="K198" s="671" t="s">
        <v>297</v>
      </c>
      <c r="L198" s="71">
        <v>0</v>
      </c>
      <c r="M198" s="83">
        <v>0</v>
      </c>
      <c r="N198" s="72">
        <v>0</v>
      </c>
    </row>
    <row r="199" spans="1:16" outlineLevel="3" x14ac:dyDescent="0.25">
      <c r="A199" s="248" t="str">
        <f t="shared" si="15"/>
        <v>4.4.</v>
      </c>
      <c r="B199" s="31" t="s">
        <v>2674</v>
      </c>
      <c r="C199" s="44" t="s">
        <v>2420</v>
      </c>
      <c r="D199" s="668" t="s">
        <v>297</v>
      </c>
      <c r="E199" s="669" t="s">
        <v>297</v>
      </c>
      <c r="F199" s="669" t="s">
        <v>297</v>
      </c>
      <c r="G199" s="669" t="s">
        <v>297</v>
      </c>
      <c r="H199" s="669" t="s">
        <v>297</v>
      </c>
      <c r="I199" s="669" t="s">
        <v>297</v>
      </c>
      <c r="J199" s="670" t="s">
        <v>297</v>
      </c>
      <c r="K199" s="671" t="s">
        <v>297</v>
      </c>
      <c r="L199" s="71">
        <v>0</v>
      </c>
      <c r="M199" s="83">
        <v>0</v>
      </c>
      <c r="N199" s="72">
        <v>0</v>
      </c>
    </row>
    <row r="200" spans="1:16" outlineLevel="3" x14ac:dyDescent="0.25">
      <c r="A200" s="248" t="str">
        <f t="shared" si="15"/>
        <v>4.4.</v>
      </c>
      <c r="B200" s="31" t="s">
        <v>2675</v>
      </c>
      <c r="C200" s="44" t="s">
        <v>2422</v>
      </c>
      <c r="D200" s="668" t="s">
        <v>297</v>
      </c>
      <c r="E200" s="669" t="s">
        <v>297</v>
      </c>
      <c r="F200" s="669" t="s">
        <v>297</v>
      </c>
      <c r="G200" s="669" t="s">
        <v>297</v>
      </c>
      <c r="H200" s="669" t="s">
        <v>297</v>
      </c>
      <c r="I200" s="669" t="s">
        <v>297</v>
      </c>
      <c r="J200" s="670" t="s">
        <v>297</v>
      </c>
      <c r="K200" s="671" t="s">
        <v>297</v>
      </c>
      <c r="L200" s="71">
        <v>0</v>
      </c>
      <c r="M200" s="83">
        <v>0</v>
      </c>
      <c r="N200" s="72">
        <v>0</v>
      </c>
    </row>
    <row r="201" spans="1:16" outlineLevel="3" x14ac:dyDescent="0.25">
      <c r="A201" s="248" t="str">
        <f t="shared" si="15"/>
        <v>4.4.</v>
      </c>
      <c r="B201" s="50" t="s">
        <v>2676</v>
      </c>
      <c r="C201" s="51" t="s">
        <v>2424</v>
      </c>
      <c r="D201" s="672" t="s">
        <v>297</v>
      </c>
      <c r="E201" s="673" t="s">
        <v>297</v>
      </c>
      <c r="F201" s="673" t="s">
        <v>297</v>
      </c>
      <c r="G201" s="673" t="s">
        <v>297</v>
      </c>
      <c r="H201" s="673" t="s">
        <v>297</v>
      </c>
      <c r="I201" s="673" t="s">
        <v>297</v>
      </c>
      <c r="J201" s="674" t="s">
        <v>297</v>
      </c>
      <c r="K201" s="675" t="s">
        <v>297</v>
      </c>
      <c r="L201" s="171">
        <v>0</v>
      </c>
      <c r="M201" s="172">
        <v>0</v>
      </c>
      <c r="N201" s="173">
        <v>0</v>
      </c>
    </row>
    <row r="202" spans="1:16" outlineLevel="3" x14ac:dyDescent="0.25">
      <c r="A202" s="248" t="str">
        <f t="shared" si="15"/>
        <v>4.4.</v>
      </c>
      <c r="B202" s="50" t="s">
        <v>4127</v>
      </c>
      <c r="C202" s="51" t="s">
        <v>4116</v>
      </c>
      <c r="D202" s="672" t="s">
        <v>297</v>
      </c>
      <c r="E202" s="673" t="s">
        <v>297</v>
      </c>
      <c r="F202" s="673" t="s">
        <v>297</v>
      </c>
      <c r="G202" s="673" t="s">
        <v>297</v>
      </c>
      <c r="H202" s="673" t="s">
        <v>297</v>
      </c>
      <c r="I202" s="673" t="s">
        <v>297</v>
      </c>
      <c r="J202" s="674" t="s">
        <v>297</v>
      </c>
      <c r="K202" s="675" t="s">
        <v>297</v>
      </c>
      <c r="L202" s="171">
        <v>0</v>
      </c>
      <c r="M202" s="172">
        <v>0</v>
      </c>
      <c r="N202" s="173">
        <v>0</v>
      </c>
    </row>
    <row r="203" spans="1:16" outlineLevel="2" x14ac:dyDescent="0.25">
      <c r="A203" s="252"/>
      <c r="B203" s="159" t="s">
        <v>2677</v>
      </c>
      <c r="C203" s="218" t="s">
        <v>2678</v>
      </c>
      <c r="D203" s="174"/>
      <c r="E203" s="175"/>
      <c r="F203" s="175"/>
      <c r="G203" s="175"/>
      <c r="H203" s="175"/>
      <c r="I203" s="175"/>
      <c r="J203" s="175"/>
      <c r="K203" s="176"/>
      <c r="L203" s="177"/>
      <c r="M203" s="177"/>
      <c r="N203" s="593"/>
    </row>
    <row r="204" spans="1:16" outlineLevel="3" x14ac:dyDescent="0.25">
      <c r="A204" s="248" t="str">
        <f t="shared" ref="A204:A210" si="16">IF(COUNTA($D204:$K204)=0,"",LEFT(B204,FIND(".",B204,3)))</f>
        <v>4.4.</v>
      </c>
      <c r="B204" s="31" t="s">
        <v>2679</v>
      </c>
      <c r="C204" s="44" t="s">
        <v>2680</v>
      </c>
      <c r="D204" s="668" t="s">
        <v>297</v>
      </c>
      <c r="E204" s="669" t="s">
        <v>297</v>
      </c>
      <c r="F204" s="669" t="s">
        <v>297</v>
      </c>
      <c r="G204" s="669" t="s">
        <v>297</v>
      </c>
      <c r="H204" s="669" t="s">
        <v>297</v>
      </c>
      <c r="I204" s="669" t="s">
        <v>297</v>
      </c>
      <c r="J204" s="670" t="s">
        <v>297</v>
      </c>
      <c r="K204" s="687" t="s">
        <v>297</v>
      </c>
      <c r="L204" s="71">
        <v>0</v>
      </c>
      <c r="M204" s="83">
        <v>0</v>
      </c>
      <c r="N204" s="105">
        <v>0</v>
      </c>
      <c r="O204" s="795"/>
      <c r="P204" s="795"/>
    </row>
    <row r="205" spans="1:16" outlineLevel="3" x14ac:dyDescent="0.25">
      <c r="A205" s="248" t="str">
        <f t="shared" si="16"/>
        <v>4.4.</v>
      </c>
      <c r="B205" s="31" t="s">
        <v>2681</v>
      </c>
      <c r="C205" s="44" t="s">
        <v>2458</v>
      </c>
      <c r="D205" s="668" t="s">
        <v>297</v>
      </c>
      <c r="E205" s="669" t="s">
        <v>297</v>
      </c>
      <c r="F205" s="669" t="s">
        <v>297</v>
      </c>
      <c r="G205" s="669" t="s">
        <v>297</v>
      </c>
      <c r="H205" s="669" t="s">
        <v>297</v>
      </c>
      <c r="I205" s="669" t="s">
        <v>297</v>
      </c>
      <c r="J205" s="670" t="s">
        <v>297</v>
      </c>
      <c r="K205" s="671" t="s">
        <v>297</v>
      </c>
      <c r="L205" s="71">
        <v>0</v>
      </c>
      <c r="M205" s="83">
        <v>0</v>
      </c>
      <c r="N205" s="72">
        <v>0</v>
      </c>
      <c r="O205" s="795"/>
      <c r="P205" s="795"/>
    </row>
    <row r="206" spans="1:16" outlineLevel="3" x14ac:dyDescent="0.25">
      <c r="A206" s="248" t="str">
        <f t="shared" si="16"/>
        <v>4.4.</v>
      </c>
      <c r="B206" s="31" t="s">
        <v>2682</v>
      </c>
      <c r="C206" s="44" t="s">
        <v>2683</v>
      </c>
      <c r="D206" s="668" t="s">
        <v>297</v>
      </c>
      <c r="E206" s="669" t="s">
        <v>297</v>
      </c>
      <c r="F206" s="669" t="s">
        <v>297</v>
      </c>
      <c r="G206" s="669" t="s">
        <v>297</v>
      </c>
      <c r="H206" s="669" t="s">
        <v>297</v>
      </c>
      <c r="I206" s="669" t="s">
        <v>297</v>
      </c>
      <c r="J206" s="670" t="s">
        <v>297</v>
      </c>
      <c r="K206" s="671" t="s">
        <v>297</v>
      </c>
      <c r="L206" s="71">
        <v>0</v>
      </c>
      <c r="M206" s="83">
        <v>0</v>
      </c>
      <c r="N206" s="72">
        <v>0</v>
      </c>
      <c r="O206" s="795"/>
      <c r="P206" s="795"/>
    </row>
    <row r="207" spans="1:16" outlineLevel="3" x14ac:dyDescent="0.25">
      <c r="A207" s="248" t="str">
        <f t="shared" si="16"/>
        <v>4.4.</v>
      </c>
      <c r="B207" s="31" t="s">
        <v>2684</v>
      </c>
      <c r="C207" s="44" t="s">
        <v>2432</v>
      </c>
      <c r="D207" s="668" t="s">
        <v>297</v>
      </c>
      <c r="E207" s="669" t="s">
        <v>297</v>
      </c>
      <c r="F207" s="669" t="s">
        <v>297</v>
      </c>
      <c r="G207" s="669" t="s">
        <v>297</v>
      </c>
      <c r="H207" s="669" t="s">
        <v>297</v>
      </c>
      <c r="I207" s="669" t="s">
        <v>297</v>
      </c>
      <c r="J207" s="670" t="s">
        <v>297</v>
      </c>
      <c r="K207" s="671" t="s">
        <v>297</v>
      </c>
      <c r="L207" s="71">
        <v>0</v>
      </c>
      <c r="M207" s="83">
        <v>0</v>
      </c>
      <c r="N207" s="72">
        <v>0</v>
      </c>
      <c r="O207" s="795"/>
      <c r="P207" s="795"/>
    </row>
    <row r="208" spans="1:16" outlineLevel="3" x14ac:dyDescent="0.25">
      <c r="A208" s="248" t="str">
        <f t="shared" si="16"/>
        <v>4.4.</v>
      </c>
      <c r="B208" s="31" t="s">
        <v>2685</v>
      </c>
      <c r="C208" s="44" t="s">
        <v>2686</v>
      </c>
      <c r="D208" s="668" t="s">
        <v>297</v>
      </c>
      <c r="E208" s="669" t="s">
        <v>297</v>
      </c>
      <c r="F208" s="669" t="s">
        <v>297</v>
      </c>
      <c r="G208" s="669" t="s">
        <v>297</v>
      </c>
      <c r="H208" s="669" t="s">
        <v>297</v>
      </c>
      <c r="I208" s="669" t="s">
        <v>297</v>
      </c>
      <c r="J208" s="670" t="s">
        <v>297</v>
      </c>
      <c r="K208" s="671" t="s">
        <v>297</v>
      </c>
      <c r="L208" s="71">
        <v>0</v>
      </c>
      <c r="M208" s="83">
        <v>0</v>
      </c>
      <c r="N208" s="72">
        <v>0</v>
      </c>
      <c r="O208" s="795"/>
      <c r="P208" s="795"/>
    </row>
    <row r="209" spans="1:16" outlineLevel="3" x14ac:dyDescent="0.25">
      <c r="A209" s="248" t="str">
        <f t="shared" si="16"/>
        <v>4.4.</v>
      </c>
      <c r="B209" s="50" t="s">
        <v>2687</v>
      </c>
      <c r="C209" s="51" t="s">
        <v>2688</v>
      </c>
      <c r="D209" s="672" t="s">
        <v>297</v>
      </c>
      <c r="E209" s="673" t="s">
        <v>297</v>
      </c>
      <c r="F209" s="673" t="s">
        <v>297</v>
      </c>
      <c r="G209" s="673" t="s">
        <v>297</v>
      </c>
      <c r="H209" s="673" t="s">
        <v>297</v>
      </c>
      <c r="I209" s="673" t="s">
        <v>297</v>
      </c>
      <c r="J209" s="674" t="s">
        <v>297</v>
      </c>
      <c r="K209" s="675" t="s">
        <v>297</v>
      </c>
      <c r="L209" s="71">
        <v>0</v>
      </c>
      <c r="M209" s="83">
        <v>0</v>
      </c>
      <c r="N209" s="72">
        <v>0</v>
      </c>
      <c r="O209" s="795"/>
      <c r="P209" s="795"/>
    </row>
    <row r="210" spans="1:16" outlineLevel="3" x14ac:dyDescent="0.25">
      <c r="A210" s="248" t="str">
        <f t="shared" si="16"/>
        <v>4.4.</v>
      </c>
      <c r="B210" s="50" t="s">
        <v>4128</v>
      </c>
      <c r="C210" s="51" t="s">
        <v>4129</v>
      </c>
      <c r="D210" s="672" t="s">
        <v>297</v>
      </c>
      <c r="E210" s="673" t="s">
        <v>297</v>
      </c>
      <c r="F210" s="673" t="s">
        <v>297</v>
      </c>
      <c r="G210" s="673" t="s">
        <v>297</v>
      </c>
      <c r="H210" s="673" t="s">
        <v>297</v>
      </c>
      <c r="I210" s="673" t="s">
        <v>297</v>
      </c>
      <c r="J210" s="674" t="s">
        <v>297</v>
      </c>
      <c r="K210" s="675" t="s">
        <v>297</v>
      </c>
      <c r="L210" s="83">
        <v>0</v>
      </c>
      <c r="M210" s="83">
        <v>0</v>
      </c>
      <c r="N210" s="72">
        <v>0</v>
      </c>
      <c r="O210" s="795"/>
      <c r="P210" s="795"/>
    </row>
    <row r="211" spans="1:16" outlineLevel="2" x14ac:dyDescent="0.25">
      <c r="A211" s="252"/>
      <c r="B211" s="159" t="s">
        <v>2689</v>
      </c>
      <c r="C211" s="218" t="s">
        <v>2690</v>
      </c>
      <c r="D211" s="174"/>
      <c r="E211" s="175"/>
      <c r="F211" s="175"/>
      <c r="G211" s="175"/>
      <c r="H211" s="175"/>
      <c r="I211" s="175"/>
      <c r="J211" s="175"/>
      <c r="K211" s="176"/>
      <c r="L211" s="177"/>
      <c r="M211" s="177"/>
      <c r="N211" s="593"/>
    </row>
    <row r="212" spans="1:16" outlineLevel="3" x14ac:dyDescent="0.25">
      <c r="A212" s="248" t="str">
        <f t="shared" ref="A212:A223" si="17">IF(COUNTA($D212:$K212)=0,"",LEFT(B212,FIND(".",B212,3)))</f>
        <v>4.4.</v>
      </c>
      <c r="B212" s="31" t="s">
        <v>2691</v>
      </c>
      <c r="C212" s="44" t="s">
        <v>2440</v>
      </c>
      <c r="D212" s="668" t="s">
        <v>297</v>
      </c>
      <c r="E212" s="669" t="s">
        <v>297</v>
      </c>
      <c r="F212" s="669" t="s">
        <v>297</v>
      </c>
      <c r="G212" s="669" t="s">
        <v>297</v>
      </c>
      <c r="H212" s="669" t="s">
        <v>297</v>
      </c>
      <c r="I212" s="669" t="s">
        <v>297</v>
      </c>
      <c r="J212" s="669" t="s">
        <v>297</v>
      </c>
      <c r="K212" s="687" t="s">
        <v>297</v>
      </c>
      <c r="L212" s="71">
        <v>0</v>
      </c>
      <c r="M212" s="104">
        <v>0</v>
      </c>
      <c r="N212" s="72">
        <v>0</v>
      </c>
      <c r="O212" s="795"/>
      <c r="P212" s="795"/>
    </row>
    <row r="213" spans="1:16" outlineLevel="3" x14ac:dyDescent="0.25">
      <c r="A213" s="248" t="str">
        <f t="shared" si="17"/>
        <v>4.4.</v>
      </c>
      <c r="B213" s="31" t="s">
        <v>2692</v>
      </c>
      <c r="C213" s="44" t="s">
        <v>2442</v>
      </c>
      <c r="D213" s="668" t="s">
        <v>297</v>
      </c>
      <c r="E213" s="669" t="s">
        <v>297</v>
      </c>
      <c r="F213" s="669" t="s">
        <v>297</v>
      </c>
      <c r="G213" s="669" t="s">
        <v>297</v>
      </c>
      <c r="H213" s="669" t="s">
        <v>297</v>
      </c>
      <c r="I213" s="669" t="s">
        <v>297</v>
      </c>
      <c r="J213" s="669" t="s">
        <v>297</v>
      </c>
      <c r="K213" s="671" t="s">
        <v>297</v>
      </c>
      <c r="L213" s="71">
        <v>0</v>
      </c>
      <c r="M213" s="83">
        <v>0</v>
      </c>
      <c r="N213" s="72">
        <v>0</v>
      </c>
      <c r="O213" s="795"/>
      <c r="P213" s="795"/>
    </row>
    <row r="214" spans="1:16" outlineLevel="3" x14ac:dyDescent="0.25">
      <c r="A214" s="248" t="str">
        <f t="shared" si="17"/>
        <v>4.4.</v>
      </c>
      <c r="B214" s="31" t="s">
        <v>2693</v>
      </c>
      <c r="C214" s="44" t="s">
        <v>2444</v>
      </c>
      <c r="D214" s="668" t="s">
        <v>297</v>
      </c>
      <c r="E214" s="669" t="s">
        <v>297</v>
      </c>
      <c r="F214" s="669" t="s">
        <v>297</v>
      </c>
      <c r="G214" s="669" t="s">
        <v>297</v>
      </c>
      <c r="H214" s="669" t="s">
        <v>297</v>
      </c>
      <c r="I214" s="669" t="s">
        <v>297</v>
      </c>
      <c r="J214" s="669" t="s">
        <v>297</v>
      </c>
      <c r="K214" s="671" t="s">
        <v>297</v>
      </c>
      <c r="L214" s="71">
        <v>0</v>
      </c>
      <c r="M214" s="83">
        <v>0</v>
      </c>
      <c r="N214" s="72">
        <v>0</v>
      </c>
      <c r="O214" s="795"/>
      <c r="P214" s="795"/>
    </row>
    <row r="215" spans="1:16" outlineLevel="3" x14ac:dyDescent="0.25">
      <c r="A215" s="248" t="str">
        <f t="shared" si="17"/>
        <v>4.4.</v>
      </c>
      <c r="B215" s="31" t="s">
        <v>2694</v>
      </c>
      <c r="C215" s="44" t="s">
        <v>2446</v>
      </c>
      <c r="D215" s="668" t="s">
        <v>297</v>
      </c>
      <c r="E215" s="669" t="s">
        <v>297</v>
      </c>
      <c r="F215" s="669" t="s">
        <v>297</v>
      </c>
      <c r="G215" s="669" t="s">
        <v>297</v>
      </c>
      <c r="H215" s="669" t="s">
        <v>297</v>
      </c>
      <c r="I215" s="669" t="s">
        <v>297</v>
      </c>
      <c r="J215" s="669" t="s">
        <v>297</v>
      </c>
      <c r="K215" s="671" t="s">
        <v>297</v>
      </c>
      <c r="L215" s="71">
        <v>0</v>
      </c>
      <c r="M215" s="83">
        <v>0</v>
      </c>
      <c r="N215" s="72">
        <v>0</v>
      </c>
      <c r="O215" s="795"/>
      <c r="P215" s="795"/>
    </row>
    <row r="216" spans="1:16" outlineLevel="3" x14ac:dyDescent="0.25">
      <c r="A216" s="248" t="str">
        <f t="shared" si="17"/>
        <v>4.4.</v>
      </c>
      <c r="B216" s="31" t="s">
        <v>2695</v>
      </c>
      <c r="C216" s="44" t="s">
        <v>2448</v>
      </c>
      <c r="D216" s="668" t="s">
        <v>297</v>
      </c>
      <c r="E216" s="669" t="s">
        <v>297</v>
      </c>
      <c r="F216" s="669" t="s">
        <v>297</v>
      </c>
      <c r="G216" s="669" t="s">
        <v>297</v>
      </c>
      <c r="H216" s="669" t="s">
        <v>297</v>
      </c>
      <c r="I216" s="669" t="s">
        <v>297</v>
      </c>
      <c r="J216" s="669" t="s">
        <v>297</v>
      </c>
      <c r="K216" s="671" t="s">
        <v>297</v>
      </c>
      <c r="L216" s="71">
        <v>0</v>
      </c>
      <c r="M216" s="83">
        <v>0</v>
      </c>
      <c r="N216" s="72">
        <v>0</v>
      </c>
      <c r="O216" s="795"/>
      <c r="P216" s="795"/>
    </row>
    <row r="217" spans="1:16" outlineLevel="3" x14ac:dyDescent="0.25">
      <c r="A217" s="248" t="str">
        <f t="shared" si="17"/>
        <v>4.4.</v>
      </c>
      <c r="B217" s="31" t="s">
        <v>2696</v>
      </c>
      <c r="C217" s="44" t="s">
        <v>2450</v>
      </c>
      <c r="D217" s="668" t="s">
        <v>297</v>
      </c>
      <c r="E217" s="669" t="s">
        <v>297</v>
      </c>
      <c r="F217" s="669" t="s">
        <v>297</v>
      </c>
      <c r="G217" s="669" t="s">
        <v>297</v>
      </c>
      <c r="H217" s="669" t="s">
        <v>297</v>
      </c>
      <c r="I217" s="669" t="s">
        <v>297</v>
      </c>
      <c r="J217" s="669" t="s">
        <v>297</v>
      </c>
      <c r="K217" s="671" t="s">
        <v>297</v>
      </c>
      <c r="L217" s="71">
        <v>0</v>
      </c>
      <c r="M217" s="83">
        <v>0</v>
      </c>
      <c r="N217" s="72">
        <v>0</v>
      </c>
      <c r="O217" s="795"/>
      <c r="P217" s="795"/>
    </row>
    <row r="218" spans="1:16" outlineLevel="3" x14ac:dyDescent="0.25">
      <c r="A218" s="248" t="str">
        <f t="shared" si="17"/>
        <v>4.4.</v>
      </c>
      <c r="B218" s="31" t="s">
        <v>2697</v>
      </c>
      <c r="C218" s="44" t="s">
        <v>2452</v>
      </c>
      <c r="D218" s="668" t="s">
        <v>297</v>
      </c>
      <c r="E218" s="669" t="s">
        <v>297</v>
      </c>
      <c r="F218" s="669" t="s">
        <v>297</v>
      </c>
      <c r="G218" s="669" t="s">
        <v>297</v>
      </c>
      <c r="H218" s="669" t="s">
        <v>297</v>
      </c>
      <c r="I218" s="669" t="s">
        <v>297</v>
      </c>
      <c r="J218" s="669" t="s">
        <v>297</v>
      </c>
      <c r="K218" s="671" t="s">
        <v>297</v>
      </c>
      <c r="L218" s="71">
        <v>0</v>
      </c>
      <c r="M218" s="83">
        <v>0</v>
      </c>
      <c r="N218" s="72">
        <v>0</v>
      </c>
      <c r="O218" s="795"/>
      <c r="P218" s="795"/>
    </row>
    <row r="219" spans="1:16" outlineLevel="3" x14ac:dyDescent="0.25">
      <c r="A219" s="248" t="str">
        <f t="shared" si="17"/>
        <v>4.4.</v>
      </c>
      <c r="B219" s="31" t="s">
        <v>2698</v>
      </c>
      <c r="C219" s="44" t="s">
        <v>2454</v>
      </c>
      <c r="D219" s="668" t="s">
        <v>297</v>
      </c>
      <c r="E219" s="669" t="s">
        <v>297</v>
      </c>
      <c r="F219" s="669" t="s">
        <v>297</v>
      </c>
      <c r="G219" s="669" t="s">
        <v>297</v>
      </c>
      <c r="H219" s="669" t="s">
        <v>297</v>
      </c>
      <c r="I219" s="669" t="s">
        <v>297</v>
      </c>
      <c r="J219" s="669" t="s">
        <v>297</v>
      </c>
      <c r="K219" s="671" t="s">
        <v>297</v>
      </c>
      <c r="L219" s="71">
        <v>0</v>
      </c>
      <c r="M219" s="83">
        <v>0</v>
      </c>
      <c r="N219" s="72">
        <v>0</v>
      </c>
      <c r="O219" s="795"/>
      <c r="P219" s="795"/>
    </row>
    <row r="220" spans="1:16" outlineLevel="3" x14ac:dyDescent="0.25">
      <c r="A220" s="248" t="str">
        <f t="shared" si="17"/>
        <v>4.4.</v>
      </c>
      <c r="B220" s="31" t="s">
        <v>2699</v>
      </c>
      <c r="C220" s="44" t="s">
        <v>2456</v>
      </c>
      <c r="D220" s="668" t="s">
        <v>297</v>
      </c>
      <c r="E220" s="669" t="s">
        <v>297</v>
      </c>
      <c r="F220" s="669" t="s">
        <v>297</v>
      </c>
      <c r="G220" s="669" t="s">
        <v>297</v>
      </c>
      <c r="H220" s="669" t="s">
        <v>297</v>
      </c>
      <c r="I220" s="669" t="s">
        <v>297</v>
      </c>
      <c r="J220" s="669" t="s">
        <v>297</v>
      </c>
      <c r="K220" s="671" t="s">
        <v>297</v>
      </c>
      <c r="L220" s="71">
        <v>0</v>
      </c>
      <c r="M220" s="83">
        <v>0</v>
      </c>
      <c r="N220" s="72">
        <v>0</v>
      </c>
      <c r="O220" s="795"/>
      <c r="P220" s="795"/>
    </row>
    <row r="221" spans="1:16" outlineLevel="3" x14ac:dyDescent="0.25">
      <c r="A221" s="248" t="str">
        <f t="shared" si="17"/>
        <v>4.4.</v>
      </c>
      <c r="B221" s="31" t="s">
        <v>2700</v>
      </c>
      <c r="C221" s="44" t="s">
        <v>2458</v>
      </c>
      <c r="D221" s="668" t="s">
        <v>297</v>
      </c>
      <c r="E221" s="669" t="s">
        <v>297</v>
      </c>
      <c r="F221" s="669" t="s">
        <v>297</v>
      </c>
      <c r="G221" s="669" t="s">
        <v>297</v>
      </c>
      <c r="H221" s="669" t="s">
        <v>297</v>
      </c>
      <c r="I221" s="669" t="s">
        <v>297</v>
      </c>
      <c r="J221" s="669" t="s">
        <v>297</v>
      </c>
      <c r="K221" s="671" t="s">
        <v>297</v>
      </c>
      <c r="L221" s="71">
        <v>0</v>
      </c>
      <c r="M221" s="83">
        <v>0</v>
      </c>
      <c r="N221" s="72">
        <v>0</v>
      </c>
      <c r="O221" s="795"/>
      <c r="P221" s="795"/>
    </row>
    <row r="222" spans="1:16" outlineLevel="3" x14ac:dyDescent="0.25">
      <c r="A222" s="248" t="str">
        <f t="shared" si="17"/>
        <v>4.4.</v>
      </c>
      <c r="B222" s="31" t="s">
        <v>2701</v>
      </c>
      <c r="C222" s="44" t="s">
        <v>2460</v>
      </c>
      <c r="D222" s="668" t="s">
        <v>297</v>
      </c>
      <c r="E222" s="669" t="s">
        <v>297</v>
      </c>
      <c r="F222" s="669" t="s">
        <v>297</v>
      </c>
      <c r="G222" s="669" t="s">
        <v>297</v>
      </c>
      <c r="H222" s="669" t="s">
        <v>297</v>
      </c>
      <c r="I222" s="669" t="s">
        <v>297</v>
      </c>
      <c r="J222" s="669" t="s">
        <v>297</v>
      </c>
      <c r="K222" s="671" t="s">
        <v>297</v>
      </c>
      <c r="L222" s="83">
        <v>0</v>
      </c>
      <c r="M222" s="83">
        <v>0</v>
      </c>
      <c r="N222" s="72">
        <v>0</v>
      </c>
      <c r="O222" s="795"/>
      <c r="P222" s="795"/>
    </row>
    <row r="223" spans="1:16" outlineLevel="3" x14ac:dyDescent="0.25">
      <c r="A223" s="248" t="str">
        <f t="shared" si="17"/>
        <v>4.4.</v>
      </c>
      <c r="B223" s="50" t="s">
        <v>2702</v>
      </c>
      <c r="C223" s="51" t="s">
        <v>2462</v>
      </c>
      <c r="D223" s="672" t="s">
        <v>297</v>
      </c>
      <c r="E223" s="673" t="s">
        <v>297</v>
      </c>
      <c r="F223" s="673" t="s">
        <v>297</v>
      </c>
      <c r="G223" s="669" t="s">
        <v>297</v>
      </c>
      <c r="H223" s="669" t="s">
        <v>297</v>
      </c>
      <c r="I223" s="669" t="s">
        <v>297</v>
      </c>
      <c r="J223" s="669" t="s">
        <v>297</v>
      </c>
      <c r="K223" s="675" t="s">
        <v>297</v>
      </c>
      <c r="L223" s="83">
        <v>0</v>
      </c>
      <c r="M223" s="83">
        <v>0</v>
      </c>
      <c r="N223" s="72">
        <v>0</v>
      </c>
      <c r="O223" s="795"/>
      <c r="P223" s="795"/>
    </row>
    <row r="224" spans="1:16" outlineLevel="2" x14ac:dyDescent="0.25">
      <c r="A224" s="252"/>
      <c r="B224" s="159" t="s">
        <v>2703</v>
      </c>
      <c r="C224" s="218" t="s">
        <v>2704</v>
      </c>
      <c r="D224" s="174"/>
      <c r="E224" s="175"/>
      <c r="F224" s="175"/>
      <c r="G224" s="175"/>
      <c r="H224" s="175"/>
      <c r="I224" s="175"/>
      <c r="J224" s="175"/>
      <c r="K224" s="176"/>
      <c r="L224" s="177"/>
      <c r="M224" s="177"/>
      <c r="N224" s="593"/>
    </row>
    <row r="225" spans="1:14" outlineLevel="3" x14ac:dyDescent="0.25">
      <c r="A225" s="248" t="str">
        <f t="shared" ref="A225:A237" si="18">IF(COUNTA($D225:$K225)=0,"",LEFT(B225,FIND(".",B225,3)))</f>
        <v>4.4.</v>
      </c>
      <c r="B225" s="31" t="s">
        <v>2705</v>
      </c>
      <c r="C225" s="44" t="s">
        <v>2706</v>
      </c>
      <c r="D225" s="668" t="s">
        <v>297</v>
      </c>
      <c r="E225" s="669" t="s">
        <v>297</v>
      </c>
      <c r="F225" s="669" t="s">
        <v>297</v>
      </c>
      <c r="G225" s="669" t="s">
        <v>297</v>
      </c>
      <c r="H225" s="669" t="s">
        <v>297</v>
      </c>
      <c r="I225" s="669" t="s">
        <v>297</v>
      </c>
      <c r="J225" s="669" t="s">
        <v>297</v>
      </c>
      <c r="K225" s="687" t="s">
        <v>297</v>
      </c>
      <c r="L225" s="103">
        <v>0</v>
      </c>
      <c r="M225" s="104">
        <v>0</v>
      </c>
      <c r="N225" s="105">
        <v>0</v>
      </c>
    </row>
    <row r="226" spans="1:14" outlineLevel="3" x14ac:dyDescent="0.25">
      <c r="A226" s="248" t="str">
        <f t="shared" si="18"/>
        <v>4.4.</v>
      </c>
      <c r="B226" s="31" t="s">
        <v>2707</v>
      </c>
      <c r="C226" s="44" t="s">
        <v>2468</v>
      </c>
      <c r="D226" s="668" t="s">
        <v>297</v>
      </c>
      <c r="E226" s="669" t="s">
        <v>297</v>
      </c>
      <c r="F226" s="669" t="s">
        <v>297</v>
      </c>
      <c r="G226" s="669" t="s">
        <v>297</v>
      </c>
      <c r="H226" s="669" t="s">
        <v>297</v>
      </c>
      <c r="I226" s="669" t="s">
        <v>297</v>
      </c>
      <c r="J226" s="669" t="s">
        <v>297</v>
      </c>
      <c r="K226" s="671" t="s">
        <v>297</v>
      </c>
      <c r="L226" s="71">
        <v>0</v>
      </c>
      <c r="M226" s="83">
        <v>0</v>
      </c>
      <c r="N226" s="72">
        <v>0</v>
      </c>
    </row>
    <row r="227" spans="1:14" outlineLevel="3" x14ac:dyDescent="0.25">
      <c r="A227" s="248" t="str">
        <f t="shared" si="18"/>
        <v>4.4.</v>
      </c>
      <c r="B227" s="31" t="s">
        <v>2708</v>
      </c>
      <c r="C227" s="44" t="s">
        <v>2470</v>
      </c>
      <c r="D227" s="668" t="s">
        <v>297</v>
      </c>
      <c r="E227" s="669" t="s">
        <v>297</v>
      </c>
      <c r="F227" s="669" t="s">
        <v>297</v>
      </c>
      <c r="G227" s="669" t="s">
        <v>297</v>
      </c>
      <c r="H227" s="669" t="s">
        <v>297</v>
      </c>
      <c r="I227" s="669" t="s">
        <v>297</v>
      </c>
      <c r="J227" s="669" t="s">
        <v>297</v>
      </c>
      <c r="K227" s="671" t="s">
        <v>297</v>
      </c>
      <c r="L227" s="71">
        <v>0</v>
      </c>
      <c r="M227" s="83">
        <v>0</v>
      </c>
      <c r="N227" s="72">
        <v>0</v>
      </c>
    </row>
    <row r="228" spans="1:14" outlineLevel="3" x14ac:dyDescent="0.25">
      <c r="A228" s="248" t="str">
        <f t="shared" si="18"/>
        <v>4.4.</v>
      </c>
      <c r="B228" s="31" t="s">
        <v>2709</v>
      </c>
      <c r="C228" s="44" t="s">
        <v>2432</v>
      </c>
      <c r="D228" s="668" t="s">
        <v>297</v>
      </c>
      <c r="E228" s="669" t="s">
        <v>297</v>
      </c>
      <c r="F228" s="669" t="s">
        <v>297</v>
      </c>
      <c r="G228" s="669" t="s">
        <v>297</v>
      </c>
      <c r="H228" s="669" t="s">
        <v>297</v>
      </c>
      <c r="I228" s="669" t="s">
        <v>297</v>
      </c>
      <c r="J228" s="669" t="s">
        <v>297</v>
      </c>
      <c r="K228" s="671" t="s">
        <v>297</v>
      </c>
      <c r="L228" s="71">
        <v>0</v>
      </c>
      <c r="M228" s="83">
        <v>0</v>
      </c>
      <c r="N228" s="72">
        <v>0</v>
      </c>
    </row>
    <row r="229" spans="1:14" outlineLevel="3" x14ac:dyDescent="0.25">
      <c r="A229" s="248" t="str">
        <f t="shared" si="18"/>
        <v>4.4.</v>
      </c>
      <c r="B229" s="31" t="s">
        <v>2710</v>
      </c>
      <c r="C229" s="44" t="s">
        <v>2473</v>
      </c>
      <c r="D229" s="668" t="s">
        <v>297</v>
      </c>
      <c r="E229" s="669" t="s">
        <v>297</v>
      </c>
      <c r="F229" s="669" t="s">
        <v>297</v>
      </c>
      <c r="G229" s="669" t="s">
        <v>297</v>
      </c>
      <c r="H229" s="669" t="s">
        <v>297</v>
      </c>
      <c r="I229" s="669" t="s">
        <v>297</v>
      </c>
      <c r="J229" s="669" t="s">
        <v>297</v>
      </c>
      <c r="K229" s="671" t="s">
        <v>297</v>
      </c>
      <c r="L229" s="71">
        <v>0</v>
      </c>
      <c r="M229" s="83">
        <v>0</v>
      </c>
      <c r="N229" s="72">
        <v>0</v>
      </c>
    </row>
    <row r="230" spans="1:14" outlineLevel="3" x14ac:dyDescent="0.25">
      <c r="A230" s="248" t="str">
        <f t="shared" si="18"/>
        <v>4.4.</v>
      </c>
      <c r="B230" s="31" t="s">
        <v>2711</v>
      </c>
      <c r="C230" s="44" t="s">
        <v>2475</v>
      </c>
      <c r="D230" s="668" t="s">
        <v>297</v>
      </c>
      <c r="E230" s="669" t="s">
        <v>297</v>
      </c>
      <c r="F230" s="669" t="s">
        <v>297</v>
      </c>
      <c r="G230" s="669" t="s">
        <v>297</v>
      </c>
      <c r="H230" s="669" t="s">
        <v>297</v>
      </c>
      <c r="I230" s="669" t="s">
        <v>297</v>
      </c>
      <c r="J230" s="669" t="s">
        <v>297</v>
      </c>
      <c r="K230" s="671" t="s">
        <v>297</v>
      </c>
      <c r="L230" s="71">
        <v>0</v>
      </c>
      <c r="M230" s="83">
        <v>0</v>
      </c>
      <c r="N230" s="72">
        <v>0</v>
      </c>
    </row>
    <row r="231" spans="1:14" outlineLevel="3" x14ac:dyDescent="0.25">
      <c r="A231" s="248" t="str">
        <f t="shared" si="18"/>
        <v>4.4.</v>
      </c>
      <c r="B231" s="31" t="s">
        <v>2712</v>
      </c>
      <c r="C231" s="44" t="s">
        <v>2477</v>
      </c>
      <c r="D231" s="668" t="s">
        <v>297</v>
      </c>
      <c r="E231" s="669" t="s">
        <v>297</v>
      </c>
      <c r="F231" s="669" t="s">
        <v>297</v>
      </c>
      <c r="G231" s="669" t="s">
        <v>297</v>
      </c>
      <c r="H231" s="669" t="s">
        <v>297</v>
      </c>
      <c r="I231" s="669" t="s">
        <v>297</v>
      </c>
      <c r="J231" s="669" t="s">
        <v>297</v>
      </c>
      <c r="K231" s="671" t="s">
        <v>297</v>
      </c>
      <c r="L231" s="71">
        <v>0</v>
      </c>
      <c r="M231" s="83">
        <v>0</v>
      </c>
      <c r="N231" s="72">
        <v>0</v>
      </c>
    </row>
    <row r="232" spans="1:14" outlineLevel="3" x14ac:dyDescent="0.25">
      <c r="A232" s="248" t="str">
        <f t="shared" si="18"/>
        <v>4.4.</v>
      </c>
      <c r="B232" s="31" t="s">
        <v>2713</v>
      </c>
      <c r="C232" s="44" t="s">
        <v>2479</v>
      </c>
      <c r="D232" s="668" t="s">
        <v>297</v>
      </c>
      <c r="E232" s="669" t="s">
        <v>297</v>
      </c>
      <c r="F232" s="669" t="s">
        <v>297</v>
      </c>
      <c r="G232" s="669" t="s">
        <v>297</v>
      </c>
      <c r="H232" s="669" t="s">
        <v>297</v>
      </c>
      <c r="I232" s="669" t="s">
        <v>297</v>
      </c>
      <c r="J232" s="669" t="s">
        <v>297</v>
      </c>
      <c r="K232" s="671" t="s">
        <v>297</v>
      </c>
      <c r="L232" s="71">
        <v>0</v>
      </c>
      <c r="M232" s="83">
        <v>0</v>
      </c>
      <c r="N232" s="72">
        <v>0</v>
      </c>
    </row>
    <row r="233" spans="1:14" outlineLevel="3" x14ac:dyDescent="0.25">
      <c r="A233" s="248" t="str">
        <f t="shared" si="18"/>
        <v>4.4.</v>
      </c>
      <c r="B233" s="31" t="s">
        <v>2714</v>
      </c>
      <c r="C233" s="44" t="s">
        <v>2481</v>
      </c>
      <c r="D233" s="668" t="s">
        <v>297</v>
      </c>
      <c r="E233" s="669" t="s">
        <v>297</v>
      </c>
      <c r="F233" s="669" t="s">
        <v>297</v>
      </c>
      <c r="G233" s="669" t="s">
        <v>297</v>
      </c>
      <c r="H233" s="669" t="s">
        <v>297</v>
      </c>
      <c r="I233" s="669" t="s">
        <v>297</v>
      </c>
      <c r="J233" s="669" t="s">
        <v>297</v>
      </c>
      <c r="K233" s="671" t="s">
        <v>297</v>
      </c>
      <c r="L233" s="71">
        <v>0</v>
      </c>
      <c r="M233" s="83">
        <v>0</v>
      </c>
      <c r="N233" s="72">
        <v>0</v>
      </c>
    </row>
    <row r="234" spans="1:14" outlineLevel="3" x14ac:dyDescent="0.25">
      <c r="A234" s="248" t="str">
        <f t="shared" si="18"/>
        <v>4.4.</v>
      </c>
      <c r="B234" s="31" t="s">
        <v>2715</v>
      </c>
      <c r="C234" s="44" t="s">
        <v>2458</v>
      </c>
      <c r="D234" s="668" t="s">
        <v>297</v>
      </c>
      <c r="E234" s="669" t="s">
        <v>297</v>
      </c>
      <c r="F234" s="669" t="s">
        <v>297</v>
      </c>
      <c r="G234" s="669" t="s">
        <v>297</v>
      </c>
      <c r="H234" s="669" t="s">
        <v>297</v>
      </c>
      <c r="I234" s="669" t="s">
        <v>297</v>
      </c>
      <c r="J234" s="669" t="s">
        <v>297</v>
      </c>
      <c r="K234" s="671" t="s">
        <v>297</v>
      </c>
      <c r="L234" s="71">
        <v>0</v>
      </c>
      <c r="M234" s="83">
        <v>0</v>
      </c>
      <c r="N234" s="72">
        <v>0</v>
      </c>
    </row>
    <row r="235" spans="1:14" outlineLevel="3" x14ac:dyDescent="0.25">
      <c r="A235" s="248" t="str">
        <f t="shared" si="18"/>
        <v>4.4.</v>
      </c>
      <c r="B235" s="31" t="s">
        <v>2716</v>
      </c>
      <c r="C235" s="44" t="s">
        <v>2460</v>
      </c>
      <c r="D235" s="668" t="s">
        <v>297</v>
      </c>
      <c r="E235" s="669" t="s">
        <v>297</v>
      </c>
      <c r="F235" s="669" t="s">
        <v>297</v>
      </c>
      <c r="G235" s="669" t="s">
        <v>297</v>
      </c>
      <c r="H235" s="669" t="s">
        <v>297</v>
      </c>
      <c r="I235" s="669" t="s">
        <v>297</v>
      </c>
      <c r="J235" s="669" t="s">
        <v>297</v>
      </c>
      <c r="K235" s="671" t="s">
        <v>297</v>
      </c>
      <c r="L235" s="83">
        <v>0</v>
      </c>
      <c r="M235" s="83">
        <v>0</v>
      </c>
      <c r="N235" s="72">
        <v>0</v>
      </c>
    </row>
    <row r="236" spans="1:14" outlineLevel="3" x14ac:dyDescent="0.25">
      <c r="A236" s="248" t="str">
        <f t="shared" si="18"/>
        <v>4.4.</v>
      </c>
      <c r="B236" s="31" t="s">
        <v>2717</v>
      </c>
      <c r="C236" s="44" t="s">
        <v>2462</v>
      </c>
      <c r="D236" s="668" t="s">
        <v>297</v>
      </c>
      <c r="E236" s="669" t="s">
        <v>297</v>
      </c>
      <c r="F236" s="669" t="s">
        <v>297</v>
      </c>
      <c r="G236" s="669" t="s">
        <v>297</v>
      </c>
      <c r="H236" s="669" t="s">
        <v>297</v>
      </c>
      <c r="I236" s="669" t="s">
        <v>297</v>
      </c>
      <c r="J236" s="669" t="s">
        <v>297</v>
      </c>
      <c r="K236" s="671" t="s">
        <v>297</v>
      </c>
      <c r="L236" s="83">
        <v>0</v>
      </c>
      <c r="M236" s="83">
        <v>0</v>
      </c>
      <c r="N236" s="72">
        <v>0</v>
      </c>
    </row>
    <row r="237" spans="1:14" outlineLevel="3" x14ac:dyDescent="0.25">
      <c r="A237" s="248" t="str">
        <f t="shared" si="18"/>
        <v>4.4.</v>
      </c>
      <c r="B237" s="50" t="s">
        <v>2718</v>
      </c>
      <c r="C237" s="51" t="s">
        <v>2486</v>
      </c>
      <c r="D237" s="672" t="s">
        <v>297</v>
      </c>
      <c r="E237" s="673" t="s">
        <v>297</v>
      </c>
      <c r="F237" s="673" t="s">
        <v>297</v>
      </c>
      <c r="G237" s="669" t="s">
        <v>297</v>
      </c>
      <c r="H237" s="669" t="s">
        <v>297</v>
      </c>
      <c r="I237" s="669" t="s">
        <v>297</v>
      </c>
      <c r="J237" s="669" t="s">
        <v>297</v>
      </c>
      <c r="K237" s="675" t="s">
        <v>297</v>
      </c>
      <c r="L237" s="83">
        <v>0</v>
      </c>
      <c r="M237" s="83">
        <v>0</v>
      </c>
      <c r="N237" s="72">
        <v>0</v>
      </c>
    </row>
    <row r="238" spans="1:14" outlineLevel="2" x14ac:dyDescent="0.25">
      <c r="A238" s="252"/>
      <c r="B238" s="159" t="s">
        <v>2719</v>
      </c>
      <c r="C238" s="218" t="s">
        <v>2720</v>
      </c>
      <c r="D238" s="174"/>
      <c r="E238" s="175"/>
      <c r="F238" s="175"/>
      <c r="G238" s="175"/>
      <c r="H238" s="175"/>
      <c r="I238" s="175"/>
      <c r="J238" s="175"/>
      <c r="K238" s="176"/>
      <c r="L238" s="177"/>
      <c r="M238" s="177"/>
      <c r="N238" s="593"/>
    </row>
    <row r="239" spans="1:14" outlineLevel="3" x14ac:dyDescent="0.25">
      <c r="A239" s="248" t="str">
        <f t="shared" ref="A239:A241" si="19">IF(COUNTA($D239:$K239)=0,"",LEFT(B239,FIND(".",B239,3)))</f>
        <v>4.4.</v>
      </c>
      <c r="B239" s="31" t="s">
        <v>2721</v>
      </c>
      <c r="C239" s="44" t="s">
        <v>2492</v>
      </c>
      <c r="D239" s="668" t="s">
        <v>297</v>
      </c>
      <c r="E239" s="669" t="s">
        <v>297</v>
      </c>
      <c r="F239" s="669" t="s">
        <v>297</v>
      </c>
      <c r="G239" s="669" t="s">
        <v>297</v>
      </c>
      <c r="H239" s="669" t="s">
        <v>297</v>
      </c>
      <c r="I239" s="669" t="s">
        <v>297</v>
      </c>
      <c r="J239" s="670" t="s">
        <v>297</v>
      </c>
      <c r="K239" s="687" t="s">
        <v>297</v>
      </c>
      <c r="L239" s="103">
        <v>0</v>
      </c>
      <c r="M239" s="104">
        <v>0</v>
      </c>
      <c r="N239" s="105">
        <v>0</v>
      </c>
    </row>
    <row r="240" spans="1:14" outlineLevel="3" x14ac:dyDescent="0.25">
      <c r="A240" s="248" t="str">
        <f t="shared" si="19"/>
        <v>4.4.</v>
      </c>
      <c r="B240" s="31" t="s">
        <v>2722</v>
      </c>
      <c r="C240" s="44" t="s">
        <v>2494</v>
      </c>
      <c r="D240" s="668" t="s">
        <v>297</v>
      </c>
      <c r="E240" s="669" t="s">
        <v>297</v>
      </c>
      <c r="F240" s="669" t="s">
        <v>297</v>
      </c>
      <c r="G240" s="669" t="s">
        <v>297</v>
      </c>
      <c r="H240" s="669" t="s">
        <v>297</v>
      </c>
      <c r="I240" s="669" t="s">
        <v>297</v>
      </c>
      <c r="J240" s="670" t="s">
        <v>297</v>
      </c>
      <c r="K240" s="671" t="s">
        <v>297</v>
      </c>
      <c r="L240" s="71">
        <v>0</v>
      </c>
      <c r="M240" s="83">
        <v>0</v>
      </c>
      <c r="N240" s="72">
        <v>0</v>
      </c>
    </row>
    <row r="241" spans="1:14" outlineLevel="3" x14ac:dyDescent="0.25">
      <c r="A241" s="248" t="str">
        <f t="shared" si="19"/>
        <v>4.4.</v>
      </c>
      <c r="B241" s="50" t="s">
        <v>2723</v>
      </c>
      <c r="C241" s="51" t="s">
        <v>2724</v>
      </c>
      <c r="D241" s="672" t="s">
        <v>297</v>
      </c>
      <c r="E241" s="673" t="s">
        <v>297</v>
      </c>
      <c r="F241" s="673" t="s">
        <v>297</v>
      </c>
      <c r="G241" s="673" t="s">
        <v>297</v>
      </c>
      <c r="H241" s="673" t="s">
        <v>297</v>
      </c>
      <c r="I241" s="673" t="s">
        <v>297</v>
      </c>
      <c r="J241" s="674" t="s">
        <v>297</v>
      </c>
      <c r="K241" s="675" t="s">
        <v>297</v>
      </c>
      <c r="L241" s="171">
        <v>0</v>
      </c>
      <c r="M241" s="172">
        <v>0</v>
      </c>
      <c r="N241" s="173">
        <v>0</v>
      </c>
    </row>
    <row r="242" spans="1:14" outlineLevel="2" x14ac:dyDescent="0.25">
      <c r="A242" s="252"/>
      <c r="B242" s="159" t="s">
        <v>2725</v>
      </c>
      <c r="C242" s="218" t="s">
        <v>2498</v>
      </c>
      <c r="D242" s="174"/>
      <c r="E242" s="175"/>
      <c r="F242" s="175"/>
      <c r="G242" s="175"/>
      <c r="H242" s="175"/>
      <c r="I242" s="175"/>
      <c r="J242" s="175"/>
      <c r="K242" s="176"/>
      <c r="L242" s="177"/>
      <c r="M242" s="177"/>
      <c r="N242" s="593"/>
    </row>
    <row r="243" spans="1:14" outlineLevel="3" x14ac:dyDescent="0.25">
      <c r="A243" s="248" t="str">
        <f t="shared" ref="A243:A245" si="20">IF(COUNTA($D243:$K243)=0,"",LEFT(B243,FIND(".",B243,3)))</f>
        <v>4.4.</v>
      </c>
      <c r="B243" s="31" t="s">
        <v>2726</v>
      </c>
      <c r="C243" s="44" t="s">
        <v>2500</v>
      </c>
      <c r="D243" s="668" t="s">
        <v>297</v>
      </c>
      <c r="E243" s="669" t="s">
        <v>297</v>
      </c>
      <c r="F243" s="669" t="s">
        <v>297</v>
      </c>
      <c r="G243" s="669" t="s">
        <v>297</v>
      </c>
      <c r="H243" s="669" t="s">
        <v>297</v>
      </c>
      <c r="I243" s="669" t="s">
        <v>297</v>
      </c>
      <c r="J243" s="670" t="s">
        <v>297</v>
      </c>
      <c r="K243" s="687" t="s">
        <v>297</v>
      </c>
      <c r="L243" s="71">
        <v>0</v>
      </c>
      <c r="M243" s="83">
        <v>0</v>
      </c>
      <c r="N243" s="72">
        <v>0</v>
      </c>
    </row>
    <row r="244" spans="1:14" outlineLevel="3" x14ac:dyDescent="0.25">
      <c r="A244" s="248" t="str">
        <f t="shared" si="20"/>
        <v>4.4.</v>
      </c>
      <c r="B244" s="31" t="s">
        <v>2727</v>
      </c>
      <c r="C244" s="44" t="s">
        <v>2502</v>
      </c>
      <c r="D244" s="668" t="s">
        <v>297</v>
      </c>
      <c r="E244" s="669" t="s">
        <v>297</v>
      </c>
      <c r="F244" s="669" t="s">
        <v>297</v>
      </c>
      <c r="G244" s="669" t="s">
        <v>297</v>
      </c>
      <c r="H244" s="669" t="s">
        <v>297</v>
      </c>
      <c r="I244" s="669" t="s">
        <v>297</v>
      </c>
      <c r="J244" s="670" t="s">
        <v>297</v>
      </c>
      <c r="K244" s="671" t="s">
        <v>297</v>
      </c>
      <c r="L244" s="83">
        <v>0</v>
      </c>
      <c r="M244" s="83">
        <v>0</v>
      </c>
      <c r="N244" s="72">
        <v>0</v>
      </c>
    </row>
    <row r="245" spans="1:14" outlineLevel="3" x14ac:dyDescent="0.25">
      <c r="A245" s="248" t="str">
        <f t="shared" si="20"/>
        <v>4.4.</v>
      </c>
      <c r="B245" s="50" t="s">
        <v>2728</v>
      </c>
      <c r="C245" s="51" t="s">
        <v>2504</v>
      </c>
      <c r="D245" s="672" t="s">
        <v>297</v>
      </c>
      <c r="E245" s="673" t="s">
        <v>297</v>
      </c>
      <c r="F245" s="673" t="s">
        <v>297</v>
      </c>
      <c r="G245" s="673" t="s">
        <v>297</v>
      </c>
      <c r="H245" s="673" t="s">
        <v>297</v>
      </c>
      <c r="I245" s="673" t="s">
        <v>297</v>
      </c>
      <c r="J245" s="674" t="s">
        <v>297</v>
      </c>
      <c r="K245" s="675" t="s">
        <v>297</v>
      </c>
      <c r="L245" s="171">
        <v>0</v>
      </c>
      <c r="M245" s="172">
        <v>0</v>
      </c>
      <c r="N245" s="72">
        <v>0</v>
      </c>
    </row>
    <row r="246" spans="1:14" outlineLevel="2" x14ac:dyDescent="0.25">
      <c r="A246" s="256"/>
      <c r="B246" s="37" t="s">
        <v>2729</v>
      </c>
      <c r="C246" s="97" t="s">
        <v>2730</v>
      </c>
      <c r="D246" s="118"/>
      <c r="E246" s="119"/>
      <c r="F246" s="120"/>
      <c r="G246" s="120"/>
      <c r="H246" s="120"/>
      <c r="I246" s="120"/>
      <c r="J246" s="120"/>
      <c r="K246" s="121"/>
      <c r="L246" s="122"/>
      <c r="M246" s="122"/>
      <c r="N246" s="595"/>
    </row>
    <row r="247" spans="1:14" outlineLevel="3" x14ac:dyDescent="0.25">
      <c r="A247" s="248" t="str">
        <f t="shared" ref="A247:A262" si="21">IF(COUNTA($D247:$K247)=0,"",LEFT(B247,FIND(".",B247,3)))</f>
        <v>4.4.</v>
      </c>
      <c r="B247" s="35" t="s">
        <v>2731</v>
      </c>
      <c r="C247" s="36" t="s">
        <v>2732</v>
      </c>
      <c r="D247" s="684" t="s">
        <v>297</v>
      </c>
      <c r="E247" s="685" t="s">
        <v>297</v>
      </c>
      <c r="F247" s="685" t="s">
        <v>297</v>
      </c>
      <c r="G247" s="685" t="s">
        <v>297</v>
      </c>
      <c r="H247" s="685" t="s">
        <v>297</v>
      </c>
      <c r="I247" s="685" t="s">
        <v>297</v>
      </c>
      <c r="J247" s="686" t="s">
        <v>297</v>
      </c>
      <c r="K247" s="687" t="s">
        <v>297</v>
      </c>
      <c r="L247" s="71">
        <v>0</v>
      </c>
      <c r="M247" s="71">
        <v>0</v>
      </c>
      <c r="N247" s="72">
        <v>0</v>
      </c>
    </row>
    <row r="248" spans="1:14" outlineLevel="3" x14ac:dyDescent="0.25">
      <c r="A248" s="248" t="str">
        <f t="shared" si="21"/>
        <v>4.4.</v>
      </c>
      <c r="B248" s="31" t="s">
        <v>2733</v>
      </c>
      <c r="C248" s="44" t="s">
        <v>2734</v>
      </c>
      <c r="D248" s="668" t="s">
        <v>297</v>
      </c>
      <c r="E248" s="669" t="s">
        <v>297</v>
      </c>
      <c r="F248" s="669" t="s">
        <v>297</v>
      </c>
      <c r="G248" s="669" t="s">
        <v>297</v>
      </c>
      <c r="H248" s="669" t="s">
        <v>297</v>
      </c>
      <c r="I248" s="669" t="s">
        <v>297</v>
      </c>
      <c r="J248" s="670" t="s">
        <v>297</v>
      </c>
      <c r="K248" s="671" t="s">
        <v>297</v>
      </c>
      <c r="L248" s="71">
        <v>0</v>
      </c>
      <c r="M248" s="71">
        <v>0</v>
      </c>
      <c r="N248" s="72">
        <v>0</v>
      </c>
    </row>
    <row r="249" spans="1:14" outlineLevel="3" x14ac:dyDescent="0.25">
      <c r="A249" s="248" t="str">
        <f t="shared" si="21"/>
        <v>4.4.</v>
      </c>
      <c r="B249" s="31" t="s">
        <v>2735</v>
      </c>
      <c r="C249" s="44" t="s">
        <v>2034</v>
      </c>
      <c r="D249" s="668" t="s">
        <v>297</v>
      </c>
      <c r="E249" s="669" t="s">
        <v>297</v>
      </c>
      <c r="F249" s="669" t="s">
        <v>297</v>
      </c>
      <c r="G249" s="669" t="s">
        <v>297</v>
      </c>
      <c r="H249" s="669" t="s">
        <v>297</v>
      </c>
      <c r="I249" s="669" t="s">
        <v>297</v>
      </c>
      <c r="J249" s="670" t="s">
        <v>297</v>
      </c>
      <c r="K249" s="671" t="s">
        <v>297</v>
      </c>
      <c r="L249" s="71">
        <v>0</v>
      </c>
      <c r="M249" s="83">
        <v>0</v>
      </c>
      <c r="N249" s="72">
        <v>0</v>
      </c>
    </row>
    <row r="250" spans="1:14" outlineLevel="3" x14ac:dyDescent="0.25">
      <c r="A250" s="248" t="str">
        <f t="shared" si="21"/>
        <v>4.4.</v>
      </c>
      <c r="B250" s="31" t="s">
        <v>2736</v>
      </c>
      <c r="C250" s="44" t="s">
        <v>2737</v>
      </c>
      <c r="D250" s="668" t="s">
        <v>297</v>
      </c>
      <c r="E250" s="669" t="s">
        <v>297</v>
      </c>
      <c r="F250" s="669" t="s">
        <v>297</v>
      </c>
      <c r="G250" s="669" t="s">
        <v>297</v>
      </c>
      <c r="H250" s="669" t="s">
        <v>297</v>
      </c>
      <c r="I250" s="669" t="s">
        <v>297</v>
      </c>
      <c r="J250" s="670" t="s">
        <v>297</v>
      </c>
      <c r="K250" s="671" t="s">
        <v>297</v>
      </c>
      <c r="L250" s="71">
        <v>0</v>
      </c>
      <c r="M250" s="83">
        <v>0</v>
      </c>
      <c r="N250" s="72">
        <v>0</v>
      </c>
    </row>
    <row r="251" spans="1:14" outlineLevel="3" x14ac:dyDescent="0.25">
      <c r="A251" s="248" t="str">
        <f t="shared" si="21"/>
        <v>4.4.</v>
      </c>
      <c r="B251" s="31" t="s">
        <v>2738</v>
      </c>
      <c r="C251" s="44" t="s">
        <v>2739</v>
      </c>
      <c r="D251" s="668" t="s">
        <v>297</v>
      </c>
      <c r="E251" s="669" t="s">
        <v>297</v>
      </c>
      <c r="F251" s="669" t="s">
        <v>297</v>
      </c>
      <c r="G251" s="669" t="s">
        <v>297</v>
      </c>
      <c r="H251" s="669" t="s">
        <v>297</v>
      </c>
      <c r="I251" s="669" t="s">
        <v>297</v>
      </c>
      <c r="J251" s="669" t="s">
        <v>297</v>
      </c>
      <c r="K251" s="671" t="s">
        <v>297</v>
      </c>
      <c r="L251" s="71">
        <v>0</v>
      </c>
      <c r="M251" s="83">
        <v>0</v>
      </c>
      <c r="N251" s="72">
        <v>0</v>
      </c>
    </row>
    <row r="252" spans="1:14" outlineLevel="3" x14ac:dyDescent="0.25">
      <c r="A252" s="248" t="str">
        <f t="shared" si="21"/>
        <v>4.4.</v>
      </c>
      <c r="B252" s="31" t="s">
        <v>2740</v>
      </c>
      <c r="C252" s="44" t="s">
        <v>2741</v>
      </c>
      <c r="D252" s="668" t="s">
        <v>297</v>
      </c>
      <c r="E252" s="669" t="s">
        <v>297</v>
      </c>
      <c r="F252" s="669" t="s">
        <v>297</v>
      </c>
      <c r="G252" s="669" t="s">
        <v>297</v>
      </c>
      <c r="H252" s="669" t="s">
        <v>297</v>
      </c>
      <c r="I252" s="669" t="s">
        <v>297</v>
      </c>
      <c r="J252" s="669" t="s">
        <v>297</v>
      </c>
      <c r="K252" s="671" t="s">
        <v>297</v>
      </c>
      <c r="L252" s="71">
        <v>0</v>
      </c>
      <c r="M252" s="83">
        <v>0</v>
      </c>
      <c r="N252" s="72">
        <v>0</v>
      </c>
    </row>
    <row r="253" spans="1:14" outlineLevel="3" x14ac:dyDescent="0.25">
      <c r="A253" s="248" t="str">
        <f t="shared" si="21"/>
        <v>4.4.</v>
      </c>
      <c r="B253" s="31" t="s">
        <v>2742</v>
      </c>
      <c r="C253" s="44" t="s">
        <v>2743</v>
      </c>
      <c r="D253" s="668" t="s">
        <v>297</v>
      </c>
      <c r="E253" s="669" t="s">
        <v>297</v>
      </c>
      <c r="F253" s="669" t="s">
        <v>297</v>
      </c>
      <c r="G253" s="669" t="s">
        <v>297</v>
      </c>
      <c r="H253" s="669" t="s">
        <v>297</v>
      </c>
      <c r="I253" s="669" t="s">
        <v>297</v>
      </c>
      <c r="J253" s="670" t="s">
        <v>297</v>
      </c>
      <c r="K253" s="671" t="s">
        <v>297</v>
      </c>
      <c r="L253" s="71">
        <v>0</v>
      </c>
      <c r="M253" s="71">
        <v>0</v>
      </c>
      <c r="N253" s="72">
        <v>0</v>
      </c>
    </row>
    <row r="254" spans="1:14" outlineLevel="3" x14ac:dyDescent="0.25">
      <c r="A254" s="248" t="str">
        <f t="shared" si="21"/>
        <v>4.4.</v>
      </c>
      <c r="B254" s="31" t="s">
        <v>2744</v>
      </c>
      <c r="C254" s="44" t="s">
        <v>2745</v>
      </c>
      <c r="D254" s="668" t="s">
        <v>297</v>
      </c>
      <c r="E254" s="669" t="s">
        <v>297</v>
      </c>
      <c r="F254" s="669" t="s">
        <v>297</v>
      </c>
      <c r="G254" s="669" t="s">
        <v>297</v>
      </c>
      <c r="H254" s="669" t="s">
        <v>297</v>
      </c>
      <c r="I254" s="669" t="s">
        <v>297</v>
      </c>
      <c r="J254" s="670" t="s">
        <v>297</v>
      </c>
      <c r="K254" s="671" t="s">
        <v>297</v>
      </c>
      <c r="L254" s="71">
        <v>0</v>
      </c>
      <c r="M254" s="71">
        <v>0</v>
      </c>
      <c r="N254" s="72">
        <v>0</v>
      </c>
    </row>
    <row r="255" spans="1:14" outlineLevel="3" x14ac:dyDescent="0.25">
      <c r="A255" s="248" t="str">
        <f t="shared" si="21"/>
        <v>4.4.</v>
      </c>
      <c r="B255" s="31" t="s">
        <v>2746</v>
      </c>
      <c r="C255" s="44" t="s">
        <v>2747</v>
      </c>
      <c r="D255" s="668" t="s">
        <v>297</v>
      </c>
      <c r="E255" s="669" t="s">
        <v>297</v>
      </c>
      <c r="F255" s="669" t="s">
        <v>297</v>
      </c>
      <c r="G255" s="669" t="s">
        <v>297</v>
      </c>
      <c r="H255" s="669" t="s">
        <v>297</v>
      </c>
      <c r="I255" s="669" t="s">
        <v>297</v>
      </c>
      <c r="J255" s="670" t="s">
        <v>297</v>
      </c>
      <c r="K255" s="671" t="s">
        <v>297</v>
      </c>
      <c r="L255" s="71">
        <v>0</v>
      </c>
      <c r="M255" s="83">
        <v>0</v>
      </c>
      <c r="N255" s="72">
        <v>0</v>
      </c>
    </row>
    <row r="256" spans="1:14" outlineLevel="3" x14ac:dyDescent="0.25">
      <c r="A256" s="248" t="str">
        <f t="shared" si="21"/>
        <v>4.4.</v>
      </c>
      <c r="B256" s="31" t="s">
        <v>2748</v>
      </c>
      <c r="C256" s="44" t="s">
        <v>2749</v>
      </c>
      <c r="D256" s="668" t="s">
        <v>297</v>
      </c>
      <c r="E256" s="669" t="s">
        <v>297</v>
      </c>
      <c r="F256" s="669" t="s">
        <v>297</v>
      </c>
      <c r="G256" s="669" t="s">
        <v>297</v>
      </c>
      <c r="H256" s="669" t="s">
        <v>297</v>
      </c>
      <c r="I256" s="669" t="s">
        <v>297</v>
      </c>
      <c r="J256" s="670" t="s">
        <v>297</v>
      </c>
      <c r="K256" s="671" t="s">
        <v>297</v>
      </c>
      <c r="L256" s="71">
        <v>0</v>
      </c>
      <c r="M256" s="83">
        <v>0</v>
      </c>
      <c r="N256" s="72">
        <v>0</v>
      </c>
    </row>
    <row r="257" spans="1:14" outlineLevel="3" x14ac:dyDescent="0.25">
      <c r="A257" s="248" t="str">
        <f t="shared" si="21"/>
        <v>4.4.</v>
      </c>
      <c r="B257" s="31" t="s">
        <v>2750</v>
      </c>
      <c r="C257" s="44" t="s">
        <v>2751</v>
      </c>
      <c r="D257" s="668" t="s">
        <v>297</v>
      </c>
      <c r="E257" s="669" t="s">
        <v>297</v>
      </c>
      <c r="F257" s="669" t="s">
        <v>297</v>
      </c>
      <c r="G257" s="669" t="s">
        <v>297</v>
      </c>
      <c r="H257" s="669" t="s">
        <v>297</v>
      </c>
      <c r="I257" s="669" t="s">
        <v>297</v>
      </c>
      <c r="J257" s="670" t="s">
        <v>297</v>
      </c>
      <c r="K257" s="671" t="s">
        <v>297</v>
      </c>
      <c r="L257" s="71">
        <v>0</v>
      </c>
      <c r="M257" s="83">
        <v>0</v>
      </c>
      <c r="N257" s="72">
        <v>0</v>
      </c>
    </row>
    <row r="258" spans="1:14" outlineLevel="3" x14ac:dyDescent="0.25">
      <c r="A258" s="248" t="str">
        <f t="shared" si="21"/>
        <v>4.4.</v>
      </c>
      <c r="B258" s="31" t="s">
        <v>2752</v>
      </c>
      <c r="C258" s="44" t="s">
        <v>2753</v>
      </c>
      <c r="D258" s="668" t="s">
        <v>297</v>
      </c>
      <c r="E258" s="669" t="s">
        <v>297</v>
      </c>
      <c r="F258" s="669" t="s">
        <v>297</v>
      </c>
      <c r="G258" s="669" t="s">
        <v>297</v>
      </c>
      <c r="H258" s="669" t="s">
        <v>297</v>
      </c>
      <c r="I258" s="669" t="s">
        <v>297</v>
      </c>
      <c r="J258" s="670" t="s">
        <v>297</v>
      </c>
      <c r="K258" s="671" t="s">
        <v>297</v>
      </c>
      <c r="L258" s="71">
        <v>0</v>
      </c>
      <c r="M258" s="83">
        <v>0</v>
      </c>
      <c r="N258" s="72">
        <v>0</v>
      </c>
    </row>
    <row r="259" spans="1:14" outlineLevel="3" x14ac:dyDescent="0.25">
      <c r="A259" s="248" t="str">
        <f t="shared" si="21"/>
        <v>4.4.</v>
      </c>
      <c r="B259" s="31" t="s">
        <v>2754</v>
      </c>
      <c r="C259" s="44" t="s">
        <v>2755</v>
      </c>
      <c r="D259" s="668" t="s">
        <v>297</v>
      </c>
      <c r="E259" s="669" t="s">
        <v>297</v>
      </c>
      <c r="F259" s="669" t="s">
        <v>297</v>
      </c>
      <c r="G259" s="669" t="s">
        <v>297</v>
      </c>
      <c r="H259" s="669" t="s">
        <v>297</v>
      </c>
      <c r="I259" s="669" t="s">
        <v>297</v>
      </c>
      <c r="J259" s="670" t="s">
        <v>297</v>
      </c>
      <c r="K259" s="671" t="s">
        <v>297</v>
      </c>
      <c r="L259" s="71">
        <v>0</v>
      </c>
      <c r="M259" s="83">
        <v>0</v>
      </c>
      <c r="N259" s="72">
        <v>0</v>
      </c>
    </row>
    <row r="260" spans="1:14" outlineLevel="3" x14ac:dyDescent="0.25">
      <c r="A260" s="248" t="str">
        <f t="shared" si="21"/>
        <v>4.4.</v>
      </c>
      <c r="B260" s="31" t="s">
        <v>2756</v>
      </c>
      <c r="C260" s="44" t="s">
        <v>2757</v>
      </c>
      <c r="D260" s="668" t="s">
        <v>297</v>
      </c>
      <c r="E260" s="669" t="s">
        <v>297</v>
      </c>
      <c r="F260" s="669" t="s">
        <v>297</v>
      </c>
      <c r="G260" s="669" t="s">
        <v>297</v>
      </c>
      <c r="H260" s="669" t="s">
        <v>297</v>
      </c>
      <c r="I260" s="669" t="s">
        <v>297</v>
      </c>
      <c r="J260" s="670" t="s">
        <v>297</v>
      </c>
      <c r="K260" s="671" t="s">
        <v>297</v>
      </c>
      <c r="L260" s="71">
        <v>0</v>
      </c>
      <c r="M260" s="83">
        <v>0</v>
      </c>
      <c r="N260" s="72">
        <v>0</v>
      </c>
    </row>
    <row r="261" spans="1:14" outlineLevel="3" x14ac:dyDescent="0.25">
      <c r="A261" s="248" t="str">
        <f t="shared" si="21"/>
        <v>4.4.</v>
      </c>
      <c r="B261" s="31" t="s">
        <v>2758</v>
      </c>
      <c r="C261" s="44" t="s">
        <v>2759</v>
      </c>
      <c r="D261" s="668" t="s">
        <v>297</v>
      </c>
      <c r="E261" s="669" t="s">
        <v>297</v>
      </c>
      <c r="F261" s="669" t="s">
        <v>297</v>
      </c>
      <c r="G261" s="669" t="s">
        <v>297</v>
      </c>
      <c r="H261" s="669" t="s">
        <v>297</v>
      </c>
      <c r="I261" s="669" t="s">
        <v>297</v>
      </c>
      <c r="J261" s="670" t="s">
        <v>297</v>
      </c>
      <c r="K261" s="671" t="s">
        <v>297</v>
      </c>
      <c r="L261" s="71">
        <v>0</v>
      </c>
      <c r="M261" s="83">
        <v>0</v>
      </c>
      <c r="N261" s="72">
        <v>0</v>
      </c>
    </row>
    <row r="262" spans="1:14" outlineLevel="3" x14ac:dyDescent="0.25">
      <c r="A262" s="248" t="str">
        <f t="shared" si="21"/>
        <v>4.4.</v>
      </c>
      <c r="B262" s="50" t="s">
        <v>2760</v>
      </c>
      <c r="C262" s="51" t="s">
        <v>2761</v>
      </c>
      <c r="D262" s="672" t="s">
        <v>297</v>
      </c>
      <c r="E262" s="673" t="s">
        <v>297</v>
      </c>
      <c r="F262" s="673" t="s">
        <v>297</v>
      </c>
      <c r="G262" s="673" t="s">
        <v>297</v>
      </c>
      <c r="H262" s="673" t="s">
        <v>297</v>
      </c>
      <c r="I262" s="673" t="s">
        <v>297</v>
      </c>
      <c r="J262" s="674" t="s">
        <v>297</v>
      </c>
      <c r="K262" s="675" t="s">
        <v>297</v>
      </c>
      <c r="L262" s="71">
        <v>0</v>
      </c>
      <c r="M262" s="83">
        <v>0</v>
      </c>
      <c r="N262" s="72">
        <v>0</v>
      </c>
    </row>
    <row r="263" spans="1:14" outlineLevel="2" x14ac:dyDescent="0.25">
      <c r="A263" s="256"/>
      <c r="B263" s="37" t="s">
        <v>2762</v>
      </c>
      <c r="C263" s="97" t="s">
        <v>2763</v>
      </c>
      <c r="D263" s="118"/>
      <c r="E263" s="119"/>
      <c r="F263" s="120"/>
      <c r="G263" s="120"/>
      <c r="H263" s="120"/>
      <c r="I263" s="120"/>
      <c r="J263" s="120"/>
      <c r="K263" s="121"/>
      <c r="L263" s="122"/>
      <c r="M263" s="122"/>
      <c r="N263" s="595"/>
    </row>
    <row r="264" spans="1:14" outlineLevel="3" x14ac:dyDescent="0.25">
      <c r="A264" s="248" t="str">
        <f t="shared" ref="A264:A275" si="22">IF(COUNTA($D264:$K264)=0,"",LEFT(B264,FIND(".",B264,3)))</f>
        <v>4.4.</v>
      </c>
      <c r="B264" s="35" t="s">
        <v>2764</v>
      </c>
      <c r="C264" s="36" t="s">
        <v>2565</v>
      </c>
      <c r="D264" s="684" t="s">
        <v>297</v>
      </c>
      <c r="E264" s="685" t="s">
        <v>297</v>
      </c>
      <c r="F264" s="685" t="s">
        <v>297</v>
      </c>
      <c r="G264" s="685" t="s">
        <v>297</v>
      </c>
      <c r="H264" s="685" t="s">
        <v>297</v>
      </c>
      <c r="I264" s="685" t="s">
        <v>297</v>
      </c>
      <c r="J264" s="686" t="s">
        <v>297</v>
      </c>
      <c r="K264" s="687" t="s">
        <v>297</v>
      </c>
      <c r="L264" s="71">
        <v>0</v>
      </c>
      <c r="M264" s="83">
        <v>0</v>
      </c>
      <c r="N264" s="105">
        <v>0</v>
      </c>
    </row>
    <row r="265" spans="1:14" outlineLevel="3" x14ac:dyDescent="0.25">
      <c r="A265" s="248" t="str">
        <f t="shared" si="22"/>
        <v>4.4.</v>
      </c>
      <c r="B265" s="31" t="s">
        <v>2765</v>
      </c>
      <c r="C265" s="44" t="s">
        <v>2567</v>
      </c>
      <c r="D265" s="668" t="s">
        <v>297</v>
      </c>
      <c r="E265" s="669" t="s">
        <v>297</v>
      </c>
      <c r="F265" s="669" t="s">
        <v>297</v>
      </c>
      <c r="G265" s="669" t="s">
        <v>297</v>
      </c>
      <c r="H265" s="669" t="s">
        <v>297</v>
      </c>
      <c r="I265" s="669" t="s">
        <v>297</v>
      </c>
      <c r="J265" s="670" t="s">
        <v>297</v>
      </c>
      <c r="K265" s="671" t="s">
        <v>297</v>
      </c>
      <c r="L265" s="71">
        <v>0</v>
      </c>
      <c r="M265" s="83">
        <v>0</v>
      </c>
      <c r="N265" s="72">
        <v>0</v>
      </c>
    </row>
    <row r="266" spans="1:14" outlineLevel="3" x14ac:dyDescent="0.25">
      <c r="A266" s="248" t="str">
        <f t="shared" si="22"/>
        <v>4.4.</v>
      </c>
      <c r="B266" s="31" t="s">
        <v>2766</v>
      </c>
      <c r="C266" s="44" t="s">
        <v>2569</v>
      </c>
      <c r="D266" s="668" t="s">
        <v>297</v>
      </c>
      <c r="E266" s="669" t="s">
        <v>297</v>
      </c>
      <c r="F266" s="669" t="s">
        <v>297</v>
      </c>
      <c r="G266" s="669" t="s">
        <v>297</v>
      </c>
      <c r="H266" s="669" t="s">
        <v>297</v>
      </c>
      <c r="I266" s="669" t="s">
        <v>297</v>
      </c>
      <c r="J266" s="670" t="s">
        <v>297</v>
      </c>
      <c r="K266" s="671" t="s">
        <v>297</v>
      </c>
      <c r="L266" s="71">
        <v>0</v>
      </c>
      <c r="M266" s="83">
        <v>0</v>
      </c>
      <c r="N266" s="72">
        <v>0</v>
      </c>
    </row>
    <row r="267" spans="1:14" outlineLevel="3" x14ac:dyDescent="0.25">
      <c r="A267" s="248" t="str">
        <f t="shared" si="22"/>
        <v>4.4.</v>
      </c>
      <c r="B267" s="31" t="s">
        <v>2767</v>
      </c>
      <c r="C267" s="44" t="s">
        <v>2575</v>
      </c>
      <c r="D267" s="668" t="s">
        <v>297</v>
      </c>
      <c r="E267" s="669" t="s">
        <v>297</v>
      </c>
      <c r="F267" s="669" t="s">
        <v>297</v>
      </c>
      <c r="G267" s="669" t="s">
        <v>297</v>
      </c>
      <c r="H267" s="669" t="s">
        <v>297</v>
      </c>
      <c r="I267" s="669" t="s">
        <v>297</v>
      </c>
      <c r="J267" s="670" t="s">
        <v>297</v>
      </c>
      <c r="K267" s="671" t="s">
        <v>297</v>
      </c>
      <c r="L267" s="71">
        <v>0</v>
      </c>
      <c r="M267" s="83">
        <v>0</v>
      </c>
      <c r="N267" s="72">
        <v>0</v>
      </c>
    </row>
    <row r="268" spans="1:14" outlineLevel="3" x14ac:dyDescent="0.25">
      <c r="A268" s="248" t="str">
        <f t="shared" si="22"/>
        <v>4.4.</v>
      </c>
      <c r="B268" s="31" t="s">
        <v>2768</v>
      </c>
      <c r="C268" s="44" t="s">
        <v>2577</v>
      </c>
      <c r="D268" s="668" t="s">
        <v>297</v>
      </c>
      <c r="E268" s="669" t="s">
        <v>297</v>
      </c>
      <c r="F268" s="669" t="s">
        <v>297</v>
      </c>
      <c r="G268" s="669" t="s">
        <v>297</v>
      </c>
      <c r="H268" s="669" t="s">
        <v>297</v>
      </c>
      <c r="I268" s="669" t="s">
        <v>297</v>
      </c>
      <c r="J268" s="670" t="s">
        <v>297</v>
      </c>
      <c r="K268" s="671" t="s">
        <v>297</v>
      </c>
      <c r="L268" s="71">
        <v>0</v>
      </c>
      <c r="M268" s="83">
        <v>0</v>
      </c>
      <c r="N268" s="72">
        <v>0</v>
      </c>
    </row>
    <row r="269" spans="1:14" outlineLevel="3" x14ac:dyDescent="0.25">
      <c r="A269" s="248" t="str">
        <f t="shared" si="22"/>
        <v>4.4.</v>
      </c>
      <c r="B269" s="31" t="s">
        <v>2769</v>
      </c>
      <c r="C269" s="44" t="s">
        <v>2579</v>
      </c>
      <c r="D269" s="668" t="s">
        <v>297</v>
      </c>
      <c r="E269" s="669" t="s">
        <v>297</v>
      </c>
      <c r="F269" s="669" t="s">
        <v>297</v>
      </c>
      <c r="G269" s="669" t="s">
        <v>297</v>
      </c>
      <c r="H269" s="669" t="s">
        <v>297</v>
      </c>
      <c r="I269" s="669" t="s">
        <v>297</v>
      </c>
      <c r="J269" s="670" t="s">
        <v>297</v>
      </c>
      <c r="K269" s="671" t="s">
        <v>297</v>
      </c>
      <c r="L269" s="71">
        <v>0</v>
      </c>
      <c r="M269" s="83">
        <v>0</v>
      </c>
      <c r="N269" s="72">
        <v>0</v>
      </c>
    </row>
    <row r="270" spans="1:14" outlineLevel="3" x14ac:dyDescent="0.25">
      <c r="A270" s="248" t="str">
        <f t="shared" si="22"/>
        <v>4.4.</v>
      </c>
      <c r="B270" s="31" t="s">
        <v>2770</v>
      </c>
      <c r="C270" s="44" t="s">
        <v>2771</v>
      </c>
      <c r="D270" s="668" t="s">
        <v>297</v>
      </c>
      <c r="E270" s="669" t="s">
        <v>297</v>
      </c>
      <c r="F270" s="669" t="s">
        <v>297</v>
      </c>
      <c r="G270" s="669" t="s">
        <v>297</v>
      </c>
      <c r="H270" s="669" t="s">
        <v>297</v>
      </c>
      <c r="I270" s="669" t="s">
        <v>297</v>
      </c>
      <c r="J270" s="670" t="s">
        <v>297</v>
      </c>
      <c r="K270" s="671" t="s">
        <v>297</v>
      </c>
      <c r="L270" s="71">
        <v>0</v>
      </c>
      <c r="M270" s="83">
        <v>0</v>
      </c>
      <c r="N270" s="72">
        <v>0</v>
      </c>
    </row>
    <row r="271" spans="1:14" outlineLevel="3" x14ac:dyDescent="0.25">
      <c r="A271" s="248" t="str">
        <f t="shared" si="22"/>
        <v>4.4.</v>
      </c>
      <c r="B271" s="31" t="s">
        <v>2772</v>
      </c>
      <c r="C271" s="44" t="s">
        <v>2773</v>
      </c>
      <c r="D271" s="668" t="s">
        <v>297</v>
      </c>
      <c r="E271" s="669" t="s">
        <v>297</v>
      </c>
      <c r="F271" s="669" t="s">
        <v>297</v>
      </c>
      <c r="G271" s="669" t="s">
        <v>297</v>
      </c>
      <c r="H271" s="669" t="s">
        <v>297</v>
      </c>
      <c r="I271" s="669" t="s">
        <v>297</v>
      </c>
      <c r="J271" s="670" t="s">
        <v>297</v>
      </c>
      <c r="K271" s="671" t="s">
        <v>297</v>
      </c>
      <c r="L271" s="71">
        <v>0</v>
      </c>
      <c r="M271" s="71">
        <v>0</v>
      </c>
      <c r="N271" s="72">
        <v>0</v>
      </c>
    </row>
    <row r="272" spans="1:14" outlineLevel="3" x14ac:dyDescent="0.25">
      <c r="A272" s="248" t="str">
        <f t="shared" si="22"/>
        <v>4.4.</v>
      </c>
      <c r="B272" s="31" t="s">
        <v>2774</v>
      </c>
      <c r="C272" s="44" t="s">
        <v>2583</v>
      </c>
      <c r="D272" s="668" t="s">
        <v>297</v>
      </c>
      <c r="E272" s="669" t="s">
        <v>297</v>
      </c>
      <c r="F272" s="669" t="s">
        <v>297</v>
      </c>
      <c r="G272" s="669" t="s">
        <v>297</v>
      </c>
      <c r="H272" s="669" t="s">
        <v>297</v>
      </c>
      <c r="I272" s="669" t="s">
        <v>297</v>
      </c>
      <c r="J272" s="670" t="s">
        <v>297</v>
      </c>
      <c r="K272" s="671" t="s">
        <v>297</v>
      </c>
      <c r="L272" s="71">
        <v>0</v>
      </c>
      <c r="M272" s="83">
        <v>0</v>
      </c>
      <c r="N272" s="72">
        <v>0</v>
      </c>
    </row>
    <row r="273" spans="1:14" outlineLevel="3" x14ac:dyDescent="0.25">
      <c r="A273" s="248" t="str">
        <f t="shared" si="22"/>
        <v>4.4.</v>
      </c>
      <c r="B273" s="31" t="s">
        <v>2775</v>
      </c>
      <c r="C273" s="44" t="s">
        <v>2585</v>
      </c>
      <c r="D273" s="668" t="s">
        <v>297</v>
      </c>
      <c r="E273" s="669" t="s">
        <v>297</v>
      </c>
      <c r="F273" s="669" t="s">
        <v>297</v>
      </c>
      <c r="G273" s="669" t="s">
        <v>297</v>
      </c>
      <c r="H273" s="669" t="s">
        <v>297</v>
      </c>
      <c r="I273" s="669" t="s">
        <v>297</v>
      </c>
      <c r="J273" s="670" t="s">
        <v>297</v>
      </c>
      <c r="K273" s="671" t="s">
        <v>297</v>
      </c>
      <c r="L273" s="71">
        <v>0</v>
      </c>
      <c r="M273" s="83">
        <v>0</v>
      </c>
      <c r="N273" s="72">
        <v>0</v>
      </c>
    </row>
    <row r="274" spans="1:14" outlineLevel="3" x14ac:dyDescent="0.25">
      <c r="A274" s="248" t="str">
        <f t="shared" si="22"/>
        <v>4.4.</v>
      </c>
      <c r="B274" s="50" t="s">
        <v>2776</v>
      </c>
      <c r="C274" s="51" t="s">
        <v>2587</v>
      </c>
      <c r="D274" s="672" t="s">
        <v>297</v>
      </c>
      <c r="E274" s="673" t="s">
        <v>297</v>
      </c>
      <c r="F274" s="673" t="s">
        <v>297</v>
      </c>
      <c r="G274" s="673" t="s">
        <v>297</v>
      </c>
      <c r="H274" s="673" t="s">
        <v>297</v>
      </c>
      <c r="I274" s="673" t="s">
        <v>297</v>
      </c>
      <c r="J274" s="674" t="s">
        <v>297</v>
      </c>
      <c r="K274" s="675" t="s">
        <v>297</v>
      </c>
      <c r="L274" s="71">
        <v>0</v>
      </c>
      <c r="M274" s="83">
        <v>0</v>
      </c>
      <c r="N274" s="72">
        <v>0</v>
      </c>
    </row>
    <row r="275" spans="1:14" outlineLevel="3" x14ac:dyDescent="0.25">
      <c r="A275" s="248" t="str">
        <f t="shared" si="22"/>
        <v>4.4.</v>
      </c>
      <c r="B275" s="50" t="s">
        <v>4130</v>
      </c>
      <c r="C275" s="51" t="s">
        <v>4131</v>
      </c>
      <c r="D275" s="672" t="s">
        <v>297</v>
      </c>
      <c r="E275" s="673" t="s">
        <v>297</v>
      </c>
      <c r="F275" s="673" t="s">
        <v>297</v>
      </c>
      <c r="G275" s="673" t="s">
        <v>297</v>
      </c>
      <c r="H275" s="673" t="s">
        <v>297</v>
      </c>
      <c r="I275" s="673" t="s">
        <v>297</v>
      </c>
      <c r="J275" s="674" t="s">
        <v>297</v>
      </c>
      <c r="K275" s="675" t="s">
        <v>297</v>
      </c>
      <c r="L275" s="71">
        <v>0</v>
      </c>
      <c r="M275" s="83">
        <v>0</v>
      </c>
      <c r="N275" s="72">
        <v>0</v>
      </c>
    </row>
    <row r="276" spans="1:14" outlineLevel="2" x14ac:dyDescent="0.25">
      <c r="A276" s="256"/>
      <c r="B276" s="37" t="s">
        <v>2777</v>
      </c>
      <c r="C276" s="97" t="s">
        <v>2778</v>
      </c>
      <c r="D276" s="118"/>
      <c r="E276" s="119"/>
      <c r="F276" s="120"/>
      <c r="G276" s="120"/>
      <c r="H276" s="120"/>
      <c r="I276" s="120"/>
      <c r="J276" s="120"/>
      <c r="K276" s="121"/>
      <c r="L276" s="122"/>
      <c r="M276" s="122"/>
      <c r="N276" s="595"/>
    </row>
    <row r="277" spans="1:14" outlineLevel="3" x14ac:dyDescent="0.25">
      <c r="A277" s="248" t="str">
        <f t="shared" ref="A277:A310" si="23">IF(COUNTA($D277:$K277)=0,"",LEFT(B277,FIND(".",B277,3)))</f>
        <v>4.4.</v>
      </c>
      <c r="B277" s="35" t="s">
        <v>2779</v>
      </c>
      <c r="C277" s="36" t="s">
        <v>2384</v>
      </c>
      <c r="D277" s="684" t="s">
        <v>297</v>
      </c>
      <c r="E277" s="685" t="s">
        <v>297</v>
      </c>
      <c r="F277" s="685" t="s">
        <v>297</v>
      </c>
      <c r="G277" s="685" t="s">
        <v>297</v>
      </c>
      <c r="H277" s="685" t="s">
        <v>297</v>
      </c>
      <c r="I277" s="685" t="s">
        <v>297</v>
      </c>
      <c r="J277" s="686" t="s">
        <v>297</v>
      </c>
      <c r="K277" s="687" t="s">
        <v>297</v>
      </c>
      <c r="L277" s="71">
        <v>0</v>
      </c>
      <c r="M277" s="71">
        <v>0</v>
      </c>
      <c r="N277" s="72">
        <v>0</v>
      </c>
    </row>
    <row r="278" spans="1:14" ht="25.5" outlineLevel="3" x14ac:dyDescent="0.25">
      <c r="A278" s="248" t="str">
        <f t="shared" si="23"/>
        <v>4.4.</v>
      </c>
      <c r="B278" s="31" t="s">
        <v>2780</v>
      </c>
      <c r="C278" s="44" t="s">
        <v>2386</v>
      </c>
      <c r="D278" s="668" t="s">
        <v>297</v>
      </c>
      <c r="E278" s="669" t="s">
        <v>297</v>
      </c>
      <c r="F278" s="669" t="s">
        <v>297</v>
      </c>
      <c r="G278" s="669" t="s">
        <v>297</v>
      </c>
      <c r="H278" s="669" t="s">
        <v>297</v>
      </c>
      <c r="I278" s="669" t="s">
        <v>297</v>
      </c>
      <c r="J278" s="670" t="s">
        <v>297</v>
      </c>
      <c r="K278" s="671" t="s">
        <v>297</v>
      </c>
      <c r="L278" s="71">
        <v>0</v>
      </c>
      <c r="M278" s="83">
        <v>0</v>
      </c>
      <c r="N278" s="72">
        <v>0</v>
      </c>
    </row>
    <row r="279" spans="1:14" outlineLevel="3" x14ac:dyDescent="0.25">
      <c r="A279" s="248" t="str">
        <f t="shared" si="23"/>
        <v>4.4.</v>
      </c>
      <c r="B279" s="31" t="s">
        <v>2781</v>
      </c>
      <c r="C279" s="48" t="s">
        <v>2782</v>
      </c>
      <c r="D279" s="668" t="s">
        <v>297</v>
      </c>
      <c r="E279" s="669" t="s">
        <v>297</v>
      </c>
      <c r="F279" s="669" t="s">
        <v>297</v>
      </c>
      <c r="G279" s="669" t="s">
        <v>297</v>
      </c>
      <c r="H279" s="669" t="s">
        <v>297</v>
      </c>
      <c r="I279" s="669" t="s">
        <v>297</v>
      </c>
      <c r="J279" s="670" t="s">
        <v>297</v>
      </c>
      <c r="K279" s="671" t="s">
        <v>297</v>
      </c>
      <c r="L279" s="71">
        <v>0</v>
      </c>
      <c r="M279" s="71">
        <v>0</v>
      </c>
      <c r="N279" s="72">
        <v>0</v>
      </c>
    </row>
    <row r="280" spans="1:14" outlineLevel="3" x14ac:dyDescent="0.25">
      <c r="A280" s="248" t="str">
        <f t="shared" si="23"/>
        <v>4.4.</v>
      </c>
      <c r="B280" s="31" t="s">
        <v>2783</v>
      </c>
      <c r="C280" s="44" t="s">
        <v>2390</v>
      </c>
      <c r="D280" s="668" t="s">
        <v>297</v>
      </c>
      <c r="E280" s="669" t="s">
        <v>297</v>
      </c>
      <c r="F280" s="669" t="s">
        <v>297</v>
      </c>
      <c r="G280" s="669" t="s">
        <v>297</v>
      </c>
      <c r="H280" s="669" t="s">
        <v>297</v>
      </c>
      <c r="I280" s="669" t="s">
        <v>297</v>
      </c>
      <c r="J280" s="670" t="s">
        <v>297</v>
      </c>
      <c r="K280" s="671" t="s">
        <v>297</v>
      </c>
      <c r="L280" s="71">
        <v>0</v>
      </c>
      <c r="M280" s="71">
        <v>0</v>
      </c>
      <c r="N280" s="72">
        <v>0</v>
      </c>
    </row>
    <row r="281" spans="1:14" outlineLevel="3" x14ac:dyDescent="0.25">
      <c r="A281" s="248" t="str">
        <f t="shared" si="23"/>
        <v>4.4.</v>
      </c>
      <c r="B281" s="31" t="s">
        <v>2784</v>
      </c>
      <c r="C281" s="44" t="s">
        <v>2394</v>
      </c>
      <c r="D281" s="668" t="s">
        <v>297</v>
      </c>
      <c r="E281" s="669" t="s">
        <v>297</v>
      </c>
      <c r="F281" s="669" t="s">
        <v>297</v>
      </c>
      <c r="G281" s="669" t="s">
        <v>297</v>
      </c>
      <c r="H281" s="669" t="s">
        <v>297</v>
      </c>
      <c r="I281" s="669" t="s">
        <v>297</v>
      </c>
      <c r="J281" s="670" t="s">
        <v>297</v>
      </c>
      <c r="K281" s="671" t="s">
        <v>297</v>
      </c>
      <c r="L281" s="71">
        <v>0</v>
      </c>
      <c r="M281" s="71">
        <v>0</v>
      </c>
      <c r="N281" s="72">
        <v>0</v>
      </c>
    </row>
    <row r="282" spans="1:14" outlineLevel="3" x14ac:dyDescent="0.25">
      <c r="A282" s="248" t="str">
        <f t="shared" si="23"/>
        <v>4.4.</v>
      </c>
      <c r="B282" s="31" t="s">
        <v>2785</v>
      </c>
      <c r="C282" s="44" t="s">
        <v>2786</v>
      </c>
      <c r="D282" s="668" t="s">
        <v>297</v>
      </c>
      <c r="E282" s="669" t="s">
        <v>297</v>
      </c>
      <c r="F282" s="669" t="s">
        <v>297</v>
      </c>
      <c r="G282" s="669" t="s">
        <v>297</v>
      </c>
      <c r="H282" s="669" t="s">
        <v>297</v>
      </c>
      <c r="I282" s="669" t="s">
        <v>297</v>
      </c>
      <c r="J282" s="670" t="s">
        <v>297</v>
      </c>
      <c r="K282" s="671" t="s">
        <v>297</v>
      </c>
      <c r="L282" s="71">
        <v>0</v>
      </c>
      <c r="M282" s="83">
        <v>0</v>
      </c>
      <c r="N282" s="72">
        <v>0</v>
      </c>
    </row>
    <row r="283" spans="1:14" outlineLevel="3" x14ac:dyDescent="0.25">
      <c r="A283" s="248" t="str">
        <f t="shared" si="23"/>
        <v>4.4.</v>
      </c>
      <c r="B283" s="31" t="s">
        <v>2787</v>
      </c>
      <c r="C283" s="44" t="s">
        <v>2788</v>
      </c>
      <c r="D283" s="668" t="s">
        <v>297</v>
      </c>
      <c r="E283" s="669" t="s">
        <v>297</v>
      </c>
      <c r="F283" s="669" t="s">
        <v>297</v>
      </c>
      <c r="G283" s="669" t="s">
        <v>297</v>
      </c>
      <c r="H283" s="669" t="s">
        <v>297</v>
      </c>
      <c r="I283" s="669" t="s">
        <v>297</v>
      </c>
      <c r="J283" s="670" t="s">
        <v>297</v>
      </c>
      <c r="K283" s="671" t="s">
        <v>297</v>
      </c>
      <c r="L283" s="71">
        <v>0</v>
      </c>
      <c r="M283" s="83">
        <v>0</v>
      </c>
      <c r="N283" s="72">
        <v>0</v>
      </c>
    </row>
    <row r="284" spans="1:14" outlineLevel="3" x14ac:dyDescent="0.25">
      <c r="A284" s="248" t="str">
        <f t="shared" si="23"/>
        <v>4.4.</v>
      </c>
      <c r="B284" s="31" t="s">
        <v>2789</v>
      </c>
      <c r="C284" s="44" t="s">
        <v>2790</v>
      </c>
      <c r="D284" s="668" t="s">
        <v>297</v>
      </c>
      <c r="E284" s="669" t="s">
        <v>297</v>
      </c>
      <c r="F284" s="669" t="s">
        <v>297</v>
      </c>
      <c r="G284" s="669" t="s">
        <v>297</v>
      </c>
      <c r="H284" s="669" t="s">
        <v>297</v>
      </c>
      <c r="I284" s="669" t="s">
        <v>297</v>
      </c>
      <c r="J284" s="670" t="s">
        <v>297</v>
      </c>
      <c r="K284" s="671" t="s">
        <v>297</v>
      </c>
      <c r="L284" s="71">
        <v>0</v>
      </c>
      <c r="M284" s="83">
        <v>0</v>
      </c>
      <c r="N284" s="72">
        <v>0</v>
      </c>
    </row>
    <row r="285" spans="1:14" outlineLevel="3" x14ac:dyDescent="0.25">
      <c r="A285" s="248" t="str">
        <f t="shared" si="23"/>
        <v>4.4.</v>
      </c>
      <c r="B285" s="31" t="s">
        <v>2791</v>
      </c>
      <c r="C285" s="44" t="s">
        <v>2792</v>
      </c>
      <c r="D285" s="668" t="s">
        <v>297</v>
      </c>
      <c r="E285" s="669" t="s">
        <v>297</v>
      </c>
      <c r="F285" s="669" t="s">
        <v>297</v>
      </c>
      <c r="G285" s="669" t="s">
        <v>297</v>
      </c>
      <c r="H285" s="669" t="s">
        <v>297</v>
      </c>
      <c r="I285" s="669" t="s">
        <v>297</v>
      </c>
      <c r="J285" s="670" t="s">
        <v>297</v>
      </c>
      <c r="K285" s="671" t="s">
        <v>297</v>
      </c>
      <c r="L285" s="71">
        <v>0</v>
      </c>
      <c r="M285" s="83">
        <v>0</v>
      </c>
      <c r="N285" s="72">
        <v>0</v>
      </c>
    </row>
    <row r="286" spans="1:14" outlineLevel="3" x14ac:dyDescent="0.25">
      <c r="A286" s="248" t="str">
        <f t="shared" si="23"/>
        <v>4.4.</v>
      </c>
      <c r="B286" s="31" t="s">
        <v>2793</v>
      </c>
      <c r="C286" s="48" t="s">
        <v>2794</v>
      </c>
      <c r="D286" s="668" t="s">
        <v>297</v>
      </c>
      <c r="E286" s="669" t="s">
        <v>297</v>
      </c>
      <c r="F286" s="669" t="s">
        <v>297</v>
      </c>
      <c r="G286" s="669" t="s">
        <v>297</v>
      </c>
      <c r="H286" s="669" t="s">
        <v>297</v>
      </c>
      <c r="I286" s="669" t="s">
        <v>297</v>
      </c>
      <c r="J286" s="670" t="s">
        <v>297</v>
      </c>
      <c r="K286" s="671" t="s">
        <v>297</v>
      </c>
      <c r="L286" s="71">
        <v>0</v>
      </c>
      <c r="M286" s="83">
        <v>0</v>
      </c>
      <c r="N286" s="72">
        <v>0</v>
      </c>
    </row>
    <row r="287" spans="1:14" outlineLevel="3" x14ac:dyDescent="0.25">
      <c r="A287" s="248" t="str">
        <f t="shared" si="23"/>
        <v>4.4.</v>
      </c>
      <c r="B287" s="31" t="s">
        <v>2795</v>
      </c>
      <c r="C287" s="44" t="s">
        <v>2402</v>
      </c>
      <c r="D287" s="668" t="s">
        <v>297</v>
      </c>
      <c r="E287" s="669" t="s">
        <v>297</v>
      </c>
      <c r="F287" s="669" t="s">
        <v>297</v>
      </c>
      <c r="G287" s="669" t="s">
        <v>297</v>
      </c>
      <c r="H287" s="669" t="s">
        <v>297</v>
      </c>
      <c r="I287" s="669" t="s">
        <v>297</v>
      </c>
      <c r="J287" s="670" t="s">
        <v>297</v>
      </c>
      <c r="K287" s="671" t="s">
        <v>297</v>
      </c>
      <c r="L287" s="71">
        <v>0</v>
      </c>
      <c r="M287" s="83">
        <v>0</v>
      </c>
      <c r="N287" s="72">
        <v>0</v>
      </c>
    </row>
    <row r="288" spans="1:14" outlineLevel="3" x14ac:dyDescent="0.25">
      <c r="A288" s="248" t="str">
        <f t="shared" si="23"/>
        <v>4.4.</v>
      </c>
      <c r="B288" s="31" t="s">
        <v>2796</v>
      </c>
      <c r="C288" s="44" t="s">
        <v>2797</v>
      </c>
      <c r="D288" s="668" t="s">
        <v>297</v>
      </c>
      <c r="E288" s="669" t="s">
        <v>297</v>
      </c>
      <c r="F288" s="669" t="s">
        <v>297</v>
      </c>
      <c r="G288" s="669" t="s">
        <v>297</v>
      </c>
      <c r="H288" s="669" t="s">
        <v>297</v>
      </c>
      <c r="I288" s="669" t="s">
        <v>297</v>
      </c>
      <c r="J288" s="670" t="s">
        <v>297</v>
      </c>
      <c r="K288" s="671" t="s">
        <v>297</v>
      </c>
      <c r="L288" s="71">
        <v>0</v>
      </c>
      <c r="M288" s="83">
        <v>0</v>
      </c>
      <c r="N288" s="72">
        <v>0</v>
      </c>
    </row>
    <row r="289" spans="1:14" outlineLevel="3" x14ac:dyDescent="0.25">
      <c r="A289" s="248" t="str">
        <f t="shared" si="23"/>
        <v>4.4.</v>
      </c>
      <c r="B289" s="31" t="s">
        <v>2798</v>
      </c>
      <c r="C289" s="44" t="s">
        <v>2406</v>
      </c>
      <c r="D289" s="668" t="s">
        <v>297</v>
      </c>
      <c r="E289" s="669" t="s">
        <v>297</v>
      </c>
      <c r="F289" s="669" t="s">
        <v>297</v>
      </c>
      <c r="G289" s="669" t="s">
        <v>297</v>
      </c>
      <c r="H289" s="669" t="s">
        <v>297</v>
      </c>
      <c r="I289" s="669" t="s">
        <v>297</v>
      </c>
      <c r="J289" s="670" t="s">
        <v>297</v>
      </c>
      <c r="K289" s="671" t="s">
        <v>297</v>
      </c>
      <c r="L289" s="71">
        <v>0</v>
      </c>
      <c r="M289" s="71">
        <v>0</v>
      </c>
      <c r="N289" s="72">
        <v>0</v>
      </c>
    </row>
    <row r="290" spans="1:14" outlineLevel="3" x14ac:dyDescent="0.25">
      <c r="A290" s="248" t="str">
        <f t="shared" si="23"/>
        <v>4.4.</v>
      </c>
      <c r="B290" s="31" t="s">
        <v>2799</v>
      </c>
      <c r="C290" s="44" t="s">
        <v>2800</v>
      </c>
      <c r="D290" s="668" t="s">
        <v>297</v>
      </c>
      <c r="E290" s="669" t="s">
        <v>297</v>
      </c>
      <c r="F290" s="669" t="s">
        <v>297</v>
      </c>
      <c r="G290" s="669" t="s">
        <v>297</v>
      </c>
      <c r="H290" s="669" t="s">
        <v>297</v>
      </c>
      <c r="I290" s="669" t="s">
        <v>297</v>
      </c>
      <c r="J290" s="670" t="s">
        <v>297</v>
      </c>
      <c r="K290" s="671" t="s">
        <v>297</v>
      </c>
      <c r="L290" s="71">
        <v>0</v>
      </c>
      <c r="M290" s="71">
        <v>0</v>
      </c>
      <c r="N290" s="72">
        <v>0</v>
      </c>
    </row>
    <row r="291" spans="1:14" outlineLevel="3" x14ac:dyDescent="0.25">
      <c r="A291" s="248" t="str">
        <f t="shared" si="23"/>
        <v>4.4.</v>
      </c>
      <c r="B291" s="31" t="s">
        <v>2801</v>
      </c>
      <c r="C291" s="44" t="s">
        <v>2802</v>
      </c>
      <c r="D291" s="668" t="s">
        <v>297</v>
      </c>
      <c r="E291" s="669" t="s">
        <v>297</v>
      </c>
      <c r="F291" s="669" t="s">
        <v>297</v>
      </c>
      <c r="G291" s="669" t="s">
        <v>297</v>
      </c>
      <c r="H291" s="669" t="s">
        <v>297</v>
      </c>
      <c r="I291" s="669" t="s">
        <v>297</v>
      </c>
      <c r="J291" s="670" t="s">
        <v>297</v>
      </c>
      <c r="K291" s="671" t="s">
        <v>297</v>
      </c>
      <c r="L291" s="71">
        <v>0</v>
      </c>
      <c r="M291" s="83">
        <v>0</v>
      </c>
      <c r="N291" s="72">
        <v>0</v>
      </c>
    </row>
    <row r="292" spans="1:14" ht="25.5" outlineLevel="3" x14ac:dyDescent="0.25">
      <c r="A292" s="248" t="str">
        <f t="shared" si="23"/>
        <v>4.4.</v>
      </c>
      <c r="B292" s="31" t="s">
        <v>2803</v>
      </c>
      <c r="C292" s="44" t="s">
        <v>2804</v>
      </c>
      <c r="D292" s="668" t="s">
        <v>297</v>
      </c>
      <c r="E292" s="669" t="s">
        <v>297</v>
      </c>
      <c r="F292" s="669" t="s">
        <v>297</v>
      </c>
      <c r="G292" s="669" t="s">
        <v>297</v>
      </c>
      <c r="H292" s="669" t="s">
        <v>297</v>
      </c>
      <c r="I292" s="669" t="s">
        <v>297</v>
      </c>
      <c r="J292" s="670" t="s">
        <v>297</v>
      </c>
      <c r="K292" s="671" t="s">
        <v>297</v>
      </c>
      <c r="L292" s="71">
        <v>0</v>
      </c>
      <c r="M292" s="71">
        <v>0</v>
      </c>
      <c r="N292" s="72">
        <v>0</v>
      </c>
    </row>
    <row r="293" spans="1:14" outlineLevel="3" x14ac:dyDescent="0.25">
      <c r="A293" s="248" t="str">
        <f t="shared" si="23"/>
        <v>4.4.</v>
      </c>
      <c r="B293" s="31" t="s">
        <v>2805</v>
      </c>
      <c r="C293" s="44" t="s">
        <v>2410</v>
      </c>
      <c r="D293" s="668" t="s">
        <v>297</v>
      </c>
      <c r="E293" s="669" t="s">
        <v>297</v>
      </c>
      <c r="F293" s="669" t="s">
        <v>297</v>
      </c>
      <c r="G293" s="669" t="s">
        <v>297</v>
      </c>
      <c r="H293" s="669" t="s">
        <v>297</v>
      </c>
      <c r="I293" s="669" t="s">
        <v>297</v>
      </c>
      <c r="J293" s="670" t="s">
        <v>297</v>
      </c>
      <c r="K293" s="671" t="s">
        <v>297</v>
      </c>
      <c r="L293" s="71">
        <v>0</v>
      </c>
      <c r="M293" s="71">
        <v>0</v>
      </c>
      <c r="N293" s="72">
        <v>0</v>
      </c>
    </row>
    <row r="294" spans="1:14" outlineLevel="3" x14ac:dyDescent="0.25">
      <c r="A294" s="248" t="str">
        <f t="shared" si="23"/>
        <v>4.4.</v>
      </c>
      <c r="B294" s="31" t="s">
        <v>2806</v>
      </c>
      <c r="C294" s="44" t="s">
        <v>2412</v>
      </c>
      <c r="D294" s="668" t="s">
        <v>297</v>
      </c>
      <c r="E294" s="669" t="s">
        <v>297</v>
      </c>
      <c r="F294" s="669" t="s">
        <v>297</v>
      </c>
      <c r="G294" s="669" t="s">
        <v>297</v>
      </c>
      <c r="H294" s="669" t="s">
        <v>297</v>
      </c>
      <c r="I294" s="669" t="s">
        <v>297</v>
      </c>
      <c r="J294" s="670" t="s">
        <v>297</v>
      </c>
      <c r="K294" s="671" t="s">
        <v>297</v>
      </c>
      <c r="L294" s="71">
        <v>0</v>
      </c>
      <c r="M294" s="71">
        <v>0</v>
      </c>
      <c r="N294" s="72">
        <v>0</v>
      </c>
    </row>
    <row r="295" spans="1:14" outlineLevel="3" x14ac:dyDescent="0.25">
      <c r="A295" s="248" t="str">
        <f t="shared" si="23"/>
        <v>4.4.</v>
      </c>
      <c r="B295" s="31" t="s">
        <v>2807</v>
      </c>
      <c r="C295" s="48" t="s">
        <v>2414</v>
      </c>
      <c r="D295" s="668" t="s">
        <v>297</v>
      </c>
      <c r="E295" s="669" t="s">
        <v>297</v>
      </c>
      <c r="F295" s="669" t="s">
        <v>297</v>
      </c>
      <c r="G295" s="669" t="s">
        <v>297</v>
      </c>
      <c r="H295" s="669" t="s">
        <v>297</v>
      </c>
      <c r="I295" s="669" t="s">
        <v>297</v>
      </c>
      <c r="J295" s="670" t="s">
        <v>297</v>
      </c>
      <c r="K295" s="671" t="s">
        <v>297</v>
      </c>
      <c r="L295" s="71">
        <v>0</v>
      </c>
      <c r="M295" s="71">
        <v>0</v>
      </c>
      <c r="N295" s="72">
        <v>0</v>
      </c>
    </row>
    <row r="296" spans="1:14" outlineLevel="3" x14ac:dyDescent="0.25">
      <c r="A296" s="248" t="str">
        <f t="shared" si="23"/>
        <v>4.4.</v>
      </c>
      <c r="B296" s="31" t="s">
        <v>2808</v>
      </c>
      <c r="C296" s="44" t="s">
        <v>2809</v>
      </c>
      <c r="D296" s="668" t="s">
        <v>297</v>
      </c>
      <c r="E296" s="669" t="s">
        <v>297</v>
      </c>
      <c r="F296" s="669" t="s">
        <v>297</v>
      </c>
      <c r="G296" s="669" t="s">
        <v>297</v>
      </c>
      <c r="H296" s="669" t="s">
        <v>297</v>
      </c>
      <c r="I296" s="669" t="s">
        <v>297</v>
      </c>
      <c r="J296" s="670" t="s">
        <v>297</v>
      </c>
      <c r="K296" s="671" t="s">
        <v>297</v>
      </c>
      <c r="L296" s="71">
        <v>0</v>
      </c>
      <c r="M296" s="71">
        <v>0</v>
      </c>
      <c r="N296" s="72">
        <v>0</v>
      </c>
    </row>
    <row r="297" spans="1:14" outlineLevel="3" x14ac:dyDescent="0.25">
      <c r="A297" s="248" t="str">
        <f t="shared" si="23"/>
        <v>4.4.</v>
      </c>
      <c r="B297" s="31" t="s">
        <v>2810</v>
      </c>
      <c r="C297" s="44" t="s">
        <v>2811</v>
      </c>
      <c r="D297" s="668" t="s">
        <v>297</v>
      </c>
      <c r="E297" s="669" t="s">
        <v>297</v>
      </c>
      <c r="F297" s="669" t="s">
        <v>297</v>
      </c>
      <c r="G297" s="669" t="s">
        <v>297</v>
      </c>
      <c r="H297" s="669" t="s">
        <v>297</v>
      </c>
      <c r="I297" s="669" t="s">
        <v>297</v>
      </c>
      <c r="J297" s="670" t="s">
        <v>297</v>
      </c>
      <c r="K297" s="671" t="s">
        <v>297</v>
      </c>
      <c r="L297" s="71">
        <v>0</v>
      </c>
      <c r="M297" s="83">
        <v>0</v>
      </c>
      <c r="N297" s="72">
        <v>0</v>
      </c>
    </row>
    <row r="298" spans="1:14" outlineLevel="3" x14ac:dyDescent="0.25">
      <c r="A298" s="248" t="str">
        <f t="shared" si="23"/>
        <v>4.4.</v>
      </c>
      <c r="B298" s="31" t="s">
        <v>2812</v>
      </c>
      <c r="C298" s="44" t="s">
        <v>2420</v>
      </c>
      <c r="D298" s="668" t="s">
        <v>297</v>
      </c>
      <c r="E298" s="669" t="s">
        <v>297</v>
      </c>
      <c r="F298" s="669" t="s">
        <v>297</v>
      </c>
      <c r="G298" s="669" t="s">
        <v>297</v>
      </c>
      <c r="H298" s="669" t="s">
        <v>297</v>
      </c>
      <c r="I298" s="669" t="s">
        <v>297</v>
      </c>
      <c r="J298" s="670" t="s">
        <v>297</v>
      </c>
      <c r="K298" s="671" t="s">
        <v>297</v>
      </c>
      <c r="L298" s="71">
        <v>0</v>
      </c>
      <c r="M298" s="71">
        <v>0</v>
      </c>
      <c r="N298" s="72">
        <v>0</v>
      </c>
    </row>
    <row r="299" spans="1:14" outlineLevel="3" x14ac:dyDescent="0.25">
      <c r="A299" s="248" t="str">
        <f t="shared" si="23"/>
        <v>4.4.</v>
      </c>
      <c r="B299" s="31" t="s">
        <v>2813</v>
      </c>
      <c r="C299" s="44" t="s">
        <v>2814</v>
      </c>
      <c r="D299" s="668" t="s">
        <v>297</v>
      </c>
      <c r="E299" s="669" t="s">
        <v>297</v>
      </c>
      <c r="F299" s="669" t="s">
        <v>297</v>
      </c>
      <c r="G299" s="669" t="s">
        <v>297</v>
      </c>
      <c r="H299" s="669" t="s">
        <v>297</v>
      </c>
      <c r="I299" s="669" t="s">
        <v>297</v>
      </c>
      <c r="J299" s="670" t="s">
        <v>297</v>
      </c>
      <c r="K299" s="671" t="s">
        <v>297</v>
      </c>
      <c r="L299" s="71">
        <v>0</v>
      </c>
      <c r="M299" s="83">
        <v>0</v>
      </c>
      <c r="N299" s="72">
        <v>0</v>
      </c>
    </row>
    <row r="300" spans="1:14" ht="25.5" outlineLevel="3" x14ac:dyDescent="0.25">
      <c r="A300" s="248" t="str">
        <f t="shared" si="23"/>
        <v>4.4.</v>
      </c>
      <c r="B300" s="31" t="s">
        <v>2815</v>
      </c>
      <c r="C300" s="44" t="s">
        <v>2816</v>
      </c>
      <c r="D300" s="668" t="s">
        <v>297</v>
      </c>
      <c r="E300" s="669" t="s">
        <v>297</v>
      </c>
      <c r="F300" s="669" t="s">
        <v>297</v>
      </c>
      <c r="G300" s="669" t="s">
        <v>297</v>
      </c>
      <c r="H300" s="669" t="s">
        <v>297</v>
      </c>
      <c r="I300" s="669" t="s">
        <v>297</v>
      </c>
      <c r="J300" s="670" t="s">
        <v>297</v>
      </c>
      <c r="K300" s="671" t="s">
        <v>297</v>
      </c>
      <c r="L300" s="71">
        <v>0</v>
      </c>
      <c r="M300" s="71">
        <v>0</v>
      </c>
      <c r="N300" s="72">
        <v>0</v>
      </c>
    </row>
    <row r="301" spans="1:14" outlineLevel="3" x14ac:dyDescent="0.25">
      <c r="A301" s="248" t="str">
        <f t="shared" si="23"/>
        <v>4.4.</v>
      </c>
      <c r="B301" s="31" t="s">
        <v>2817</v>
      </c>
      <c r="C301" s="44" t="s">
        <v>2818</v>
      </c>
      <c r="D301" s="668" t="s">
        <v>297</v>
      </c>
      <c r="E301" s="669" t="s">
        <v>297</v>
      </c>
      <c r="F301" s="669" t="s">
        <v>297</v>
      </c>
      <c r="G301" s="669" t="s">
        <v>297</v>
      </c>
      <c r="H301" s="669" t="s">
        <v>297</v>
      </c>
      <c r="I301" s="669" t="s">
        <v>297</v>
      </c>
      <c r="J301" s="670" t="s">
        <v>297</v>
      </c>
      <c r="K301" s="671" t="s">
        <v>297</v>
      </c>
      <c r="L301" s="71">
        <v>0</v>
      </c>
      <c r="M301" s="71">
        <v>0</v>
      </c>
      <c r="N301" s="72">
        <v>0</v>
      </c>
    </row>
    <row r="302" spans="1:14" outlineLevel="3" x14ac:dyDescent="0.25">
      <c r="A302" s="248" t="str">
        <f t="shared" si="23"/>
        <v>4.4.</v>
      </c>
      <c r="B302" s="31" t="s">
        <v>2819</v>
      </c>
      <c r="C302" s="44" t="s">
        <v>2605</v>
      </c>
      <c r="D302" s="668" t="s">
        <v>297</v>
      </c>
      <c r="E302" s="669" t="s">
        <v>297</v>
      </c>
      <c r="F302" s="669" t="s">
        <v>297</v>
      </c>
      <c r="G302" s="669" t="s">
        <v>297</v>
      </c>
      <c r="H302" s="669" t="s">
        <v>297</v>
      </c>
      <c r="I302" s="669" t="s">
        <v>297</v>
      </c>
      <c r="J302" s="670" t="s">
        <v>297</v>
      </c>
      <c r="K302" s="671" t="s">
        <v>297</v>
      </c>
      <c r="L302" s="71">
        <v>0</v>
      </c>
      <c r="M302" s="71">
        <v>0</v>
      </c>
      <c r="N302" s="72">
        <v>0</v>
      </c>
    </row>
    <row r="303" spans="1:14" outlineLevel="3" x14ac:dyDescent="0.25">
      <c r="A303" s="248" t="str">
        <f t="shared" si="23"/>
        <v>4.4.</v>
      </c>
      <c r="B303" s="31" t="s">
        <v>2820</v>
      </c>
      <c r="C303" s="44" t="s">
        <v>2611</v>
      </c>
      <c r="D303" s="668" t="s">
        <v>297</v>
      </c>
      <c r="E303" s="669" t="s">
        <v>297</v>
      </c>
      <c r="F303" s="669" t="s">
        <v>297</v>
      </c>
      <c r="G303" s="669" t="s">
        <v>297</v>
      </c>
      <c r="H303" s="669" t="s">
        <v>297</v>
      </c>
      <c r="I303" s="669" t="s">
        <v>297</v>
      </c>
      <c r="J303" s="670" t="s">
        <v>297</v>
      </c>
      <c r="K303" s="671" t="s">
        <v>297</v>
      </c>
      <c r="L303" s="71">
        <v>0</v>
      </c>
      <c r="M303" s="83">
        <v>0</v>
      </c>
      <c r="N303" s="72">
        <v>0</v>
      </c>
    </row>
    <row r="304" spans="1:14" outlineLevel="3" x14ac:dyDescent="0.25">
      <c r="A304" s="248" t="str">
        <f t="shared" si="23"/>
        <v>4.4.</v>
      </c>
      <c r="B304" s="31" t="s">
        <v>2821</v>
      </c>
      <c r="C304" s="44" t="s">
        <v>2822</v>
      </c>
      <c r="D304" s="668" t="s">
        <v>297</v>
      </c>
      <c r="E304" s="669" t="s">
        <v>297</v>
      </c>
      <c r="F304" s="669" t="s">
        <v>297</v>
      </c>
      <c r="G304" s="669" t="s">
        <v>297</v>
      </c>
      <c r="H304" s="669" t="s">
        <v>297</v>
      </c>
      <c r="I304" s="669" t="s">
        <v>297</v>
      </c>
      <c r="J304" s="670" t="s">
        <v>297</v>
      </c>
      <c r="K304" s="671" t="s">
        <v>297</v>
      </c>
      <c r="L304" s="71">
        <v>0</v>
      </c>
      <c r="M304" s="83">
        <v>0</v>
      </c>
      <c r="N304" s="72">
        <v>0</v>
      </c>
    </row>
    <row r="305" spans="1:14" outlineLevel="3" x14ac:dyDescent="0.25">
      <c r="A305" s="248" t="str">
        <f t="shared" si="23"/>
        <v>4.4.</v>
      </c>
      <c r="B305" s="31" t="s">
        <v>2823</v>
      </c>
      <c r="C305" s="44" t="s">
        <v>2824</v>
      </c>
      <c r="D305" s="668" t="s">
        <v>297</v>
      </c>
      <c r="E305" s="669" t="s">
        <v>297</v>
      </c>
      <c r="F305" s="669" t="s">
        <v>297</v>
      </c>
      <c r="G305" s="669" t="s">
        <v>297</v>
      </c>
      <c r="H305" s="669" t="s">
        <v>297</v>
      </c>
      <c r="I305" s="669" t="s">
        <v>297</v>
      </c>
      <c r="J305" s="670" t="s">
        <v>297</v>
      </c>
      <c r="K305" s="671" t="s">
        <v>297</v>
      </c>
      <c r="L305" s="71">
        <v>0</v>
      </c>
      <c r="M305" s="83">
        <v>0</v>
      </c>
      <c r="N305" s="72">
        <v>0</v>
      </c>
    </row>
    <row r="306" spans="1:14" outlineLevel="3" x14ac:dyDescent="0.25">
      <c r="A306" s="248" t="str">
        <f t="shared" si="23"/>
        <v>4.4.</v>
      </c>
      <c r="B306" s="31" t="s">
        <v>2825</v>
      </c>
      <c r="C306" s="44" t="s">
        <v>2826</v>
      </c>
      <c r="D306" s="668" t="s">
        <v>297</v>
      </c>
      <c r="E306" s="669" t="s">
        <v>297</v>
      </c>
      <c r="F306" s="669" t="s">
        <v>297</v>
      </c>
      <c r="G306" s="669" t="s">
        <v>297</v>
      </c>
      <c r="H306" s="669" t="s">
        <v>297</v>
      </c>
      <c r="I306" s="669" t="s">
        <v>297</v>
      </c>
      <c r="J306" s="670" t="s">
        <v>297</v>
      </c>
      <c r="K306" s="671" t="s">
        <v>297</v>
      </c>
      <c r="L306" s="71">
        <v>0</v>
      </c>
      <c r="M306" s="83">
        <v>0</v>
      </c>
      <c r="N306" s="72">
        <v>0</v>
      </c>
    </row>
    <row r="307" spans="1:14" outlineLevel="3" x14ac:dyDescent="0.25">
      <c r="A307" s="248" t="str">
        <f t="shared" si="23"/>
        <v>4.4.</v>
      </c>
      <c r="B307" s="31" t="s">
        <v>2827</v>
      </c>
      <c r="C307" s="44" t="s">
        <v>2651</v>
      </c>
      <c r="D307" s="668" t="s">
        <v>297</v>
      </c>
      <c r="E307" s="669" t="s">
        <v>297</v>
      </c>
      <c r="F307" s="669" t="s">
        <v>297</v>
      </c>
      <c r="G307" s="669" t="s">
        <v>297</v>
      </c>
      <c r="H307" s="669" t="s">
        <v>297</v>
      </c>
      <c r="I307" s="669" t="s">
        <v>297</v>
      </c>
      <c r="J307" s="670" t="s">
        <v>297</v>
      </c>
      <c r="K307" s="671" t="s">
        <v>297</v>
      </c>
      <c r="L307" s="71">
        <v>0</v>
      </c>
      <c r="M307" s="83">
        <v>0</v>
      </c>
      <c r="N307" s="72">
        <v>0</v>
      </c>
    </row>
    <row r="308" spans="1:14" outlineLevel="3" x14ac:dyDescent="0.25">
      <c r="A308" s="248" t="str">
        <f t="shared" si="23"/>
        <v>4.4.</v>
      </c>
      <c r="B308" s="31" t="s">
        <v>2828</v>
      </c>
      <c r="C308" s="44" t="s">
        <v>2424</v>
      </c>
      <c r="D308" s="668" t="s">
        <v>297</v>
      </c>
      <c r="E308" s="669" t="s">
        <v>297</v>
      </c>
      <c r="F308" s="669" t="s">
        <v>297</v>
      </c>
      <c r="G308" s="669" t="s">
        <v>297</v>
      </c>
      <c r="H308" s="669" t="s">
        <v>297</v>
      </c>
      <c r="I308" s="669" t="s">
        <v>297</v>
      </c>
      <c r="J308" s="670" t="s">
        <v>297</v>
      </c>
      <c r="K308" s="671" t="s">
        <v>297</v>
      </c>
      <c r="L308" s="71">
        <v>0</v>
      </c>
      <c r="M308" s="83">
        <v>0</v>
      </c>
      <c r="N308" s="72">
        <v>0</v>
      </c>
    </row>
    <row r="309" spans="1:14" outlineLevel="3" x14ac:dyDescent="0.25">
      <c r="A309" s="248" t="str">
        <f t="shared" si="23"/>
        <v>4.4.</v>
      </c>
      <c r="B309" s="31" t="s">
        <v>2829</v>
      </c>
      <c r="C309" s="44" t="s">
        <v>2617</v>
      </c>
      <c r="D309" s="668" t="s">
        <v>297</v>
      </c>
      <c r="E309" s="669" t="s">
        <v>297</v>
      </c>
      <c r="F309" s="669" t="s">
        <v>297</v>
      </c>
      <c r="G309" s="669" t="s">
        <v>297</v>
      </c>
      <c r="H309" s="669" t="s">
        <v>297</v>
      </c>
      <c r="I309" s="669" t="s">
        <v>297</v>
      </c>
      <c r="J309" s="670" t="s">
        <v>297</v>
      </c>
      <c r="K309" s="671" t="s">
        <v>297</v>
      </c>
      <c r="L309" s="71">
        <v>0</v>
      </c>
      <c r="M309" s="83">
        <v>0</v>
      </c>
      <c r="N309" s="72">
        <v>0</v>
      </c>
    </row>
    <row r="310" spans="1:14" outlineLevel="3" x14ac:dyDescent="0.25">
      <c r="A310" s="248" t="str">
        <f t="shared" si="23"/>
        <v>4.4.</v>
      </c>
      <c r="B310" s="31" t="s">
        <v>4132</v>
      </c>
      <c r="C310" s="44" t="s">
        <v>4133</v>
      </c>
      <c r="D310" s="668" t="s">
        <v>297</v>
      </c>
      <c r="E310" s="669" t="s">
        <v>297</v>
      </c>
      <c r="F310" s="669" t="s">
        <v>297</v>
      </c>
      <c r="G310" s="669" t="s">
        <v>297</v>
      </c>
      <c r="H310" s="669" t="s">
        <v>297</v>
      </c>
      <c r="I310" s="669" t="s">
        <v>297</v>
      </c>
      <c r="J310" s="670" t="s">
        <v>297</v>
      </c>
      <c r="K310" s="671" t="s">
        <v>297</v>
      </c>
      <c r="L310" s="71">
        <v>0</v>
      </c>
      <c r="M310" s="83">
        <v>0</v>
      </c>
      <c r="N310" s="72">
        <v>0</v>
      </c>
    </row>
    <row r="311" spans="1:14" outlineLevel="1" x14ac:dyDescent="0.25">
      <c r="A311" s="254"/>
      <c r="B311" s="23" t="s">
        <v>151</v>
      </c>
      <c r="C311" s="90" t="s">
        <v>152</v>
      </c>
      <c r="D311" s="588"/>
      <c r="E311" s="66"/>
      <c r="F311" s="67"/>
      <c r="G311" s="67"/>
      <c r="H311" s="67"/>
      <c r="I311" s="67"/>
      <c r="J311" s="67"/>
      <c r="K311" s="68"/>
      <c r="L311" s="116"/>
      <c r="M311" s="116"/>
      <c r="N311" s="594"/>
    </row>
    <row r="312" spans="1:14" outlineLevel="3" x14ac:dyDescent="0.25">
      <c r="A312" s="248" t="str">
        <f t="shared" ref="A312:A316" si="24">IF(COUNTA($D312:$K312)=0,"",LEFT(B312,FIND(".",B312,3)))</f>
        <v>4.5.</v>
      </c>
      <c r="B312" s="35" t="s">
        <v>2830</v>
      </c>
      <c r="C312" s="36" t="s">
        <v>2831</v>
      </c>
      <c r="D312" s="684" t="s">
        <v>297</v>
      </c>
      <c r="E312" s="685" t="s">
        <v>297</v>
      </c>
      <c r="F312" s="685" t="s">
        <v>297</v>
      </c>
      <c r="G312" s="685" t="s">
        <v>297</v>
      </c>
      <c r="H312" s="685" t="s">
        <v>297</v>
      </c>
      <c r="I312" s="685" t="s">
        <v>297</v>
      </c>
      <c r="J312" s="686" t="s">
        <v>297</v>
      </c>
      <c r="K312" s="687" t="s">
        <v>297</v>
      </c>
      <c r="L312" s="71">
        <v>0</v>
      </c>
      <c r="M312" s="104">
        <v>0</v>
      </c>
      <c r="N312" s="105">
        <v>0</v>
      </c>
    </row>
    <row r="313" spans="1:14" outlineLevel="3" x14ac:dyDescent="0.25">
      <c r="A313" s="248" t="str">
        <f t="shared" si="24"/>
        <v>4.5.</v>
      </c>
      <c r="B313" s="31" t="s">
        <v>2832</v>
      </c>
      <c r="C313" s="44" t="s">
        <v>2833</v>
      </c>
      <c r="D313" s="668" t="s">
        <v>297</v>
      </c>
      <c r="E313" s="669" t="s">
        <v>297</v>
      </c>
      <c r="F313" s="669" t="s">
        <v>297</v>
      </c>
      <c r="G313" s="669" t="s">
        <v>297</v>
      </c>
      <c r="H313" s="669" t="s">
        <v>297</v>
      </c>
      <c r="I313" s="669" t="s">
        <v>297</v>
      </c>
      <c r="J313" s="670" t="s">
        <v>297</v>
      </c>
      <c r="K313" s="671" t="s">
        <v>297</v>
      </c>
      <c r="L313" s="71">
        <v>0</v>
      </c>
      <c r="M313" s="83">
        <v>0</v>
      </c>
      <c r="N313" s="72">
        <v>0</v>
      </c>
    </row>
    <row r="314" spans="1:14" outlineLevel="3" x14ac:dyDescent="0.25">
      <c r="A314" s="248" t="str">
        <f t="shared" si="24"/>
        <v>4.5.</v>
      </c>
      <c r="B314" s="31" t="s">
        <v>2834</v>
      </c>
      <c r="C314" s="44" t="s">
        <v>2835</v>
      </c>
      <c r="D314" s="668" t="s">
        <v>297</v>
      </c>
      <c r="E314" s="669" t="s">
        <v>297</v>
      </c>
      <c r="F314" s="669" t="s">
        <v>297</v>
      </c>
      <c r="G314" s="669" t="s">
        <v>297</v>
      </c>
      <c r="H314" s="669" t="s">
        <v>297</v>
      </c>
      <c r="I314" s="669" t="s">
        <v>297</v>
      </c>
      <c r="J314" s="670" t="s">
        <v>297</v>
      </c>
      <c r="K314" s="671" t="s">
        <v>297</v>
      </c>
      <c r="L314" s="71">
        <v>0</v>
      </c>
      <c r="M314" s="83">
        <v>0</v>
      </c>
      <c r="N314" s="72">
        <v>0</v>
      </c>
    </row>
    <row r="315" spans="1:14" outlineLevel="3" x14ac:dyDescent="0.25">
      <c r="A315" s="248" t="str">
        <f t="shared" si="24"/>
        <v>4.5.</v>
      </c>
      <c r="B315" s="31" t="s">
        <v>2836</v>
      </c>
      <c r="C315" s="44" t="s">
        <v>2837</v>
      </c>
      <c r="D315" s="668" t="s">
        <v>297</v>
      </c>
      <c r="E315" s="669" t="s">
        <v>297</v>
      </c>
      <c r="F315" s="669" t="s">
        <v>297</v>
      </c>
      <c r="G315" s="669" t="s">
        <v>297</v>
      </c>
      <c r="H315" s="669" t="s">
        <v>297</v>
      </c>
      <c r="I315" s="669" t="s">
        <v>297</v>
      </c>
      <c r="J315" s="670" t="s">
        <v>297</v>
      </c>
      <c r="K315" s="671" t="s">
        <v>297</v>
      </c>
      <c r="L315" s="71">
        <v>0</v>
      </c>
      <c r="M315" s="83">
        <v>0</v>
      </c>
      <c r="N315" s="72">
        <v>0</v>
      </c>
    </row>
    <row r="316" spans="1:14" outlineLevel="3" x14ac:dyDescent="0.25">
      <c r="A316" s="248" t="str">
        <f t="shared" si="24"/>
        <v>4.5.</v>
      </c>
      <c r="B316" s="31" t="s">
        <v>2838</v>
      </c>
      <c r="C316" s="44" t="s">
        <v>2839</v>
      </c>
      <c r="D316" s="668" t="s">
        <v>297</v>
      </c>
      <c r="E316" s="669" t="s">
        <v>297</v>
      </c>
      <c r="F316" s="669" t="s">
        <v>297</v>
      </c>
      <c r="G316" s="669" t="s">
        <v>297</v>
      </c>
      <c r="H316" s="669" t="s">
        <v>297</v>
      </c>
      <c r="I316" s="669" t="s">
        <v>297</v>
      </c>
      <c r="J316" s="670" t="s">
        <v>297</v>
      </c>
      <c r="K316" s="671" t="s">
        <v>297</v>
      </c>
      <c r="L316" s="71">
        <v>0</v>
      </c>
      <c r="M316" s="71">
        <v>0</v>
      </c>
      <c r="N316" s="72">
        <v>0</v>
      </c>
    </row>
    <row r="317" spans="1:14" outlineLevel="1" x14ac:dyDescent="0.25">
      <c r="A317" s="254"/>
      <c r="B317" s="23" t="s">
        <v>153</v>
      </c>
      <c r="C317" s="90" t="s">
        <v>154</v>
      </c>
      <c r="D317" s="588"/>
      <c r="E317" s="66"/>
      <c r="F317" s="67"/>
      <c r="G317" s="67"/>
      <c r="H317" s="67"/>
      <c r="I317" s="67"/>
      <c r="J317" s="67"/>
      <c r="K317" s="68"/>
      <c r="L317" s="116"/>
      <c r="M317" s="116"/>
      <c r="N317" s="594"/>
    </row>
    <row r="318" spans="1:14" outlineLevel="3" x14ac:dyDescent="0.25">
      <c r="A318" s="248" t="str">
        <f t="shared" ref="A318:A324" si="25">IF(COUNTA($D318:$K318)=0,"",LEFT(B318,FIND(".",B318,3)))</f>
        <v>4.6.</v>
      </c>
      <c r="B318" s="35" t="s">
        <v>2840</v>
      </c>
      <c r="C318" s="36" t="s">
        <v>2841</v>
      </c>
      <c r="D318" s="684" t="s">
        <v>297</v>
      </c>
      <c r="E318" s="685" t="s">
        <v>297</v>
      </c>
      <c r="F318" s="685" t="s">
        <v>297</v>
      </c>
      <c r="G318" s="685" t="s">
        <v>297</v>
      </c>
      <c r="H318" s="685" t="s">
        <v>297</v>
      </c>
      <c r="I318" s="685" t="s">
        <v>297</v>
      </c>
      <c r="J318" s="686" t="s">
        <v>297</v>
      </c>
      <c r="K318" s="687" t="s">
        <v>297</v>
      </c>
      <c r="L318" s="103">
        <v>0</v>
      </c>
      <c r="M318" s="104">
        <v>0</v>
      </c>
      <c r="N318" s="105">
        <v>0</v>
      </c>
    </row>
    <row r="319" spans="1:14" outlineLevel="3" x14ac:dyDescent="0.25">
      <c r="A319" s="248" t="str">
        <f t="shared" si="25"/>
        <v>4.6.</v>
      </c>
      <c r="B319" s="31" t="s">
        <v>2842</v>
      </c>
      <c r="C319" s="44" t="s">
        <v>2843</v>
      </c>
      <c r="D319" s="668" t="s">
        <v>297</v>
      </c>
      <c r="E319" s="669" t="s">
        <v>297</v>
      </c>
      <c r="F319" s="669" t="s">
        <v>297</v>
      </c>
      <c r="G319" s="669" t="s">
        <v>297</v>
      </c>
      <c r="H319" s="669" t="s">
        <v>297</v>
      </c>
      <c r="I319" s="669" t="s">
        <v>297</v>
      </c>
      <c r="J319" s="670" t="s">
        <v>297</v>
      </c>
      <c r="K319" s="671" t="s">
        <v>297</v>
      </c>
      <c r="L319" s="71">
        <v>0</v>
      </c>
      <c r="M319" s="83">
        <v>0</v>
      </c>
      <c r="N319" s="72">
        <v>0</v>
      </c>
    </row>
    <row r="320" spans="1:14" outlineLevel="3" x14ac:dyDescent="0.25">
      <c r="A320" s="248" t="str">
        <f t="shared" si="25"/>
        <v>4.6.</v>
      </c>
      <c r="B320" s="31" t="s">
        <v>2844</v>
      </c>
      <c r="C320" s="44" t="s">
        <v>2845</v>
      </c>
      <c r="D320" s="668" t="s">
        <v>297</v>
      </c>
      <c r="E320" s="669" t="s">
        <v>297</v>
      </c>
      <c r="F320" s="669" t="s">
        <v>297</v>
      </c>
      <c r="G320" s="669" t="s">
        <v>297</v>
      </c>
      <c r="H320" s="669" t="s">
        <v>297</v>
      </c>
      <c r="I320" s="669" t="s">
        <v>297</v>
      </c>
      <c r="J320" s="670" t="s">
        <v>297</v>
      </c>
      <c r="K320" s="671" t="s">
        <v>297</v>
      </c>
      <c r="L320" s="71">
        <v>0</v>
      </c>
      <c r="M320" s="83">
        <v>0</v>
      </c>
      <c r="N320" s="72">
        <v>0</v>
      </c>
    </row>
    <row r="321" spans="1:14" outlineLevel="3" x14ac:dyDescent="0.25">
      <c r="A321" s="248" t="str">
        <f t="shared" si="25"/>
        <v>4.6.</v>
      </c>
      <c r="B321" s="31" t="s">
        <v>2846</v>
      </c>
      <c r="C321" s="44" t="s">
        <v>2847</v>
      </c>
      <c r="D321" s="668" t="s">
        <v>297</v>
      </c>
      <c r="E321" s="669" t="s">
        <v>297</v>
      </c>
      <c r="F321" s="669" t="s">
        <v>297</v>
      </c>
      <c r="G321" s="669" t="s">
        <v>297</v>
      </c>
      <c r="H321" s="669" t="s">
        <v>297</v>
      </c>
      <c r="I321" s="669" t="s">
        <v>297</v>
      </c>
      <c r="J321" s="670" t="s">
        <v>297</v>
      </c>
      <c r="K321" s="671" t="s">
        <v>297</v>
      </c>
      <c r="L321" s="71">
        <v>0</v>
      </c>
      <c r="M321" s="83">
        <v>0</v>
      </c>
      <c r="N321" s="72">
        <v>0</v>
      </c>
    </row>
    <row r="322" spans="1:14" outlineLevel="3" x14ac:dyDescent="0.25">
      <c r="A322" s="248" t="str">
        <f t="shared" si="25"/>
        <v>4.6.</v>
      </c>
      <c r="B322" s="31" t="s">
        <v>2848</v>
      </c>
      <c r="C322" s="44" t="s">
        <v>2849</v>
      </c>
      <c r="D322" s="668" t="s">
        <v>297</v>
      </c>
      <c r="E322" s="669" t="s">
        <v>297</v>
      </c>
      <c r="F322" s="669" t="s">
        <v>297</v>
      </c>
      <c r="G322" s="669" t="s">
        <v>297</v>
      </c>
      <c r="H322" s="669" t="s">
        <v>297</v>
      </c>
      <c r="I322" s="669" t="s">
        <v>297</v>
      </c>
      <c r="J322" s="670" t="s">
        <v>297</v>
      </c>
      <c r="K322" s="671" t="s">
        <v>297</v>
      </c>
      <c r="L322" s="71">
        <v>0</v>
      </c>
      <c r="M322" s="83">
        <v>0</v>
      </c>
      <c r="N322" s="72">
        <v>0</v>
      </c>
    </row>
    <row r="323" spans="1:14" outlineLevel="3" x14ac:dyDescent="0.25">
      <c r="A323" s="248" t="str">
        <f t="shared" si="25"/>
        <v>4.6.</v>
      </c>
      <c r="B323" s="31" t="s">
        <v>2850</v>
      </c>
      <c r="C323" s="44" t="s">
        <v>2851</v>
      </c>
      <c r="D323" s="668" t="s">
        <v>297</v>
      </c>
      <c r="E323" s="669" t="s">
        <v>297</v>
      </c>
      <c r="F323" s="669" t="s">
        <v>297</v>
      </c>
      <c r="G323" s="669" t="s">
        <v>297</v>
      </c>
      <c r="H323" s="669" t="s">
        <v>297</v>
      </c>
      <c r="I323" s="669" t="s">
        <v>297</v>
      </c>
      <c r="J323" s="670" t="s">
        <v>297</v>
      </c>
      <c r="K323" s="671" t="s">
        <v>297</v>
      </c>
      <c r="L323" s="71">
        <v>0</v>
      </c>
      <c r="M323" s="83">
        <v>0</v>
      </c>
      <c r="N323" s="72">
        <v>0</v>
      </c>
    </row>
    <row r="324" spans="1:14" outlineLevel="3" x14ac:dyDescent="0.25">
      <c r="A324" s="248" t="str">
        <f t="shared" si="25"/>
        <v>4.6.</v>
      </c>
      <c r="B324" s="31" t="s">
        <v>2852</v>
      </c>
      <c r="C324" s="44" t="s">
        <v>2853</v>
      </c>
      <c r="D324" s="668" t="s">
        <v>297</v>
      </c>
      <c r="E324" s="669" t="s">
        <v>297</v>
      </c>
      <c r="F324" s="669" t="s">
        <v>297</v>
      </c>
      <c r="G324" s="669" t="s">
        <v>297</v>
      </c>
      <c r="H324" s="669" t="s">
        <v>297</v>
      </c>
      <c r="I324" s="669" t="s">
        <v>297</v>
      </c>
      <c r="J324" s="670" t="s">
        <v>297</v>
      </c>
      <c r="K324" s="671" t="s">
        <v>297</v>
      </c>
      <c r="L324" s="71">
        <v>0</v>
      </c>
      <c r="M324" s="83">
        <v>0</v>
      </c>
      <c r="N324" s="72">
        <v>0</v>
      </c>
    </row>
    <row r="325" spans="1:14" outlineLevel="1" x14ac:dyDescent="0.25">
      <c r="A325" s="254"/>
      <c r="B325" s="23" t="s">
        <v>155</v>
      </c>
      <c r="C325" s="90" t="s">
        <v>156</v>
      </c>
      <c r="D325" s="588"/>
      <c r="E325" s="66"/>
      <c r="F325" s="67"/>
      <c r="G325" s="67"/>
      <c r="H325" s="67"/>
      <c r="I325" s="67"/>
      <c r="J325" s="67"/>
      <c r="K325" s="68"/>
      <c r="L325" s="116"/>
      <c r="M325" s="116"/>
      <c r="N325" s="594"/>
    </row>
    <row r="326" spans="1:14" outlineLevel="3" x14ac:dyDescent="0.25">
      <c r="A326" s="248" t="str">
        <f t="shared" ref="A326:A333" si="26">IF(COUNTA($D326:$K326)=0,"",LEFT(B326,FIND(".",B326,3)))</f>
        <v>4.7.</v>
      </c>
      <c r="B326" s="35" t="s">
        <v>2854</v>
      </c>
      <c r="C326" s="36" t="s">
        <v>2855</v>
      </c>
      <c r="D326" s="684" t="s">
        <v>297</v>
      </c>
      <c r="E326" s="685" t="s">
        <v>297</v>
      </c>
      <c r="F326" s="685" t="s">
        <v>297</v>
      </c>
      <c r="G326" s="685" t="s">
        <v>297</v>
      </c>
      <c r="H326" s="685" t="s">
        <v>297</v>
      </c>
      <c r="I326" s="685" t="s">
        <v>297</v>
      </c>
      <c r="J326" s="686" t="s">
        <v>297</v>
      </c>
      <c r="K326" s="687" t="s">
        <v>297</v>
      </c>
      <c r="L326" s="71">
        <v>0</v>
      </c>
      <c r="M326" s="83">
        <v>0</v>
      </c>
      <c r="N326" s="72">
        <v>0</v>
      </c>
    </row>
    <row r="327" spans="1:14" outlineLevel="3" x14ac:dyDescent="0.25">
      <c r="A327" s="248" t="str">
        <f t="shared" si="26"/>
        <v>4.7.</v>
      </c>
      <c r="B327" s="31" t="s">
        <v>2856</v>
      </c>
      <c r="C327" s="44" t="s">
        <v>2857</v>
      </c>
      <c r="D327" s="668" t="s">
        <v>297</v>
      </c>
      <c r="E327" s="669" t="s">
        <v>297</v>
      </c>
      <c r="F327" s="669" t="s">
        <v>297</v>
      </c>
      <c r="G327" s="669" t="s">
        <v>297</v>
      </c>
      <c r="H327" s="669" t="s">
        <v>297</v>
      </c>
      <c r="I327" s="669" t="s">
        <v>297</v>
      </c>
      <c r="J327" s="670" t="s">
        <v>297</v>
      </c>
      <c r="K327" s="671" t="s">
        <v>297</v>
      </c>
      <c r="L327" s="71">
        <v>0</v>
      </c>
      <c r="M327" s="83">
        <v>0</v>
      </c>
      <c r="N327" s="72">
        <v>0</v>
      </c>
    </row>
    <row r="328" spans="1:14" outlineLevel="3" x14ac:dyDescent="0.25">
      <c r="A328" s="248" t="str">
        <f t="shared" si="26"/>
        <v>4.7.</v>
      </c>
      <c r="B328" s="31" t="s">
        <v>2858</v>
      </c>
      <c r="C328" s="44" t="s">
        <v>2859</v>
      </c>
      <c r="D328" s="668" t="s">
        <v>297</v>
      </c>
      <c r="E328" s="669" t="s">
        <v>297</v>
      </c>
      <c r="F328" s="669" t="s">
        <v>297</v>
      </c>
      <c r="G328" s="669" t="s">
        <v>297</v>
      </c>
      <c r="H328" s="669" t="s">
        <v>297</v>
      </c>
      <c r="I328" s="669" t="s">
        <v>297</v>
      </c>
      <c r="J328" s="670" t="s">
        <v>297</v>
      </c>
      <c r="K328" s="671" t="s">
        <v>297</v>
      </c>
      <c r="L328" s="71">
        <v>0</v>
      </c>
      <c r="M328" s="83">
        <v>0</v>
      </c>
      <c r="N328" s="72">
        <v>0</v>
      </c>
    </row>
    <row r="329" spans="1:14" ht="25.5" outlineLevel="3" x14ac:dyDescent="0.25">
      <c r="A329" s="248" t="str">
        <f t="shared" si="26"/>
        <v>4.7.</v>
      </c>
      <c r="B329" s="31" t="s">
        <v>2860</v>
      </c>
      <c r="C329" s="44" t="s">
        <v>2861</v>
      </c>
      <c r="D329" s="668" t="s">
        <v>297</v>
      </c>
      <c r="E329" s="669" t="s">
        <v>297</v>
      </c>
      <c r="F329" s="669" t="s">
        <v>297</v>
      </c>
      <c r="G329" s="669" t="s">
        <v>297</v>
      </c>
      <c r="H329" s="669" t="s">
        <v>297</v>
      </c>
      <c r="I329" s="669" t="s">
        <v>297</v>
      </c>
      <c r="J329" s="670" t="s">
        <v>297</v>
      </c>
      <c r="K329" s="671" t="s">
        <v>297</v>
      </c>
      <c r="L329" s="71">
        <v>0</v>
      </c>
      <c r="M329" s="83">
        <v>0</v>
      </c>
      <c r="N329" s="72">
        <v>0</v>
      </c>
    </row>
    <row r="330" spans="1:14" ht="25.5" outlineLevel="3" x14ac:dyDescent="0.25">
      <c r="A330" s="248" t="str">
        <f t="shared" si="26"/>
        <v>4.7.</v>
      </c>
      <c r="B330" s="31" t="s">
        <v>2862</v>
      </c>
      <c r="C330" s="44" t="s">
        <v>2863</v>
      </c>
      <c r="D330" s="668" t="s">
        <v>297</v>
      </c>
      <c r="E330" s="669" t="s">
        <v>297</v>
      </c>
      <c r="F330" s="669" t="s">
        <v>297</v>
      </c>
      <c r="G330" s="669" t="s">
        <v>297</v>
      </c>
      <c r="H330" s="669" t="s">
        <v>297</v>
      </c>
      <c r="I330" s="669" t="s">
        <v>297</v>
      </c>
      <c r="J330" s="670" t="s">
        <v>297</v>
      </c>
      <c r="K330" s="671" t="s">
        <v>297</v>
      </c>
      <c r="L330" s="71">
        <v>0</v>
      </c>
      <c r="M330" s="83">
        <v>0</v>
      </c>
      <c r="N330" s="72">
        <v>0</v>
      </c>
    </row>
    <row r="331" spans="1:14" outlineLevel="3" x14ac:dyDescent="0.25">
      <c r="A331" s="248" t="str">
        <f t="shared" si="26"/>
        <v>4.7.</v>
      </c>
      <c r="B331" s="31" t="s">
        <v>2864</v>
      </c>
      <c r="C331" s="44" t="s">
        <v>2865</v>
      </c>
      <c r="D331" s="668" t="s">
        <v>297</v>
      </c>
      <c r="E331" s="669" t="s">
        <v>297</v>
      </c>
      <c r="F331" s="669" t="s">
        <v>297</v>
      </c>
      <c r="G331" s="669" t="s">
        <v>297</v>
      </c>
      <c r="H331" s="669" t="s">
        <v>297</v>
      </c>
      <c r="I331" s="669" t="s">
        <v>297</v>
      </c>
      <c r="J331" s="670" t="s">
        <v>297</v>
      </c>
      <c r="K331" s="671" t="s">
        <v>297</v>
      </c>
      <c r="L331" s="71">
        <v>0</v>
      </c>
      <c r="M331" s="83">
        <v>0</v>
      </c>
      <c r="N331" s="72">
        <v>0</v>
      </c>
    </row>
    <row r="332" spans="1:14" ht="25.5" outlineLevel="3" x14ac:dyDescent="0.25">
      <c r="A332" s="248" t="str">
        <f t="shared" si="26"/>
        <v>4.7.</v>
      </c>
      <c r="B332" s="31" t="s">
        <v>2866</v>
      </c>
      <c r="C332" s="44" t="s">
        <v>2867</v>
      </c>
      <c r="D332" s="668" t="s">
        <v>297</v>
      </c>
      <c r="E332" s="669" t="s">
        <v>297</v>
      </c>
      <c r="F332" s="669" t="s">
        <v>297</v>
      </c>
      <c r="G332" s="669" t="s">
        <v>297</v>
      </c>
      <c r="H332" s="669" t="s">
        <v>297</v>
      </c>
      <c r="I332" s="669" t="s">
        <v>297</v>
      </c>
      <c r="J332" s="670" t="s">
        <v>297</v>
      </c>
      <c r="K332" s="671" t="s">
        <v>297</v>
      </c>
      <c r="L332" s="71">
        <v>0</v>
      </c>
      <c r="M332" s="83">
        <v>0</v>
      </c>
      <c r="N332" s="72">
        <v>0</v>
      </c>
    </row>
    <row r="333" spans="1:14" ht="26.25" outlineLevel="3" thickBot="1" x14ac:dyDescent="0.3">
      <c r="A333" s="248" t="str">
        <f t="shared" si="26"/>
        <v>4.7.</v>
      </c>
      <c r="B333" s="52" t="s">
        <v>2868</v>
      </c>
      <c r="C333" s="53" t="s">
        <v>2869</v>
      </c>
      <c r="D333" s="676" t="s">
        <v>297</v>
      </c>
      <c r="E333" s="677" t="s">
        <v>297</v>
      </c>
      <c r="F333" s="677" t="s">
        <v>297</v>
      </c>
      <c r="G333" s="677" t="s">
        <v>297</v>
      </c>
      <c r="H333" s="677" t="s">
        <v>297</v>
      </c>
      <c r="I333" s="677" t="s">
        <v>297</v>
      </c>
      <c r="J333" s="678" t="s">
        <v>297</v>
      </c>
      <c r="K333" s="679" t="s">
        <v>297</v>
      </c>
      <c r="L333" s="123">
        <v>0</v>
      </c>
      <c r="M333" s="124">
        <v>0</v>
      </c>
      <c r="N333" s="125">
        <v>0</v>
      </c>
    </row>
  </sheetData>
  <conditionalFormatting sqref="B4:C154 B156:C333">
    <cfRule type="expression" dxfId="30" priority="8">
      <formula>$K4="X"</formula>
    </cfRule>
  </conditionalFormatting>
  <conditionalFormatting sqref="D4:K154 D156:K333">
    <cfRule type="cellIs" dxfId="29" priority="6" operator="equal">
      <formula>"X"</formula>
    </cfRule>
  </conditionalFormatting>
  <conditionalFormatting sqref="L4:N154 L156:N333">
    <cfRule type="cellIs" dxfId="28" priority="12" operator="greaterThan">
      <formula>0</formula>
    </cfRule>
  </conditionalFormatting>
  <conditionalFormatting sqref="B155:C155">
    <cfRule type="expression" dxfId="27" priority="2">
      <formula>$K155="X"</formula>
    </cfRule>
  </conditionalFormatting>
  <conditionalFormatting sqref="D155:K155">
    <cfRule type="cellIs" dxfId="26" priority="1" operator="equal">
      <formula>"X"</formula>
    </cfRule>
  </conditionalFormatting>
  <conditionalFormatting sqref="L155:N155">
    <cfRule type="cellIs" dxfId="25" priority="3" operator="greaterThan">
      <formula>0</formula>
    </cfRule>
  </conditionalFormatting>
  <dataValidations disablePrompts="1" count="1">
    <dataValidation type="list" allowBlank="1" showInputMessage="1" showErrorMessage="1" sqref="D247:K262 D277:K310 D170:K179 G238:J245 D312:K316 D7:K95 D158:K167 D318:K333 D264:K275 D181:F245 K181:K245 G181:J211 G224:J224 D98:K156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&amp;C&amp;G</oddHeader>
    <oddFooter>&amp;RPágina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>
    <outlinePr summaryBelow="0"/>
    <pageSetUpPr fitToPage="1"/>
  </sheetPr>
  <dimension ref="A1:P251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outlineLevelRow="3" outlineLevelCol="1" x14ac:dyDescent="0.25"/>
  <cols>
    <col min="1" max="1" width="16.7109375" style="49" hidden="1" customWidth="1"/>
    <col min="2" max="2" width="9.7109375" style="49" customWidth="1"/>
    <col min="3" max="3" width="120.7109375" style="49" customWidth="1"/>
    <col min="4" max="11" width="12.7109375" style="49" customWidth="1" outlineLevel="1"/>
    <col min="12" max="16" width="12.7109375" style="49" customWidth="1"/>
    <col min="17" max="16384" width="14.42578125" style="49"/>
  </cols>
  <sheetData>
    <row r="1" spans="1:16" s="57" customFormat="1" ht="20.100000000000001" customHeight="1" thickBot="1" x14ac:dyDescent="0.35">
      <c r="B1" s="58" t="s">
        <v>265</v>
      </c>
      <c r="C1" s="59"/>
      <c r="D1" s="8" t="s">
        <v>266</v>
      </c>
      <c r="E1" s="60"/>
      <c r="F1" s="60"/>
      <c r="G1" s="60"/>
      <c r="H1" s="60"/>
      <c r="I1" s="60"/>
      <c r="J1" s="60"/>
      <c r="K1" s="60"/>
      <c r="L1" s="61"/>
      <c r="M1" s="107"/>
      <c r="N1" s="107"/>
      <c r="O1" s="108"/>
      <c r="P1" s="108"/>
    </row>
    <row r="2" spans="1:16" s="62" customFormat="1" ht="35.1" customHeight="1" x14ac:dyDescent="0.25">
      <c r="B2" s="14"/>
      <c r="C2" s="15"/>
      <c r="D2" s="585" t="s">
        <v>267</v>
      </c>
      <c r="E2" s="63"/>
      <c r="F2" s="63"/>
      <c r="G2" s="63"/>
      <c r="H2" s="63"/>
      <c r="I2" s="63"/>
      <c r="J2" s="63"/>
      <c r="K2" s="64"/>
      <c r="L2" s="288" t="s">
        <v>1331</v>
      </c>
      <c r="M2" s="65"/>
      <c r="N2" s="65"/>
      <c r="O2" s="280"/>
      <c r="P2" s="79"/>
    </row>
    <row r="3" spans="1:16" s="62" customFormat="1" ht="65.099999999999994" customHeight="1" x14ac:dyDescent="0.25">
      <c r="A3" s="242" t="s">
        <v>269</v>
      </c>
      <c r="B3" s="18" t="s">
        <v>28</v>
      </c>
      <c r="C3" s="106" t="s">
        <v>29</v>
      </c>
      <c r="D3" s="710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4" t="s">
        <v>277</v>
      </c>
      <c r="L3" s="110" t="s">
        <v>285</v>
      </c>
      <c r="M3" s="21" t="s">
        <v>286</v>
      </c>
      <c r="N3" s="21" t="s">
        <v>290</v>
      </c>
      <c r="O3" s="21" t="s">
        <v>291</v>
      </c>
      <c r="P3" s="192" t="s">
        <v>2870</v>
      </c>
    </row>
    <row r="4" spans="1:16" s="17" customFormat="1" ht="15.75" x14ac:dyDescent="0.2">
      <c r="A4" s="257"/>
      <c r="B4" s="84" t="s">
        <v>157</v>
      </c>
      <c r="C4" s="85" t="s">
        <v>158</v>
      </c>
      <c r="D4" s="587"/>
      <c r="E4" s="86"/>
      <c r="F4" s="87"/>
      <c r="G4" s="87"/>
      <c r="H4" s="87"/>
      <c r="I4" s="87"/>
      <c r="J4" s="87"/>
      <c r="K4" s="88"/>
      <c r="L4" s="178"/>
      <c r="M4" s="178"/>
      <c r="N4" s="178"/>
      <c r="O4" s="178"/>
      <c r="P4" s="179"/>
    </row>
    <row r="5" spans="1:16" outlineLevel="1" x14ac:dyDescent="0.25">
      <c r="A5" s="258"/>
      <c r="B5" s="23" t="s">
        <v>159</v>
      </c>
      <c r="C5" s="90" t="s">
        <v>160</v>
      </c>
      <c r="D5" s="588"/>
      <c r="E5" s="66"/>
      <c r="F5" s="67"/>
      <c r="G5" s="67"/>
      <c r="H5" s="67"/>
      <c r="I5" s="67"/>
      <c r="J5" s="67"/>
      <c r="K5" s="68"/>
      <c r="L5" s="69"/>
      <c r="M5" s="69"/>
      <c r="N5" s="69"/>
      <c r="O5" s="69"/>
      <c r="P5" s="70"/>
    </row>
    <row r="6" spans="1:16" outlineLevel="2" x14ac:dyDescent="0.25">
      <c r="A6" s="259"/>
      <c r="B6" s="37" t="s">
        <v>2871</v>
      </c>
      <c r="C6" s="97" t="s">
        <v>2344</v>
      </c>
      <c r="D6" s="596"/>
      <c r="E6" s="112"/>
      <c r="F6" s="113"/>
      <c r="G6" s="113"/>
      <c r="H6" s="113"/>
      <c r="I6" s="113"/>
      <c r="J6" s="113"/>
      <c r="K6" s="114"/>
      <c r="L6" s="113"/>
      <c r="M6" s="113"/>
      <c r="N6" s="113"/>
      <c r="O6" s="113"/>
      <c r="P6" s="115"/>
    </row>
    <row r="7" spans="1:16" outlineLevel="3" x14ac:dyDescent="0.25">
      <c r="A7" s="248" t="str">
        <f>IF(COUNTA($D7:$K7)=0,"",LEFT(B7,FIND(".",B7,3)))</f>
        <v>5.1.</v>
      </c>
      <c r="B7" s="35" t="s">
        <v>2872</v>
      </c>
      <c r="C7" s="36" t="s">
        <v>2873</v>
      </c>
      <c r="D7" s="680" t="s">
        <v>297</v>
      </c>
      <c r="E7" s="681" t="s">
        <v>297</v>
      </c>
      <c r="F7" s="681" t="s">
        <v>297</v>
      </c>
      <c r="G7" s="681" t="s">
        <v>297</v>
      </c>
      <c r="H7" s="681" t="s">
        <v>297</v>
      </c>
      <c r="I7" s="681" t="s">
        <v>297</v>
      </c>
      <c r="J7" s="682" t="s">
        <v>297</v>
      </c>
      <c r="K7" s="683" t="s">
        <v>297</v>
      </c>
      <c r="L7" s="71">
        <v>0</v>
      </c>
      <c r="M7" s="83">
        <v>0</v>
      </c>
      <c r="N7" s="71">
        <v>0</v>
      </c>
      <c r="O7" s="104">
        <v>0</v>
      </c>
      <c r="P7" s="72">
        <v>0</v>
      </c>
    </row>
    <row r="8" spans="1:16" outlineLevel="3" x14ac:dyDescent="0.25">
      <c r="A8" s="248" t="str">
        <f t="shared" ref="A8:A40" si="0">IF(COUNTA($D8:$K8)=0,"",LEFT(B8,FIND(".",B8,3)))</f>
        <v>5.1.</v>
      </c>
      <c r="B8" s="31" t="s">
        <v>2874</v>
      </c>
      <c r="C8" s="44" t="s">
        <v>2875</v>
      </c>
      <c r="D8" s="631" t="s">
        <v>297</v>
      </c>
      <c r="E8" s="632" t="s">
        <v>297</v>
      </c>
      <c r="F8" s="632" t="s">
        <v>297</v>
      </c>
      <c r="G8" s="632" t="s">
        <v>297</v>
      </c>
      <c r="H8" s="632" t="s">
        <v>297</v>
      </c>
      <c r="I8" s="632" t="s">
        <v>297</v>
      </c>
      <c r="J8" s="633" t="s">
        <v>297</v>
      </c>
      <c r="K8" s="634" t="s">
        <v>297</v>
      </c>
      <c r="L8" s="71">
        <v>0</v>
      </c>
      <c r="M8" s="83">
        <v>0</v>
      </c>
      <c r="N8" s="83">
        <v>0</v>
      </c>
      <c r="O8" s="83">
        <v>0</v>
      </c>
      <c r="P8" s="152">
        <v>0</v>
      </c>
    </row>
    <row r="9" spans="1:16" outlineLevel="3" x14ac:dyDescent="0.25">
      <c r="A9" s="248" t="str">
        <f t="shared" si="0"/>
        <v>5.1.</v>
      </c>
      <c r="B9" s="31" t="s">
        <v>2876</v>
      </c>
      <c r="C9" s="44" t="s">
        <v>2877</v>
      </c>
      <c r="D9" s="631" t="s">
        <v>297</v>
      </c>
      <c r="E9" s="632" t="s">
        <v>297</v>
      </c>
      <c r="F9" s="632" t="s">
        <v>297</v>
      </c>
      <c r="G9" s="632" t="s">
        <v>297</v>
      </c>
      <c r="H9" s="632" t="s">
        <v>297</v>
      </c>
      <c r="I9" s="632" t="s">
        <v>297</v>
      </c>
      <c r="J9" s="633" t="s">
        <v>297</v>
      </c>
      <c r="K9" s="634" t="s">
        <v>297</v>
      </c>
      <c r="L9" s="71">
        <v>0</v>
      </c>
      <c r="M9" s="83">
        <v>0</v>
      </c>
      <c r="N9" s="83">
        <v>0</v>
      </c>
      <c r="O9" s="83">
        <v>0</v>
      </c>
      <c r="P9" s="152">
        <v>0</v>
      </c>
    </row>
    <row r="10" spans="1:16" ht="38.25" outlineLevel="3" x14ac:dyDescent="0.25">
      <c r="A10" s="248" t="str">
        <f t="shared" si="0"/>
        <v>5.1.</v>
      </c>
      <c r="B10" s="31" t="s">
        <v>2878</v>
      </c>
      <c r="C10" s="216" t="s">
        <v>2879</v>
      </c>
      <c r="D10" s="631" t="s">
        <v>297</v>
      </c>
      <c r="E10" s="632" t="s">
        <v>297</v>
      </c>
      <c r="F10" s="632" t="s">
        <v>297</v>
      </c>
      <c r="G10" s="632" t="s">
        <v>297</v>
      </c>
      <c r="H10" s="632" t="s">
        <v>297</v>
      </c>
      <c r="I10" s="632" t="s">
        <v>297</v>
      </c>
      <c r="J10" s="633" t="s">
        <v>297</v>
      </c>
      <c r="K10" s="634" t="s">
        <v>297</v>
      </c>
      <c r="L10" s="71">
        <v>0</v>
      </c>
      <c r="M10" s="83">
        <v>0</v>
      </c>
      <c r="N10" s="71">
        <v>0</v>
      </c>
      <c r="O10" s="83">
        <v>0</v>
      </c>
      <c r="P10" s="152">
        <v>0</v>
      </c>
    </row>
    <row r="11" spans="1:16" outlineLevel="3" x14ac:dyDescent="0.25">
      <c r="A11" s="248" t="str">
        <f t="shared" si="0"/>
        <v>5.1.</v>
      </c>
      <c r="B11" s="31" t="s">
        <v>2880</v>
      </c>
      <c r="C11" s="44" t="s">
        <v>2881</v>
      </c>
      <c r="D11" s="631" t="s">
        <v>297</v>
      </c>
      <c r="E11" s="632" t="s">
        <v>297</v>
      </c>
      <c r="F11" s="632" t="s">
        <v>297</v>
      </c>
      <c r="G11" s="632" t="s">
        <v>297</v>
      </c>
      <c r="H11" s="632" t="s">
        <v>297</v>
      </c>
      <c r="I11" s="632" t="s">
        <v>297</v>
      </c>
      <c r="J11" s="633" t="s">
        <v>297</v>
      </c>
      <c r="K11" s="634" t="s">
        <v>297</v>
      </c>
      <c r="L11" s="71">
        <v>0</v>
      </c>
      <c r="M11" s="83">
        <v>0</v>
      </c>
      <c r="N11" s="83">
        <v>0</v>
      </c>
      <c r="O11" s="83">
        <v>0</v>
      </c>
      <c r="P11" s="72">
        <v>0</v>
      </c>
    </row>
    <row r="12" spans="1:16" outlineLevel="3" x14ac:dyDescent="0.25">
      <c r="A12" s="248" t="str">
        <f t="shared" si="0"/>
        <v>5.1.</v>
      </c>
      <c r="B12" s="31" t="s">
        <v>2882</v>
      </c>
      <c r="C12" s="44" t="s">
        <v>2883</v>
      </c>
      <c r="D12" s="631" t="s">
        <v>297</v>
      </c>
      <c r="E12" s="632" t="s">
        <v>297</v>
      </c>
      <c r="F12" s="632" t="s">
        <v>297</v>
      </c>
      <c r="G12" s="632" t="s">
        <v>297</v>
      </c>
      <c r="H12" s="632" t="s">
        <v>297</v>
      </c>
      <c r="I12" s="632" t="s">
        <v>297</v>
      </c>
      <c r="J12" s="633" t="s">
        <v>297</v>
      </c>
      <c r="K12" s="634" t="s">
        <v>297</v>
      </c>
      <c r="L12" s="71">
        <v>0</v>
      </c>
      <c r="M12" s="83">
        <v>0</v>
      </c>
      <c r="N12" s="83">
        <v>0</v>
      </c>
      <c r="O12" s="83">
        <v>0</v>
      </c>
      <c r="P12" s="72">
        <v>0</v>
      </c>
    </row>
    <row r="13" spans="1:16" outlineLevel="3" x14ac:dyDescent="0.25">
      <c r="A13" s="248" t="str">
        <f t="shared" si="0"/>
        <v>5.1.</v>
      </c>
      <c r="B13" s="31" t="s">
        <v>2884</v>
      </c>
      <c r="C13" s="44" t="s">
        <v>2885</v>
      </c>
      <c r="D13" s="631" t="s">
        <v>297</v>
      </c>
      <c r="E13" s="632" t="s">
        <v>297</v>
      </c>
      <c r="F13" s="632" t="s">
        <v>297</v>
      </c>
      <c r="G13" s="632" t="s">
        <v>297</v>
      </c>
      <c r="H13" s="632" t="s">
        <v>297</v>
      </c>
      <c r="I13" s="632" t="s">
        <v>297</v>
      </c>
      <c r="J13" s="633" t="s">
        <v>297</v>
      </c>
      <c r="K13" s="634" t="s">
        <v>297</v>
      </c>
      <c r="L13" s="71">
        <v>0</v>
      </c>
      <c r="M13" s="83">
        <v>0</v>
      </c>
      <c r="N13" s="83">
        <v>0</v>
      </c>
      <c r="O13" s="83">
        <v>0</v>
      </c>
      <c r="P13" s="72">
        <v>0</v>
      </c>
    </row>
    <row r="14" spans="1:16" outlineLevel="3" x14ac:dyDescent="0.25">
      <c r="A14" s="248" t="str">
        <f t="shared" si="0"/>
        <v>5.1.</v>
      </c>
      <c r="B14" s="31" t="s">
        <v>2886</v>
      </c>
      <c r="C14" s="44" t="s">
        <v>2887</v>
      </c>
      <c r="D14" s="631" t="s">
        <v>297</v>
      </c>
      <c r="E14" s="632" t="s">
        <v>297</v>
      </c>
      <c r="F14" s="632" t="s">
        <v>297</v>
      </c>
      <c r="G14" s="632" t="s">
        <v>297</v>
      </c>
      <c r="H14" s="632" t="s">
        <v>297</v>
      </c>
      <c r="I14" s="632" t="s">
        <v>297</v>
      </c>
      <c r="J14" s="633" t="s">
        <v>297</v>
      </c>
      <c r="K14" s="634" t="s">
        <v>297</v>
      </c>
      <c r="L14" s="71">
        <v>0</v>
      </c>
      <c r="M14" s="83">
        <v>0</v>
      </c>
      <c r="N14" s="83">
        <v>0</v>
      </c>
      <c r="O14" s="83">
        <v>0</v>
      </c>
      <c r="P14" s="152">
        <v>0</v>
      </c>
    </row>
    <row r="15" spans="1:16" outlineLevel="3" x14ac:dyDescent="0.25">
      <c r="A15" s="248" t="str">
        <f t="shared" si="0"/>
        <v>5.1.</v>
      </c>
      <c r="B15" s="31" t="s">
        <v>2888</v>
      </c>
      <c r="C15" s="44" t="s">
        <v>2889</v>
      </c>
      <c r="D15" s="631" t="s">
        <v>297</v>
      </c>
      <c r="E15" s="632" t="s">
        <v>297</v>
      </c>
      <c r="F15" s="632" t="s">
        <v>297</v>
      </c>
      <c r="G15" s="632" t="s">
        <v>297</v>
      </c>
      <c r="H15" s="632" t="s">
        <v>297</v>
      </c>
      <c r="I15" s="632" t="s">
        <v>297</v>
      </c>
      <c r="J15" s="633" t="s">
        <v>297</v>
      </c>
      <c r="K15" s="634" t="s">
        <v>297</v>
      </c>
      <c r="L15" s="71">
        <v>0</v>
      </c>
      <c r="M15" s="83">
        <v>0</v>
      </c>
      <c r="N15" s="83">
        <v>0</v>
      </c>
      <c r="O15" s="83">
        <v>0</v>
      </c>
      <c r="P15" s="72">
        <v>0</v>
      </c>
    </row>
    <row r="16" spans="1:16" outlineLevel="3" x14ac:dyDescent="0.25">
      <c r="A16" s="248" t="str">
        <f t="shared" si="0"/>
        <v>5.1.</v>
      </c>
      <c r="B16" s="31" t="s">
        <v>2890</v>
      </c>
      <c r="C16" s="44" t="s">
        <v>2891</v>
      </c>
      <c r="D16" s="631" t="s">
        <v>297</v>
      </c>
      <c r="E16" s="632" t="s">
        <v>297</v>
      </c>
      <c r="F16" s="632" t="s">
        <v>297</v>
      </c>
      <c r="G16" s="632" t="s">
        <v>297</v>
      </c>
      <c r="H16" s="632" t="s">
        <v>297</v>
      </c>
      <c r="I16" s="632" t="s">
        <v>297</v>
      </c>
      <c r="J16" s="633" t="s">
        <v>297</v>
      </c>
      <c r="K16" s="634" t="s">
        <v>297</v>
      </c>
      <c r="L16" s="71">
        <v>0</v>
      </c>
      <c r="M16" s="83">
        <v>0</v>
      </c>
      <c r="N16" s="83">
        <v>0</v>
      </c>
      <c r="O16" s="83">
        <v>0</v>
      </c>
      <c r="P16" s="152">
        <v>0</v>
      </c>
    </row>
    <row r="17" spans="1:16" outlineLevel="3" x14ac:dyDescent="0.25">
      <c r="A17" s="248" t="str">
        <f t="shared" si="0"/>
        <v>5.1.</v>
      </c>
      <c r="B17" s="31" t="s">
        <v>2892</v>
      </c>
      <c r="C17" s="44" t="s">
        <v>2893</v>
      </c>
      <c r="D17" s="631" t="s">
        <v>297</v>
      </c>
      <c r="E17" s="632" t="s">
        <v>297</v>
      </c>
      <c r="F17" s="632" t="s">
        <v>297</v>
      </c>
      <c r="G17" s="632" t="s">
        <v>297</v>
      </c>
      <c r="H17" s="632" t="s">
        <v>297</v>
      </c>
      <c r="I17" s="632" t="s">
        <v>297</v>
      </c>
      <c r="J17" s="633" t="s">
        <v>297</v>
      </c>
      <c r="K17" s="634" t="s">
        <v>297</v>
      </c>
      <c r="L17" s="71">
        <v>0</v>
      </c>
      <c r="M17" s="83">
        <v>0</v>
      </c>
      <c r="N17" s="83">
        <v>0</v>
      </c>
      <c r="O17" s="83">
        <v>0</v>
      </c>
      <c r="P17" s="152">
        <v>0</v>
      </c>
    </row>
    <row r="18" spans="1:16" outlineLevel="3" x14ac:dyDescent="0.25">
      <c r="A18" s="248" t="str">
        <f t="shared" si="0"/>
        <v>5.1.</v>
      </c>
      <c r="B18" s="31" t="s">
        <v>2894</v>
      </c>
      <c r="C18" s="44" t="s">
        <v>2895</v>
      </c>
      <c r="D18" s="631" t="s">
        <v>297</v>
      </c>
      <c r="E18" s="632" t="s">
        <v>297</v>
      </c>
      <c r="F18" s="632" t="s">
        <v>297</v>
      </c>
      <c r="G18" s="632" t="s">
        <v>297</v>
      </c>
      <c r="H18" s="632" t="s">
        <v>297</v>
      </c>
      <c r="I18" s="632" t="s">
        <v>297</v>
      </c>
      <c r="J18" s="633" t="s">
        <v>297</v>
      </c>
      <c r="K18" s="634" t="s">
        <v>297</v>
      </c>
      <c r="L18" s="71">
        <v>0</v>
      </c>
      <c r="M18" s="83">
        <v>0</v>
      </c>
      <c r="N18" s="71">
        <v>0</v>
      </c>
      <c r="O18" s="83">
        <v>0</v>
      </c>
      <c r="P18" s="152">
        <v>0</v>
      </c>
    </row>
    <row r="19" spans="1:16" outlineLevel="3" x14ac:dyDescent="0.25">
      <c r="A19" s="248" t="str">
        <f t="shared" si="0"/>
        <v>5.1.</v>
      </c>
      <c r="B19" s="31" t="s">
        <v>2896</v>
      </c>
      <c r="C19" s="44" t="s">
        <v>2897</v>
      </c>
      <c r="D19" s="631" t="s">
        <v>297</v>
      </c>
      <c r="E19" s="632" t="s">
        <v>297</v>
      </c>
      <c r="F19" s="632" t="s">
        <v>297</v>
      </c>
      <c r="G19" s="632" t="s">
        <v>297</v>
      </c>
      <c r="H19" s="632" t="s">
        <v>297</v>
      </c>
      <c r="I19" s="632" t="s">
        <v>297</v>
      </c>
      <c r="J19" s="633" t="s">
        <v>297</v>
      </c>
      <c r="K19" s="634" t="s">
        <v>297</v>
      </c>
      <c r="L19" s="71">
        <v>0</v>
      </c>
      <c r="M19" s="83">
        <v>0</v>
      </c>
      <c r="N19" s="71">
        <v>0</v>
      </c>
      <c r="O19" s="83">
        <v>0</v>
      </c>
      <c r="P19" s="72">
        <v>0</v>
      </c>
    </row>
    <row r="20" spans="1:16" outlineLevel="3" x14ac:dyDescent="0.25">
      <c r="A20" s="248" t="str">
        <f t="shared" si="0"/>
        <v>5.1.</v>
      </c>
      <c r="B20" s="31" t="s">
        <v>2898</v>
      </c>
      <c r="C20" s="44" t="s">
        <v>2899</v>
      </c>
      <c r="D20" s="631" t="s">
        <v>297</v>
      </c>
      <c r="E20" s="632" t="s">
        <v>297</v>
      </c>
      <c r="F20" s="632" t="s">
        <v>297</v>
      </c>
      <c r="G20" s="632" t="s">
        <v>297</v>
      </c>
      <c r="H20" s="632" t="s">
        <v>297</v>
      </c>
      <c r="I20" s="632" t="s">
        <v>297</v>
      </c>
      <c r="J20" s="633" t="s">
        <v>297</v>
      </c>
      <c r="K20" s="634" t="s">
        <v>297</v>
      </c>
      <c r="L20" s="71">
        <v>0</v>
      </c>
      <c r="M20" s="83">
        <v>0</v>
      </c>
      <c r="N20" s="83">
        <v>0</v>
      </c>
      <c r="O20" s="83">
        <v>0</v>
      </c>
      <c r="P20" s="152">
        <v>0</v>
      </c>
    </row>
    <row r="21" spans="1:16" outlineLevel="3" x14ac:dyDescent="0.25">
      <c r="A21" s="248" t="str">
        <f t="shared" si="0"/>
        <v>5.1.</v>
      </c>
      <c r="B21" s="31" t="s">
        <v>2900</v>
      </c>
      <c r="C21" s="48" t="s">
        <v>2901</v>
      </c>
      <c r="D21" s="631" t="s">
        <v>297</v>
      </c>
      <c r="E21" s="632" t="s">
        <v>297</v>
      </c>
      <c r="F21" s="632" t="s">
        <v>297</v>
      </c>
      <c r="G21" s="632" t="s">
        <v>297</v>
      </c>
      <c r="H21" s="632" t="s">
        <v>297</v>
      </c>
      <c r="I21" s="632" t="s">
        <v>297</v>
      </c>
      <c r="J21" s="633" t="s">
        <v>297</v>
      </c>
      <c r="K21" s="634" t="s">
        <v>297</v>
      </c>
      <c r="L21" s="71">
        <v>0</v>
      </c>
      <c r="M21" s="83">
        <v>0</v>
      </c>
      <c r="N21" s="83">
        <v>0</v>
      </c>
      <c r="O21" s="83">
        <v>0</v>
      </c>
      <c r="P21" s="152">
        <v>0</v>
      </c>
    </row>
    <row r="22" spans="1:16" outlineLevel="3" x14ac:dyDescent="0.25">
      <c r="A22" s="248" t="str">
        <f t="shared" si="0"/>
        <v>5.1.</v>
      </c>
      <c r="B22" s="31" t="s">
        <v>2902</v>
      </c>
      <c r="C22" s="48" t="s">
        <v>2903</v>
      </c>
      <c r="D22" s="631" t="s">
        <v>297</v>
      </c>
      <c r="E22" s="632" t="s">
        <v>297</v>
      </c>
      <c r="F22" s="632" t="s">
        <v>297</v>
      </c>
      <c r="G22" s="632" t="s">
        <v>297</v>
      </c>
      <c r="H22" s="632" t="s">
        <v>297</v>
      </c>
      <c r="I22" s="632" t="s">
        <v>297</v>
      </c>
      <c r="J22" s="633" t="s">
        <v>297</v>
      </c>
      <c r="K22" s="634" t="s">
        <v>297</v>
      </c>
      <c r="L22" s="71">
        <v>0</v>
      </c>
      <c r="M22" s="71">
        <v>0</v>
      </c>
      <c r="N22" s="71">
        <v>0</v>
      </c>
      <c r="O22" s="83">
        <v>0</v>
      </c>
      <c r="P22" s="152">
        <v>0</v>
      </c>
    </row>
    <row r="23" spans="1:16" outlineLevel="3" x14ac:dyDescent="0.25">
      <c r="A23" s="248" t="str">
        <f t="shared" si="0"/>
        <v>5.1.</v>
      </c>
      <c r="B23" s="31" t="s">
        <v>2904</v>
      </c>
      <c r="C23" s="48" t="s">
        <v>2905</v>
      </c>
      <c r="D23" s="631" t="s">
        <v>297</v>
      </c>
      <c r="E23" s="632" t="s">
        <v>297</v>
      </c>
      <c r="F23" s="632" t="s">
        <v>297</v>
      </c>
      <c r="G23" s="632" t="s">
        <v>297</v>
      </c>
      <c r="H23" s="632" t="s">
        <v>297</v>
      </c>
      <c r="I23" s="632" t="s">
        <v>297</v>
      </c>
      <c r="J23" s="633" t="s">
        <v>297</v>
      </c>
      <c r="K23" s="634" t="s">
        <v>297</v>
      </c>
      <c r="L23" s="71">
        <v>0</v>
      </c>
      <c r="M23" s="71">
        <v>0</v>
      </c>
      <c r="N23" s="83">
        <v>0</v>
      </c>
      <c r="O23" s="83">
        <v>0</v>
      </c>
      <c r="P23" s="152">
        <v>0</v>
      </c>
    </row>
    <row r="24" spans="1:16" outlineLevel="3" x14ac:dyDescent="0.25">
      <c r="A24" s="248" t="str">
        <f t="shared" si="0"/>
        <v>5.1.</v>
      </c>
      <c r="B24" s="31" t="s">
        <v>2906</v>
      </c>
      <c r="C24" s="48" t="s">
        <v>2907</v>
      </c>
      <c r="D24" s="631" t="s">
        <v>297</v>
      </c>
      <c r="E24" s="632" t="s">
        <v>297</v>
      </c>
      <c r="F24" s="632" t="s">
        <v>297</v>
      </c>
      <c r="G24" s="632" t="s">
        <v>297</v>
      </c>
      <c r="H24" s="632" t="s">
        <v>297</v>
      </c>
      <c r="I24" s="632" t="s">
        <v>297</v>
      </c>
      <c r="J24" s="633" t="s">
        <v>297</v>
      </c>
      <c r="K24" s="634" t="s">
        <v>297</v>
      </c>
      <c r="L24" s="71">
        <v>0</v>
      </c>
      <c r="M24" s="71">
        <v>0</v>
      </c>
      <c r="N24" s="71">
        <v>0</v>
      </c>
      <c r="O24" s="83">
        <v>0</v>
      </c>
      <c r="P24" s="152">
        <v>0</v>
      </c>
    </row>
    <row r="25" spans="1:16" ht="25.5" outlineLevel="3" x14ac:dyDescent="0.25">
      <c r="A25" s="248" t="str">
        <f t="shared" si="0"/>
        <v>5.1.</v>
      </c>
      <c r="B25" s="31" t="s">
        <v>2908</v>
      </c>
      <c r="C25" s="48" t="s">
        <v>2909</v>
      </c>
      <c r="D25" s="631" t="s">
        <v>297</v>
      </c>
      <c r="E25" s="632" t="s">
        <v>297</v>
      </c>
      <c r="F25" s="632" t="s">
        <v>297</v>
      </c>
      <c r="G25" s="632" t="s">
        <v>297</v>
      </c>
      <c r="H25" s="632" t="s">
        <v>297</v>
      </c>
      <c r="I25" s="632" t="s">
        <v>297</v>
      </c>
      <c r="J25" s="633" t="s">
        <v>297</v>
      </c>
      <c r="K25" s="634" t="s">
        <v>297</v>
      </c>
      <c r="L25" s="71">
        <v>0</v>
      </c>
      <c r="M25" s="71">
        <v>0</v>
      </c>
      <c r="N25" s="83">
        <v>0</v>
      </c>
      <c r="O25" s="83">
        <v>0</v>
      </c>
      <c r="P25" s="152">
        <v>0</v>
      </c>
    </row>
    <row r="26" spans="1:16" outlineLevel="3" x14ac:dyDescent="0.25">
      <c r="A26" s="248" t="str">
        <f t="shared" si="0"/>
        <v>5.1.</v>
      </c>
      <c r="B26" s="31" t="s">
        <v>2910</v>
      </c>
      <c r="C26" s="48" t="s">
        <v>2911</v>
      </c>
      <c r="D26" s="631" t="s">
        <v>297</v>
      </c>
      <c r="E26" s="632" t="s">
        <v>297</v>
      </c>
      <c r="F26" s="632" t="s">
        <v>297</v>
      </c>
      <c r="G26" s="632" t="s">
        <v>297</v>
      </c>
      <c r="H26" s="632" t="s">
        <v>297</v>
      </c>
      <c r="I26" s="632" t="s">
        <v>297</v>
      </c>
      <c r="J26" s="633" t="s">
        <v>297</v>
      </c>
      <c r="K26" s="634" t="s">
        <v>297</v>
      </c>
      <c r="L26" s="71">
        <v>0</v>
      </c>
      <c r="M26" s="71">
        <v>0</v>
      </c>
      <c r="N26" s="83">
        <v>0</v>
      </c>
      <c r="O26" s="83">
        <v>0</v>
      </c>
      <c r="P26" s="152">
        <v>0</v>
      </c>
    </row>
    <row r="27" spans="1:16" outlineLevel="3" x14ac:dyDescent="0.25">
      <c r="A27" s="248" t="str">
        <f t="shared" si="0"/>
        <v>5.1.</v>
      </c>
      <c r="B27" s="31" t="s">
        <v>2912</v>
      </c>
      <c r="C27" s="48" t="s">
        <v>2913</v>
      </c>
      <c r="D27" s="631" t="s">
        <v>297</v>
      </c>
      <c r="E27" s="632" t="s">
        <v>297</v>
      </c>
      <c r="F27" s="632" t="s">
        <v>297</v>
      </c>
      <c r="G27" s="632" t="s">
        <v>297</v>
      </c>
      <c r="H27" s="632" t="s">
        <v>297</v>
      </c>
      <c r="I27" s="632" t="s">
        <v>297</v>
      </c>
      <c r="J27" s="633" t="s">
        <v>297</v>
      </c>
      <c r="K27" s="634" t="s">
        <v>297</v>
      </c>
      <c r="L27" s="71">
        <v>0</v>
      </c>
      <c r="M27" s="71">
        <v>0</v>
      </c>
      <c r="N27" s="83">
        <v>0</v>
      </c>
      <c r="O27" s="83">
        <v>0</v>
      </c>
      <c r="P27" s="152">
        <v>0</v>
      </c>
    </row>
    <row r="28" spans="1:16" outlineLevel="3" x14ac:dyDescent="0.25">
      <c r="A28" s="248" t="str">
        <f t="shared" si="0"/>
        <v>5.1.</v>
      </c>
      <c r="B28" s="31" t="s">
        <v>2914</v>
      </c>
      <c r="C28" s="48" t="s">
        <v>2915</v>
      </c>
      <c r="D28" s="631" t="s">
        <v>297</v>
      </c>
      <c r="E28" s="632" t="s">
        <v>297</v>
      </c>
      <c r="F28" s="632" t="s">
        <v>297</v>
      </c>
      <c r="G28" s="632" t="s">
        <v>297</v>
      </c>
      <c r="H28" s="632" t="s">
        <v>297</v>
      </c>
      <c r="I28" s="632" t="s">
        <v>297</v>
      </c>
      <c r="J28" s="633" t="s">
        <v>297</v>
      </c>
      <c r="K28" s="634" t="s">
        <v>297</v>
      </c>
      <c r="L28" s="71">
        <v>0</v>
      </c>
      <c r="M28" s="71">
        <v>0</v>
      </c>
      <c r="N28" s="83">
        <v>0</v>
      </c>
      <c r="O28" s="83">
        <v>0</v>
      </c>
      <c r="P28" s="152">
        <v>0</v>
      </c>
    </row>
    <row r="29" spans="1:16" outlineLevel="3" x14ac:dyDescent="0.25">
      <c r="A29" s="248" t="str">
        <f t="shared" si="0"/>
        <v>5.1.</v>
      </c>
      <c r="B29" s="31" t="s">
        <v>2916</v>
      </c>
      <c r="C29" s="48" t="s">
        <v>2917</v>
      </c>
      <c r="D29" s="631" t="s">
        <v>297</v>
      </c>
      <c r="E29" s="632" t="s">
        <v>297</v>
      </c>
      <c r="F29" s="632" t="s">
        <v>297</v>
      </c>
      <c r="G29" s="632" t="s">
        <v>297</v>
      </c>
      <c r="H29" s="632" t="s">
        <v>297</v>
      </c>
      <c r="I29" s="632" t="s">
        <v>297</v>
      </c>
      <c r="J29" s="633" t="s">
        <v>297</v>
      </c>
      <c r="K29" s="634" t="s">
        <v>297</v>
      </c>
      <c r="L29" s="71">
        <v>0</v>
      </c>
      <c r="M29" s="83">
        <v>0</v>
      </c>
      <c r="N29" s="83">
        <v>0</v>
      </c>
      <c r="O29" s="83">
        <v>0</v>
      </c>
      <c r="P29" s="152">
        <v>0</v>
      </c>
    </row>
    <row r="30" spans="1:16" outlineLevel="3" x14ac:dyDescent="0.25">
      <c r="A30" s="248" t="str">
        <f t="shared" si="0"/>
        <v>5.1.</v>
      </c>
      <c r="B30" s="31" t="s">
        <v>2918</v>
      </c>
      <c r="C30" s="48" t="s">
        <v>2919</v>
      </c>
      <c r="D30" s="631" t="s">
        <v>297</v>
      </c>
      <c r="E30" s="632" t="s">
        <v>297</v>
      </c>
      <c r="F30" s="632" t="s">
        <v>297</v>
      </c>
      <c r="G30" s="632" t="s">
        <v>297</v>
      </c>
      <c r="H30" s="632" t="s">
        <v>297</v>
      </c>
      <c r="I30" s="632" t="s">
        <v>297</v>
      </c>
      <c r="J30" s="633" t="s">
        <v>297</v>
      </c>
      <c r="K30" s="634" t="s">
        <v>297</v>
      </c>
      <c r="L30" s="71">
        <v>0</v>
      </c>
      <c r="M30" s="83">
        <v>0</v>
      </c>
      <c r="N30" s="71">
        <v>0</v>
      </c>
      <c r="O30" s="83">
        <v>0</v>
      </c>
      <c r="P30" s="152">
        <v>0</v>
      </c>
    </row>
    <row r="31" spans="1:16" outlineLevel="3" x14ac:dyDescent="0.25">
      <c r="A31" s="248" t="str">
        <f t="shared" si="0"/>
        <v>5.1.</v>
      </c>
      <c r="B31" s="31" t="s">
        <v>2920</v>
      </c>
      <c r="C31" s="217" t="s">
        <v>2921</v>
      </c>
      <c r="D31" s="631" t="s">
        <v>297</v>
      </c>
      <c r="E31" s="632" t="s">
        <v>297</v>
      </c>
      <c r="F31" s="632" t="s">
        <v>297</v>
      </c>
      <c r="G31" s="632" t="s">
        <v>297</v>
      </c>
      <c r="H31" s="632" t="s">
        <v>297</v>
      </c>
      <c r="I31" s="632" t="s">
        <v>297</v>
      </c>
      <c r="J31" s="633" t="s">
        <v>297</v>
      </c>
      <c r="K31" s="634" t="s">
        <v>297</v>
      </c>
      <c r="L31" s="71">
        <v>0</v>
      </c>
      <c r="M31" s="83">
        <v>0</v>
      </c>
      <c r="N31" s="71">
        <v>0</v>
      </c>
      <c r="O31" s="83">
        <v>0</v>
      </c>
      <c r="P31" s="152">
        <v>0</v>
      </c>
    </row>
    <row r="32" spans="1:16" outlineLevel="3" x14ac:dyDescent="0.25">
      <c r="A32" s="248" t="str">
        <f t="shared" si="0"/>
        <v>5.1.</v>
      </c>
      <c r="B32" s="31" t="s">
        <v>2922</v>
      </c>
      <c r="C32" s="48" t="s">
        <v>2923</v>
      </c>
      <c r="D32" s="631" t="s">
        <v>297</v>
      </c>
      <c r="E32" s="632" t="s">
        <v>297</v>
      </c>
      <c r="F32" s="632" t="s">
        <v>297</v>
      </c>
      <c r="G32" s="632" t="s">
        <v>297</v>
      </c>
      <c r="H32" s="632" t="s">
        <v>297</v>
      </c>
      <c r="I32" s="632" t="s">
        <v>297</v>
      </c>
      <c r="J32" s="633" t="s">
        <v>297</v>
      </c>
      <c r="K32" s="634" t="s">
        <v>297</v>
      </c>
      <c r="L32" s="71">
        <v>0</v>
      </c>
      <c r="M32" s="83">
        <v>0</v>
      </c>
      <c r="N32" s="83">
        <v>0</v>
      </c>
      <c r="O32" s="83">
        <v>0</v>
      </c>
      <c r="P32" s="152">
        <v>0</v>
      </c>
    </row>
    <row r="33" spans="1:16" outlineLevel="3" x14ac:dyDescent="0.25">
      <c r="A33" s="248" t="str">
        <f t="shared" si="0"/>
        <v>5.1.</v>
      </c>
      <c r="B33" s="31" t="s">
        <v>2924</v>
      </c>
      <c r="C33" s="48" t="s">
        <v>2925</v>
      </c>
      <c r="D33" s="631" t="s">
        <v>297</v>
      </c>
      <c r="E33" s="632" t="s">
        <v>297</v>
      </c>
      <c r="F33" s="632" t="s">
        <v>297</v>
      </c>
      <c r="G33" s="632" t="s">
        <v>297</v>
      </c>
      <c r="H33" s="632" t="s">
        <v>297</v>
      </c>
      <c r="I33" s="632" t="s">
        <v>297</v>
      </c>
      <c r="J33" s="633" t="s">
        <v>297</v>
      </c>
      <c r="K33" s="634" t="s">
        <v>297</v>
      </c>
      <c r="L33" s="71">
        <v>0</v>
      </c>
      <c r="M33" s="83">
        <v>0</v>
      </c>
      <c r="N33" s="83">
        <v>0</v>
      </c>
      <c r="O33" s="83">
        <v>0</v>
      </c>
      <c r="P33" s="152">
        <v>0</v>
      </c>
    </row>
    <row r="34" spans="1:16" outlineLevel="3" x14ac:dyDescent="0.25">
      <c r="A34" s="248" t="str">
        <f t="shared" si="0"/>
        <v>5.1.</v>
      </c>
      <c r="B34" s="31" t="s">
        <v>2926</v>
      </c>
      <c r="C34" s="48" t="s">
        <v>2927</v>
      </c>
      <c r="D34" s="631" t="s">
        <v>297</v>
      </c>
      <c r="E34" s="632" t="s">
        <v>297</v>
      </c>
      <c r="F34" s="632" t="s">
        <v>297</v>
      </c>
      <c r="G34" s="632" t="s">
        <v>297</v>
      </c>
      <c r="H34" s="632" t="s">
        <v>297</v>
      </c>
      <c r="I34" s="632" t="s">
        <v>297</v>
      </c>
      <c r="J34" s="633" t="s">
        <v>297</v>
      </c>
      <c r="K34" s="634" t="s">
        <v>297</v>
      </c>
      <c r="L34" s="71">
        <v>0</v>
      </c>
      <c r="M34" s="83">
        <v>0</v>
      </c>
      <c r="N34" s="83">
        <v>0</v>
      </c>
      <c r="O34" s="83">
        <v>0</v>
      </c>
      <c r="P34" s="152">
        <v>0</v>
      </c>
    </row>
    <row r="35" spans="1:16" outlineLevel="3" x14ac:dyDescent="0.25">
      <c r="A35" s="248" t="str">
        <f t="shared" si="0"/>
        <v>5.1.</v>
      </c>
      <c r="B35" s="31" t="s">
        <v>2928</v>
      </c>
      <c r="C35" s="48" t="s">
        <v>2929</v>
      </c>
      <c r="D35" s="631" t="s">
        <v>297</v>
      </c>
      <c r="E35" s="632" t="s">
        <v>297</v>
      </c>
      <c r="F35" s="632" t="s">
        <v>297</v>
      </c>
      <c r="G35" s="632" t="s">
        <v>297</v>
      </c>
      <c r="H35" s="632" t="s">
        <v>297</v>
      </c>
      <c r="I35" s="632" t="s">
        <v>297</v>
      </c>
      <c r="J35" s="633" t="s">
        <v>297</v>
      </c>
      <c r="K35" s="634" t="s">
        <v>297</v>
      </c>
      <c r="L35" s="71">
        <v>0</v>
      </c>
      <c r="M35" s="83">
        <v>0</v>
      </c>
      <c r="N35" s="83">
        <v>0</v>
      </c>
      <c r="O35" s="83">
        <v>0</v>
      </c>
      <c r="P35" s="152">
        <v>0</v>
      </c>
    </row>
    <row r="36" spans="1:16" outlineLevel="3" x14ac:dyDescent="0.25">
      <c r="A36" s="248" t="str">
        <f t="shared" si="0"/>
        <v>5.1.</v>
      </c>
      <c r="B36" s="31" t="s">
        <v>2930</v>
      </c>
      <c r="C36" s="48" t="s">
        <v>2931</v>
      </c>
      <c r="D36" s="631" t="s">
        <v>297</v>
      </c>
      <c r="E36" s="632" t="s">
        <v>297</v>
      </c>
      <c r="F36" s="632" t="s">
        <v>297</v>
      </c>
      <c r="G36" s="632" t="s">
        <v>297</v>
      </c>
      <c r="H36" s="632" t="s">
        <v>297</v>
      </c>
      <c r="I36" s="632" t="s">
        <v>297</v>
      </c>
      <c r="J36" s="633" t="s">
        <v>297</v>
      </c>
      <c r="K36" s="634" t="s">
        <v>297</v>
      </c>
      <c r="L36" s="71">
        <v>0</v>
      </c>
      <c r="M36" s="83">
        <v>0</v>
      </c>
      <c r="N36" s="83">
        <v>0</v>
      </c>
      <c r="O36" s="83">
        <v>0</v>
      </c>
      <c r="P36" s="152">
        <v>0</v>
      </c>
    </row>
    <row r="37" spans="1:16" outlineLevel="3" x14ac:dyDescent="0.25">
      <c r="A37" s="248" t="str">
        <f t="shared" si="0"/>
        <v>5.1.</v>
      </c>
      <c r="B37" s="31" t="s">
        <v>2932</v>
      </c>
      <c r="C37" s="48" t="s">
        <v>2933</v>
      </c>
      <c r="D37" s="631" t="s">
        <v>297</v>
      </c>
      <c r="E37" s="632" t="s">
        <v>297</v>
      </c>
      <c r="F37" s="632" t="s">
        <v>297</v>
      </c>
      <c r="G37" s="632" t="s">
        <v>297</v>
      </c>
      <c r="H37" s="632" t="s">
        <v>297</v>
      </c>
      <c r="I37" s="632" t="s">
        <v>297</v>
      </c>
      <c r="J37" s="633" t="s">
        <v>297</v>
      </c>
      <c r="K37" s="634" t="s">
        <v>297</v>
      </c>
      <c r="L37" s="71">
        <v>0</v>
      </c>
      <c r="M37" s="83">
        <v>0</v>
      </c>
      <c r="N37" s="83">
        <v>0</v>
      </c>
      <c r="O37" s="83">
        <v>0</v>
      </c>
      <c r="P37" s="152">
        <v>0</v>
      </c>
    </row>
    <row r="38" spans="1:16" outlineLevel="3" x14ac:dyDescent="0.25">
      <c r="A38" s="248" t="str">
        <f t="shared" si="0"/>
        <v>5.1.</v>
      </c>
      <c r="B38" s="31" t="s">
        <v>4134</v>
      </c>
      <c r="C38" s="48" t="s">
        <v>4135</v>
      </c>
      <c r="D38" s="631" t="s">
        <v>297</v>
      </c>
      <c r="E38" s="632" t="s">
        <v>297</v>
      </c>
      <c r="F38" s="632" t="s">
        <v>297</v>
      </c>
      <c r="G38" s="632" t="s">
        <v>297</v>
      </c>
      <c r="H38" s="632" t="s">
        <v>297</v>
      </c>
      <c r="I38" s="632" t="s">
        <v>297</v>
      </c>
      <c r="J38" s="633" t="s">
        <v>297</v>
      </c>
      <c r="K38" s="634" t="s">
        <v>297</v>
      </c>
      <c r="L38" s="71">
        <v>0</v>
      </c>
      <c r="M38" s="83">
        <v>0</v>
      </c>
      <c r="N38" s="83">
        <v>0</v>
      </c>
      <c r="O38" s="83">
        <v>0</v>
      </c>
      <c r="P38" s="152">
        <v>0</v>
      </c>
    </row>
    <row r="39" spans="1:16" outlineLevel="3" x14ac:dyDescent="0.25">
      <c r="A39" s="248" t="str">
        <f t="shared" si="0"/>
        <v>5.1.</v>
      </c>
      <c r="B39" s="31" t="s">
        <v>4136</v>
      </c>
      <c r="C39" s="48" t="s">
        <v>4137</v>
      </c>
      <c r="D39" s="631" t="s">
        <v>297</v>
      </c>
      <c r="E39" s="632" t="s">
        <v>297</v>
      </c>
      <c r="F39" s="632" t="s">
        <v>297</v>
      </c>
      <c r="G39" s="632" t="s">
        <v>297</v>
      </c>
      <c r="H39" s="632" t="s">
        <v>297</v>
      </c>
      <c r="I39" s="632" t="s">
        <v>297</v>
      </c>
      <c r="J39" s="633" t="s">
        <v>297</v>
      </c>
      <c r="K39" s="634" t="s">
        <v>297</v>
      </c>
      <c r="L39" s="71">
        <v>0</v>
      </c>
      <c r="M39" s="83">
        <v>0</v>
      </c>
      <c r="N39" s="83">
        <v>0</v>
      </c>
      <c r="O39" s="83">
        <v>0</v>
      </c>
      <c r="P39" s="152">
        <v>0</v>
      </c>
    </row>
    <row r="40" spans="1:16" ht="25.5" outlineLevel="3" x14ac:dyDescent="0.25">
      <c r="A40" s="248" t="str">
        <f t="shared" si="0"/>
        <v>5.1.</v>
      </c>
      <c r="B40" s="31" t="s">
        <v>4138</v>
      </c>
      <c r="C40" s="48" t="s">
        <v>4139</v>
      </c>
      <c r="D40" s="631" t="s">
        <v>297</v>
      </c>
      <c r="E40" s="632" t="s">
        <v>297</v>
      </c>
      <c r="F40" s="632" t="s">
        <v>297</v>
      </c>
      <c r="G40" s="632" t="s">
        <v>297</v>
      </c>
      <c r="H40" s="632" t="s">
        <v>297</v>
      </c>
      <c r="I40" s="632" t="s">
        <v>297</v>
      </c>
      <c r="J40" s="633" t="s">
        <v>297</v>
      </c>
      <c r="K40" s="634" t="s">
        <v>297</v>
      </c>
      <c r="L40" s="71">
        <v>0</v>
      </c>
      <c r="M40" s="83">
        <v>0</v>
      </c>
      <c r="N40" s="83">
        <v>0</v>
      </c>
      <c r="O40" s="83">
        <v>0</v>
      </c>
      <c r="P40" s="152">
        <v>0</v>
      </c>
    </row>
    <row r="41" spans="1:16" outlineLevel="2" x14ac:dyDescent="0.25">
      <c r="A41" s="247"/>
      <c r="B41" s="37" t="s">
        <v>2934</v>
      </c>
      <c r="C41" s="97" t="s">
        <v>2935</v>
      </c>
      <c r="D41" s="596"/>
      <c r="E41" s="112"/>
      <c r="F41" s="113"/>
      <c r="G41" s="113"/>
      <c r="H41" s="113"/>
      <c r="I41" s="113"/>
      <c r="J41" s="113"/>
      <c r="K41" s="114"/>
      <c r="L41" s="113"/>
      <c r="M41" s="113"/>
      <c r="N41" s="113"/>
      <c r="O41" s="113"/>
      <c r="P41" s="115"/>
    </row>
    <row r="42" spans="1:16" outlineLevel="3" x14ac:dyDescent="0.25">
      <c r="A42" s="248" t="str">
        <f t="shared" ref="A42:A54" si="1">IF(COUNTA($D42:$K42)=0,"",LEFT(B42,FIND(".",B42,3)))</f>
        <v>5.1.</v>
      </c>
      <c r="B42" s="35" t="s">
        <v>2936</v>
      </c>
      <c r="C42" s="36" t="s">
        <v>2937</v>
      </c>
      <c r="D42" s="680" t="s">
        <v>297</v>
      </c>
      <c r="E42" s="681" t="s">
        <v>297</v>
      </c>
      <c r="F42" s="681" t="s">
        <v>297</v>
      </c>
      <c r="G42" s="681" t="s">
        <v>297</v>
      </c>
      <c r="H42" s="681" t="s">
        <v>297</v>
      </c>
      <c r="I42" s="681" t="s">
        <v>297</v>
      </c>
      <c r="J42" s="682" t="s">
        <v>297</v>
      </c>
      <c r="K42" s="683" t="s">
        <v>297</v>
      </c>
      <c r="L42" s="71">
        <v>0</v>
      </c>
      <c r="M42" s="83">
        <v>0</v>
      </c>
      <c r="N42" s="83">
        <v>0</v>
      </c>
      <c r="O42" s="83">
        <v>0</v>
      </c>
      <c r="P42" s="152">
        <v>0</v>
      </c>
    </row>
    <row r="43" spans="1:16" outlineLevel="3" x14ac:dyDescent="0.25">
      <c r="A43" s="248" t="str">
        <f t="shared" si="1"/>
        <v>5.1.</v>
      </c>
      <c r="B43" s="31" t="s">
        <v>2938</v>
      </c>
      <c r="C43" s="44" t="s">
        <v>2939</v>
      </c>
      <c r="D43" s="631" t="s">
        <v>297</v>
      </c>
      <c r="E43" s="632" t="s">
        <v>297</v>
      </c>
      <c r="F43" s="632" t="s">
        <v>297</v>
      </c>
      <c r="G43" s="632" t="s">
        <v>297</v>
      </c>
      <c r="H43" s="632" t="s">
        <v>297</v>
      </c>
      <c r="I43" s="632" t="s">
        <v>297</v>
      </c>
      <c r="J43" s="633" t="s">
        <v>297</v>
      </c>
      <c r="K43" s="634" t="s">
        <v>297</v>
      </c>
      <c r="L43" s="71">
        <v>0</v>
      </c>
      <c r="M43" s="83">
        <v>0</v>
      </c>
      <c r="N43" s="83">
        <v>0</v>
      </c>
      <c r="O43" s="83">
        <v>0</v>
      </c>
      <c r="P43" s="152">
        <v>0</v>
      </c>
    </row>
    <row r="44" spans="1:16" outlineLevel="3" x14ac:dyDescent="0.25">
      <c r="A44" s="248" t="str">
        <f t="shared" si="1"/>
        <v>5.1.</v>
      </c>
      <c r="B44" s="31" t="s">
        <v>2940</v>
      </c>
      <c r="C44" s="44" t="s">
        <v>2941</v>
      </c>
      <c r="D44" s="631" t="s">
        <v>297</v>
      </c>
      <c r="E44" s="632" t="s">
        <v>297</v>
      </c>
      <c r="F44" s="632" t="s">
        <v>297</v>
      </c>
      <c r="G44" s="632" t="s">
        <v>297</v>
      </c>
      <c r="H44" s="632" t="s">
        <v>297</v>
      </c>
      <c r="I44" s="632" t="s">
        <v>297</v>
      </c>
      <c r="J44" s="633" t="s">
        <v>297</v>
      </c>
      <c r="K44" s="634" t="s">
        <v>297</v>
      </c>
      <c r="L44" s="71">
        <v>0</v>
      </c>
      <c r="M44" s="83">
        <v>0</v>
      </c>
      <c r="N44" s="83">
        <v>0</v>
      </c>
      <c r="O44" s="83">
        <v>0</v>
      </c>
      <c r="P44" s="152">
        <v>0</v>
      </c>
    </row>
    <row r="45" spans="1:16" outlineLevel="3" x14ac:dyDescent="0.25">
      <c r="A45" s="248" t="str">
        <f t="shared" si="1"/>
        <v>5.1.</v>
      </c>
      <c r="B45" s="31" t="s">
        <v>2942</v>
      </c>
      <c r="C45" s="44" t="s">
        <v>2943</v>
      </c>
      <c r="D45" s="631" t="s">
        <v>297</v>
      </c>
      <c r="E45" s="632" t="s">
        <v>297</v>
      </c>
      <c r="F45" s="632" t="s">
        <v>297</v>
      </c>
      <c r="G45" s="632" t="s">
        <v>297</v>
      </c>
      <c r="H45" s="632" t="s">
        <v>297</v>
      </c>
      <c r="I45" s="632" t="s">
        <v>297</v>
      </c>
      <c r="J45" s="633" t="s">
        <v>297</v>
      </c>
      <c r="K45" s="634" t="s">
        <v>297</v>
      </c>
      <c r="L45" s="71">
        <v>0</v>
      </c>
      <c r="M45" s="83">
        <v>0</v>
      </c>
      <c r="N45" s="83">
        <v>0</v>
      </c>
      <c r="O45" s="83">
        <v>0</v>
      </c>
      <c r="P45" s="152">
        <v>0</v>
      </c>
    </row>
    <row r="46" spans="1:16" outlineLevel="3" x14ac:dyDescent="0.25">
      <c r="A46" s="248" t="str">
        <f t="shared" si="1"/>
        <v>5.1.</v>
      </c>
      <c r="B46" s="31" t="s">
        <v>2944</v>
      </c>
      <c r="C46" s="44" t="s">
        <v>2945</v>
      </c>
      <c r="D46" s="631" t="s">
        <v>297</v>
      </c>
      <c r="E46" s="632" t="s">
        <v>297</v>
      </c>
      <c r="F46" s="632" t="s">
        <v>297</v>
      </c>
      <c r="G46" s="632" t="s">
        <v>297</v>
      </c>
      <c r="H46" s="632" t="s">
        <v>297</v>
      </c>
      <c r="I46" s="632" t="s">
        <v>297</v>
      </c>
      <c r="J46" s="633" t="s">
        <v>297</v>
      </c>
      <c r="K46" s="634" t="s">
        <v>297</v>
      </c>
      <c r="L46" s="71">
        <v>0</v>
      </c>
      <c r="M46" s="83">
        <v>0</v>
      </c>
      <c r="N46" s="83">
        <v>0</v>
      </c>
      <c r="O46" s="83">
        <v>0</v>
      </c>
      <c r="P46" s="152">
        <v>0</v>
      </c>
    </row>
    <row r="47" spans="1:16" outlineLevel="3" x14ac:dyDescent="0.25">
      <c r="A47" s="248" t="str">
        <f t="shared" si="1"/>
        <v>5.1.</v>
      </c>
      <c r="B47" s="31" t="s">
        <v>2946</v>
      </c>
      <c r="C47" s="44" t="s">
        <v>2947</v>
      </c>
      <c r="D47" s="631" t="s">
        <v>297</v>
      </c>
      <c r="E47" s="632" t="s">
        <v>297</v>
      </c>
      <c r="F47" s="632" t="s">
        <v>297</v>
      </c>
      <c r="G47" s="632" t="s">
        <v>297</v>
      </c>
      <c r="H47" s="632" t="s">
        <v>297</v>
      </c>
      <c r="I47" s="632" t="s">
        <v>297</v>
      </c>
      <c r="J47" s="633" t="s">
        <v>297</v>
      </c>
      <c r="K47" s="634" t="s">
        <v>297</v>
      </c>
      <c r="L47" s="71">
        <v>0</v>
      </c>
      <c r="M47" s="83">
        <v>0</v>
      </c>
      <c r="N47" s="83">
        <v>0</v>
      </c>
      <c r="O47" s="83">
        <v>0</v>
      </c>
      <c r="P47" s="152">
        <v>0</v>
      </c>
    </row>
    <row r="48" spans="1:16" ht="25.5" outlineLevel="3" x14ac:dyDescent="0.25">
      <c r="A48" s="248" t="str">
        <f t="shared" si="1"/>
        <v>5.1.</v>
      </c>
      <c r="B48" s="31" t="s">
        <v>2948</v>
      </c>
      <c r="C48" s="44" t="s">
        <v>2949</v>
      </c>
      <c r="D48" s="631" t="s">
        <v>297</v>
      </c>
      <c r="E48" s="632" t="s">
        <v>297</v>
      </c>
      <c r="F48" s="632" t="s">
        <v>297</v>
      </c>
      <c r="G48" s="632" t="s">
        <v>297</v>
      </c>
      <c r="H48" s="632" t="s">
        <v>297</v>
      </c>
      <c r="I48" s="632" t="s">
        <v>297</v>
      </c>
      <c r="J48" s="633" t="s">
        <v>297</v>
      </c>
      <c r="K48" s="634" t="s">
        <v>297</v>
      </c>
      <c r="L48" s="71">
        <v>0</v>
      </c>
      <c r="M48" s="83">
        <v>0</v>
      </c>
      <c r="N48" s="83">
        <v>0</v>
      </c>
      <c r="O48" s="83">
        <v>0</v>
      </c>
      <c r="P48" s="152">
        <v>0</v>
      </c>
    </row>
    <row r="49" spans="1:16" outlineLevel="3" x14ac:dyDescent="0.25">
      <c r="A49" s="248" t="str">
        <f t="shared" si="1"/>
        <v>5.1.</v>
      </c>
      <c r="B49" s="31" t="s">
        <v>2950</v>
      </c>
      <c r="C49" s="44" t="s">
        <v>2951</v>
      </c>
      <c r="D49" s="631" t="s">
        <v>297</v>
      </c>
      <c r="E49" s="632" t="s">
        <v>297</v>
      </c>
      <c r="F49" s="632" t="s">
        <v>297</v>
      </c>
      <c r="G49" s="632" t="s">
        <v>297</v>
      </c>
      <c r="H49" s="632" t="s">
        <v>297</v>
      </c>
      <c r="I49" s="632" t="s">
        <v>297</v>
      </c>
      <c r="J49" s="633" t="s">
        <v>297</v>
      </c>
      <c r="K49" s="634" t="s">
        <v>297</v>
      </c>
      <c r="L49" s="71">
        <v>0</v>
      </c>
      <c r="M49" s="83">
        <v>0</v>
      </c>
      <c r="N49" s="83">
        <v>0</v>
      </c>
      <c r="O49" s="83">
        <v>0</v>
      </c>
      <c r="P49" s="152">
        <v>0</v>
      </c>
    </row>
    <row r="50" spans="1:16" outlineLevel="3" x14ac:dyDescent="0.25">
      <c r="A50" s="248" t="str">
        <f t="shared" si="1"/>
        <v>5.1.</v>
      </c>
      <c r="B50" s="31" t="s">
        <v>2952</v>
      </c>
      <c r="C50" s="44" t="s">
        <v>2953</v>
      </c>
      <c r="D50" s="631" t="s">
        <v>297</v>
      </c>
      <c r="E50" s="632" t="s">
        <v>297</v>
      </c>
      <c r="F50" s="632" t="s">
        <v>297</v>
      </c>
      <c r="G50" s="632" t="s">
        <v>297</v>
      </c>
      <c r="H50" s="632" t="s">
        <v>297</v>
      </c>
      <c r="I50" s="632" t="s">
        <v>297</v>
      </c>
      <c r="J50" s="633" t="s">
        <v>297</v>
      </c>
      <c r="K50" s="634" t="s">
        <v>297</v>
      </c>
      <c r="L50" s="71">
        <v>0</v>
      </c>
      <c r="M50" s="83">
        <v>0</v>
      </c>
      <c r="N50" s="83">
        <v>0</v>
      </c>
      <c r="O50" s="83">
        <v>0</v>
      </c>
      <c r="P50" s="152">
        <v>0</v>
      </c>
    </row>
    <row r="51" spans="1:16" ht="25.5" outlineLevel="3" x14ac:dyDescent="0.25">
      <c r="A51" s="248" t="str">
        <f t="shared" si="1"/>
        <v>5.1.</v>
      </c>
      <c r="B51" s="31" t="s">
        <v>2954</v>
      </c>
      <c r="C51" s="44" t="s">
        <v>2955</v>
      </c>
      <c r="D51" s="631" t="s">
        <v>297</v>
      </c>
      <c r="E51" s="632" t="s">
        <v>297</v>
      </c>
      <c r="F51" s="632" t="s">
        <v>297</v>
      </c>
      <c r="G51" s="632" t="s">
        <v>297</v>
      </c>
      <c r="H51" s="632" t="s">
        <v>297</v>
      </c>
      <c r="I51" s="632" t="s">
        <v>297</v>
      </c>
      <c r="J51" s="633" t="s">
        <v>297</v>
      </c>
      <c r="K51" s="634" t="s">
        <v>297</v>
      </c>
      <c r="L51" s="71">
        <v>0</v>
      </c>
      <c r="M51" s="83">
        <v>0</v>
      </c>
      <c r="N51" s="83">
        <v>0</v>
      </c>
      <c r="O51" s="83">
        <v>0</v>
      </c>
      <c r="P51" s="152">
        <v>0</v>
      </c>
    </row>
    <row r="52" spans="1:16" outlineLevel="3" x14ac:dyDescent="0.25">
      <c r="A52" s="248" t="str">
        <f t="shared" si="1"/>
        <v>5.1.</v>
      </c>
      <c r="B52" s="31" t="s">
        <v>2956</v>
      </c>
      <c r="C52" s="44" t="s">
        <v>2957</v>
      </c>
      <c r="D52" s="631" t="s">
        <v>297</v>
      </c>
      <c r="E52" s="632" t="s">
        <v>297</v>
      </c>
      <c r="F52" s="632" t="s">
        <v>297</v>
      </c>
      <c r="G52" s="632" t="s">
        <v>297</v>
      </c>
      <c r="H52" s="632" t="s">
        <v>297</v>
      </c>
      <c r="I52" s="632" t="s">
        <v>297</v>
      </c>
      <c r="J52" s="633" t="s">
        <v>297</v>
      </c>
      <c r="K52" s="634" t="s">
        <v>297</v>
      </c>
      <c r="L52" s="71">
        <v>0</v>
      </c>
      <c r="M52" s="83">
        <v>0</v>
      </c>
      <c r="N52" s="83">
        <v>0</v>
      </c>
      <c r="O52" s="83">
        <v>0</v>
      </c>
      <c r="P52" s="152">
        <v>0</v>
      </c>
    </row>
    <row r="53" spans="1:16" outlineLevel="3" x14ac:dyDescent="0.25">
      <c r="A53" s="248" t="str">
        <f t="shared" si="1"/>
        <v>5.1.</v>
      </c>
      <c r="B53" s="31" t="s">
        <v>2958</v>
      </c>
      <c r="C53" s="44" t="s">
        <v>2959</v>
      </c>
      <c r="D53" s="631" t="s">
        <v>297</v>
      </c>
      <c r="E53" s="632" t="s">
        <v>297</v>
      </c>
      <c r="F53" s="632" t="s">
        <v>297</v>
      </c>
      <c r="G53" s="632" t="s">
        <v>297</v>
      </c>
      <c r="H53" s="632" t="s">
        <v>297</v>
      </c>
      <c r="I53" s="632" t="s">
        <v>297</v>
      </c>
      <c r="J53" s="633" t="s">
        <v>297</v>
      </c>
      <c r="K53" s="634" t="s">
        <v>297</v>
      </c>
      <c r="L53" s="71">
        <v>0</v>
      </c>
      <c r="M53" s="83">
        <v>0</v>
      </c>
      <c r="N53" s="83">
        <v>0</v>
      </c>
      <c r="O53" s="83">
        <v>0</v>
      </c>
      <c r="P53" s="152">
        <v>0</v>
      </c>
    </row>
    <row r="54" spans="1:16" outlineLevel="3" x14ac:dyDescent="0.25">
      <c r="A54" s="248" t="str">
        <f t="shared" si="1"/>
        <v>5.1.</v>
      </c>
      <c r="B54" s="31" t="s">
        <v>2960</v>
      </c>
      <c r="C54" s="44" t="s">
        <v>2961</v>
      </c>
      <c r="D54" s="631" t="s">
        <v>297</v>
      </c>
      <c r="E54" s="632" t="s">
        <v>297</v>
      </c>
      <c r="F54" s="632" t="s">
        <v>297</v>
      </c>
      <c r="G54" s="632" t="s">
        <v>297</v>
      </c>
      <c r="H54" s="632" t="s">
        <v>297</v>
      </c>
      <c r="I54" s="632" t="s">
        <v>297</v>
      </c>
      <c r="J54" s="633" t="s">
        <v>297</v>
      </c>
      <c r="K54" s="634" t="s">
        <v>297</v>
      </c>
      <c r="L54" s="71">
        <v>0</v>
      </c>
      <c r="M54" s="83">
        <v>0</v>
      </c>
      <c r="N54" s="83">
        <v>0</v>
      </c>
      <c r="O54" s="83">
        <v>0</v>
      </c>
      <c r="P54" s="152">
        <v>0</v>
      </c>
    </row>
    <row r="55" spans="1:16" outlineLevel="1" x14ac:dyDescent="0.25">
      <c r="A55" s="260"/>
      <c r="B55" s="23" t="s">
        <v>161</v>
      </c>
      <c r="C55" s="90" t="s">
        <v>162</v>
      </c>
      <c r="D55" s="588"/>
      <c r="E55" s="66"/>
      <c r="F55" s="67"/>
      <c r="G55" s="67"/>
      <c r="H55" s="67"/>
      <c r="I55" s="67"/>
      <c r="J55" s="67"/>
      <c r="K55" s="68"/>
      <c r="L55" s="69"/>
      <c r="M55" s="69"/>
      <c r="N55" s="69"/>
      <c r="O55" s="69"/>
      <c r="P55" s="70"/>
    </row>
    <row r="56" spans="1:16" ht="25.5" outlineLevel="3" x14ac:dyDescent="0.25">
      <c r="A56" s="248" t="str">
        <f t="shared" ref="A56:A70" si="2">IF(COUNTA($D56:$K56)=0,"",LEFT(B56,FIND(".",B56,3)))</f>
        <v>5.2.</v>
      </c>
      <c r="B56" s="35" t="s">
        <v>2962</v>
      </c>
      <c r="C56" s="36" t="s">
        <v>2963</v>
      </c>
      <c r="D56" s="680" t="s">
        <v>297</v>
      </c>
      <c r="E56" s="681" t="s">
        <v>297</v>
      </c>
      <c r="F56" s="681" t="s">
        <v>297</v>
      </c>
      <c r="G56" s="681" t="s">
        <v>297</v>
      </c>
      <c r="H56" s="681" t="s">
        <v>297</v>
      </c>
      <c r="I56" s="681" t="s">
        <v>297</v>
      </c>
      <c r="J56" s="682" t="s">
        <v>297</v>
      </c>
      <c r="K56" s="683" t="s">
        <v>297</v>
      </c>
      <c r="L56" s="71">
        <v>0</v>
      </c>
      <c r="M56" s="83">
        <v>0</v>
      </c>
      <c r="N56" s="83">
        <v>0</v>
      </c>
      <c r="O56" s="83">
        <v>0</v>
      </c>
      <c r="P56" s="152">
        <v>0</v>
      </c>
    </row>
    <row r="57" spans="1:16" outlineLevel="3" x14ac:dyDescent="0.25">
      <c r="A57" s="248" t="str">
        <f t="shared" si="2"/>
        <v>5.2.</v>
      </c>
      <c r="B57" s="31" t="s">
        <v>2964</v>
      </c>
      <c r="C57" s="44" t="s">
        <v>2965</v>
      </c>
      <c r="D57" s="631" t="s">
        <v>297</v>
      </c>
      <c r="E57" s="632" t="s">
        <v>297</v>
      </c>
      <c r="F57" s="632" t="s">
        <v>297</v>
      </c>
      <c r="G57" s="632" t="s">
        <v>297</v>
      </c>
      <c r="H57" s="632" t="s">
        <v>297</v>
      </c>
      <c r="I57" s="632" t="s">
        <v>297</v>
      </c>
      <c r="J57" s="633" t="s">
        <v>297</v>
      </c>
      <c r="K57" s="634" t="s">
        <v>297</v>
      </c>
      <c r="L57" s="71">
        <v>0</v>
      </c>
      <c r="M57" s="83">
        <v>0</v>
      </c>
      <c r="N57" s="83">
        <v>0</v>
      </c>
      <c r="O57" s="83">
        <v>0</v>
      </c>
      <c r="P57" s="152">
        <v>0</v>
      </c>
    </row>
    <row r="58" spans="1:16" outlineLevel="3" x14ac:dyDescent="0.25">
      <c r="A58" s="248" t="str">
        <f t="shared" si="2"/>
        <v>5.2.</v>
      </c>
      <c r="B58" s="31" t="s">
        <v>2966</v>
      </c>
      <c r="C58" s="44" t="s">
        <v>2967</v>
      </c>
      <c r="D58" s="631" t="s">
        <v>297</v>
      </c>
      <c r="E58" s="632" t="s">
        <v>297</v>
      </c>
      <c r="F58" s="632" t="s">
        <v>297</v>
      </c>
      <c r="G58" s="632" t="s">
        <v>297</v>
      </c>
      <c r="H58" s="632" t="s">
        <v>297</v>
      </c>
      <c r="I58" s="632" t="s">
        <v>297</v>
      </c>
      <c r="J58" s="633" t="s">
        <v>297</v>
      </c>
      <c r="K58" s="634" t="s">
        <v>297</v>
      </c>
      <c r="L58" s="71">
        <v>0</v>
      </c>
      <c r="M58" s="83">
        <v>0</v>
      </c>
      <c r="N58" s="83">
        <v>0</v>
      </c>
      <c r="O58" s="83">
        <v>0</v>
      </c>
      <c r="P58" s="152">
        <v>0</v>
      </c>
    </row>
    <row r="59" spans="1:16" outlineLevel="3" x14ac:dyDescent="0.25">
      <c r="A59" s="248" t="str">
        <f t="shared" si="2"/>
        <v>5.2.</v>
      </c>
      <c r="B59" s="31" t="s">
        <v>2968</v>
      </c>
      <c r="C59" s="44" t="s">
        <v>2969</v>
      </c>
      <c r="D59" s="631" t="s">
        <v>297</v>
      </c>
      <c r="E59" s="632" t="s">
        <v>297</v>
      </c>
      <c r="F59" s="632" t="s">
        <v>297</v>
      </c>
      <c r="G59" s="632" t="s">
        <v>297</v>
      </c>
      <c r="H59" s="632" t="s">
        <v>297</v>
      </c>
      <c r="I59" s="632" t="s">
        <v>297</v>
      </c>
      <c r="J59" s="633" t="s">
        <v>297</v>
      </c>
      <c r="K59" s="634" t="s">
        <v>297</v>
      </c>
      <c r="L59" s="71">
        <v>0</v>
      </c>
      <c r="M59" s="83">
        <v>0</v>
      </c>
      <c r="N59" s="83">
        <v>0</v>
      </c>
      <c r="O59" s="83">
        <v>0</v>
      </c>
      <c r="P59" s="152">
        <v>0</v>
      </c>
    </row>
    <row r="60" spans="1:16" outlineLevel="3" x14ac:dyDescent="0.25">
      <c r="A60" s="248" t="str">
        <f t="shared" si="2"/>
        <v>5.2.</v>
      </c>
      <c r="B60" s="31" t="s">
        <v>2970</v>
      </c>
      <c r="C60" s="44" t="s">
        <v>2971</v>
      </c>
      <c r="D60" s="631" t="s">
        <v>297</v>
      </c>
      <c r="E60" s="632" t="s">
        <v>297</v>
      </c>
      <c r="F60" s="632" t="s">
        <v>297</v>
      </c>
      <c r="G60" s="632" t="s">
        <v>297</v>
      </c>
      <c r="H60" s="632" t="s">
        <v>297</v>
      </c>
      <c r="I60" s="632" t="s">
        <v>297</v>
      </c>
      <c r="J60" s="633" t="s">
        <v>297</v>
      </c>
      <c r="K60" s="634" t="s">
        <v>297</v>
      </c>
      <c r="L60" s="71">
        <v>0</v>
      </c>
      <c r="M60" s="83">
        <v>0</v>
      </c>
      <c r="N60" s="83">
        <v>0</v>
      </c>
      <c r="O60" s="83">
        <v>0</v>
      </c>
      <c r="P60" s="152">
        <v>0</v>
      </c>
    </row>
    <row r="61" spans="1:16" outlineLevel="3" x14ac:dyDescent="0.25">
      <c r="A61" s="248" t="str">
        <f t="shared" si="2"/>
        <v>5.2.</v>
      </c>
      <c r="B61" s="31" t="s">
        <v>2972</v>
      </c>
      <c r="C61" s="44" t="s">
        <v>2973</v>
      </c>
      <c r="D61" s="631" t="s">
        <v>297</v>
      </c>
      <c r="E61" s="632" t="s">
        <v>297</v>
      </c>
      <c r="F61" s="632" t="s">
        <v>297</v>
      </c>
      <c r="G61" s="632" t="s">
        <v>297</v>
      </c>
      <c r="H61" s="632" t="s">
        <v>297</v>
      </c>
      <c r="I61" s="632" t="s">
        <v>297</v>
      </c>
      <c r="J61" s="633" t="s">
        <v>297</v>
      </c>
      <c r="K61" s="634" t="s">
        <v>297</v>
      </c>
      <c r="L61" s="71">
        <v>0</v>
      </c>
      <c r="M61" s="83">
        <v>0</v>
      </c>
      <c r="N61" s="83">
        <v>0</v>
      </c>
      <c r="O61" s="83">
        <v>0</v>
      </c>
      <c r="P61" s="152">
        <v>0</v>
      </c>
    </row>
    <row r="62" spans="1:16" outlineLevel="3" x14ac:dyDescent="0.25">
      <c r="A62" s="248" t="str">
        <f t="shared" si="2"/>
        <v>5.2.</v>
      </c>
      <c r="B62" s="31" t="s">
        <v>2974</v>
      </c>
      <c r="C62" s="44" t="s">
        <v>2975</v>
      </c>
      <c r="D62" s="631" t="s">
        <v>297</v>
      </c>
      <c r="E62" s="632" t="s">
        <v>297</v>
      </c>
      <c r="F62" s="632" t="s">
        <v>297</v>
      </c>
      <c r="G62" s="632" t="s">
        <v>297</v>
      </c>
      <c r="H62" s="632" t="s">
        <v>297</v>
      </c>
      <c r="I62" s="632" t="s">
        <v>297</v>
      </c>
      <c r="J62" s="633" t="s">
        <v>297</v>
      </c>
      <c r="K62" s="634" t="s">
        <v>297</v>
      </c>
      <c r="L62" s="71">
        <v>0</v>
      </c>
      <c r="M62" s="83">
        <v>0</v>
      </c>
      <c r="N62" s="83">
        <v>0</v>
      </c>
      <c r="O62" s="83">
        <v>0</v>
      </c>
      <c r="P62" s="152">
        <v>0</v>
      </c>
    </row>
    <row r="63" spans="1:16" outlineLevel="3" x14ac:dyDescent="0.25">
      <c r="A63" s="248" t="str">
        <f t="shared" si="2"/>
        <v>5.2.</v>
      </c>
      <c r="B63" s="31" t="s">
        <v>2976</v>
      </c>
      <c r="C63" s="44" t="s">
        <v>2977</v>
      </c>
      <c r="D63" s="631" t="s">
        <v>297</v>
      </c>
      <c r="E63" s="632" t="s">
        <v>297</v>
      </c>
      <c r="F63" s="632" t="s">
        <v>297</v>
      </c>
      <c r="G63" s="632" t="s">
        <v>297</v>
      </c>
      <c r="H63" s="632" t="s">
        <v>297</v>
      </c>
      <c r="I63" s="632" t="s">
        <v>297</v>
      </c>
      <c r="J63" s="633" t="s">
        <v>297</v>
      </c>
      <c r="K63" s="634" t="s">
        <v>297</v>
      </c>
      <c r="L63" s="71">
        <v>0</v>
      </c>
      <c r="M63" s="83">
        <v>0</v>
      </c>
      <c r="N63" s="83">
        <v>0</v>
      </c>
      <c r="O63" s="83">
        <v>0</v>
      </c>
      <c r="P63" s="152">
        <v>0</v>
      </c>
    </row>
    <row r="64" spans="1:16" ht="38.25" outlineLevel="3" x14ac:dyDescent="0.25">
      <c r="A64" s="248" t="str">
        <f t="shared" si="2"/>
        <v>5.2.</v>
      </c>
      <c r="B64" s="31" t="s">
        <v>2978</v>
      </c>
      <c r="C64" s="44" t="s">
        <v>2979</v>
      </c>
      <c r="D64" s="631" t="s">
        <v>297</v>
      </c>
      <c r="E64" s="632" t="s">
        <v>297</v>
      </c>
      <c r="F64" s="632" t="s">
        <v>297</v>
      </c>
      <c r="G64" s="632" t="s">
        <v>297</v>
      </c>
      <c r="H64" s="632" t="s">
        <v>297</v>
      </c>
      <c r="I64" s="632" t="s">
        <v>297</v>
      </c>
      <c r="J64" s="633" t="s">
        <v>297</v>
      </c>
      <c r="K64" s="634" t="s">
        <v>297</v>
      </c>
      <c r="L64" s="71">
        <v>0</v>
      </c>
      <c r="M64" s="83">
        <v>0</v>
      </c>
      <c r="N64" s="83">
        <v>0</v>
      </c>
      <c r="O64" s="83">
        <v>0</v>
      </c>
      <c r="P64" s="152">
        <v>0</v>
      </c>
    </row>
    <row r="65" spans="1:16" outlineLevel="3" x14ac:dyDescent="0.25">
      <c r="A65" s="248" t="str">
        <f t="shared" si="2"/>
        <v>5.2.</v>
      </c>
      <c r="B65" s="31" t="s">
        <v>2980</v>
      </c>
      <c r="C65" s="44" t="s">
        <v>2981</v>
      </c>
      <c r="D65" s="631" t="s">
        <v>297</v>
      </c>
      <c r="E65" s="632" t="s">
        <v>297</v>
      </c>
      <c r="F65" s="632" t="s">
        <v>297</v>
      </c>
      <c r="G65" s="632" t="s">
        <v>297</v>
      </c>
      <c r="H65" s="632" t="s">
        <v>297</v>
      </c>
      <c r="I65" s="632" t="s">
        <v>297</v>
      </c>
      <c r="J65" s="633" t="s">
        <v>297</v>
      </c>
      <c r="K65" s="634" t="s">
        <v>297</v>
      </c>
      <c r="L65" s="71">
        <v>0</v>
      </c>
      <c r="M65" s="83">
        <v>0</v>
      </c>
      <c r="N65" s="83">
        <v>0</v>
      </c>
      <c r="O65" s="83">
        <v>0</v>
      </c>
      <c r="P65" s="152">
        <v>0</v>
      </c>
    </row>
    <row r="66" spans="1:16" ht="38.25" outlineLevel="3" x14ac:dyDescent="0.25">
      <c r="A66" s="248" t="str">
        <f t="shared" si="2"/>
        <v>5.2.</v>
      </c>
      <c r="B66" s="31" t="s">
        <v>2982</v>
      </c>
      <c r="C66" s="44" t="s">
        <v>2983</v>
      </c>
      <c r="D66" s="631" t="s">
        <v>297</v>
      </c>
      <c r="E66" s="632" t="s">
        <v>297</v>
      </c>
      <c r="F66" s="632" t="s">
        <v>297</v>
      </c>
      <c r="G66" s="632" t="s">
        <v>297</v>
      </c>
      <c r="H66" s="632" t="s">
        <v>297</v>
      </c>
      <c r="I66" s="632" t="s">
        <v>297</v>
      </c>
      <c r="J66" s="633" t="s">
        <v>297</v>
      </c>
      <c r="K66" s="634" t="s">
        <v>297</v>
      </c>
      <c r="L66" s="83">
        <v>0</v>
      </c>
      <c r="M66" s="83">
        <v>0</v>
      </c>
      <c r="N66" s="83">
        <v>0</v>
      </c>
      <c r="O66" s="83">
        <v>0</v>
      </c>
      <c r="P66" s="720">
        <v>0</v>
      </c>
    </row>
    <row r="67" spans="1:16" outlineLevel="3" x14ac:dyDescent="0.25">
      <c r="A67" s="248" t="str">
        <f t="shared" si="2"/>
        <v>5.2.</v>
      </c>
      <c r="B67" s="31" t="s">
        <v>2984</v>
      </c>
      <c r="C67" s="44" t="s">
        <v>2985</v>
      </c>
      <c r="D67" s="631" t="s">
        <v>297</v>
      </c>
      <c r="E67" s="632" t="s">
        <v>297</v>
      </c>
      <c r="F67" s="632" t="s">
        <v>297</v>
      </c>
      <c r="G67" s="632" t="s">
        <v>297</v>
      </c>
      <c r="H67" s="632" t="s">
        <v>297</v>
      </c>
      <c r="I67" s="632" t="s">
        <v>297</v>
      </c>
      <c r="J67" s="633" t="s">
        <v>297</v>
      </c>
      <c r="K67" s="634" t="s">
        <v>297</v>
      </c>
      <c r="L67" s="71">
        <v>0</v>
      </c>
      <c r="M67" s="83">
        <v>0</v>
      </c>
      <c r="N67" s="83">
        <v>0</v>
      </c>
      <c r="O67" s="83">
        <v>0</v>
      </c>
      <c r="P67" s="152">
        <v>0</v>
      </c>
    </row>
    <row r="68" spans="1:16" outlineLevel="3" x14ac:dyDescent="0.25">
      <c r="A68" s="248" t="str">
        <f t="shared" si="2"/>
        <v>5.2.</v>
      </c>
      <c r="B68" s="31" t="s">
        <v>2986</v>
      </c>
      <c r="C68" s="44" t="s">
        <v>2987</v>
      </c>
      <c r="D68" s="631" t="s">
        <v>297</v>
      </c>
      <c r="E68" s="632" t="s">
        <v>297</v>
      </c>
      <c r="F68" s="632" t="s">
        <v>297</v>
      </c>
      <c r="G68" s="632" t="s">
        <v>297</v>
      </c>
      <c r="H68" s="632" t="s">
        <v>297</v>
      </c>
      <c r="I68" s="632" t="s">
        <v>297</v>
      </c>
      <c r="J68" s="633" t="s">
        <v>297</v>
      </c>
      <c r="K68" s="634" t="s">
        <v>297</v>
      </c>
      <c r="L68" s="71">
        <v>0</v>
      </c>
      <c r="M68" s="83">
        <v>0</v>
      </c>
      <c r="N68" s="83">
        <v>0</v>
      </c>
      <c r="O68" s="83">
        <v>0</v>
      </c>
      <c r="P68" s="152">
        <v>0</v>
      </c>
    </row>
    <row r="69" spans="1:16" outlineLevel="3" x14ac:dyDescent="0.25">
      <c r="A69" s="248" t="str">
        <f t="shared" si="2"/>
        <v>5.2.</v>
      </c>
      <c r="B69" s="31" t="s">
        <v>2988</v>
      </c>
      <c r="C69" s="44" t="s">
        <v>2989</v>
      </c>
      <c r="D69" s="631" t="s">
        <v>297</v>
      </c>
      <c r="E69" s="632" t="s">
        <v>297</v>
      </c>
      <c r="F69" s="632" t="s">
        <v>297</v>
      </c>
      <c r="G69" s="632" t="s">
        <v>297</v>
      </c>
      <c r="H69" s="632" t="s">
        <v>297</v>
      </c>
      <c r="I69" s="632" t="s">
        <v>297</v>
      </c>
      <c r="J69" s="633" t="s">
        <v>297</v>
      </c>
      <c r="K69" s="634" t="s">
        <v>297</v>
      </c>
      <c r="L69" s="71">
        <v>0</v>
      </c>
      <c r="M69" s="83">
        <v>0</v>
      </c>
      <c r="N69" s="83">
        <v>0</v>
      </c>
      <c r="O69" s="83">
        <v>0</v>
      </c>
      <c r="P69" s="152">
        <v>0</v>
      </c>
    </row>
    <row r="70" spans="1:16" outlineLevel="3" x14ac:dyDescent="0.25">
      <c r="A70" s="248" t="str">
        <f t="shared" si="2"/>
        <v>5.2.</v>
      </c>
      <c r="B70" s="31" t="s">
        <v>2990</v>
      </c>
      <c r="C70" s="44" t="s">
        <v>2991</v>
      </c>
      <c r="D70" s="631" t="s">
        <v>297</v>
      </c>
      <c r="E70" s="632" t="s">
        <v>297</v>
      </c>
      <c r="F70" s="632" t="s">
        <v>297</v>
      </c>
      <c r="G70" s="632" t="s">
        <v>297</v>
      </c>
      <c r="H70" s="632" t="s">
        <v>297</v>
      </c>
      <c r="I70" s="632" t="s">
        <v>297</v>
      </c>
      <c r="J70" s="633" t="s">
        <v>297</v>
      </c>
      <c r="K70" s="634" t="s">
        <v>297</v>
      </c>
      <c r="L70" s="71">
        <v>0</v>
      </c>
      <c r="M70" s="83">
        <v>0</v>
      </c>
      <c r="N70" s="83">
        <v>0</v>
      </c>
      <c r="O70" s="83">
        <v>0</v>
      </c>
      <c r="P70" s="152">
        <v>0</v>
      </c>
    </row>
    <row r="71" spans="1:16" outlineLevel="1" x14ac:dyDescent="0.25">
      <c r="A71" s="261"/>
      <c r="B71" s="23" t="s">
        <v>163</v>
      </c>
      <c r="C71" s="90" t="s">
        <v>164</v>
      </c>
      <c r="D71" s="588"/>
      <c r="E71" s="66"/>
      <c r="F71" s="67"/>
      <c r="G71" s="67"/>
      <c r="H71" s="67"/>
      <c r="I71" s="67"/>
      <c r="J71" s="67"/>
      <c r="K71" s="68"/>
      <c r="L71" s="69"/>
      <c r="M71" s="69"/>
      <c r="N71" s="69"/>
      <c r="O71" s="69"/>
      <c r="P71" s="70"/>
    </row>
    <row r="72" spans="1:16" outlineLevel="2" x14ac:dyDescent="0.25">
      <c r="A72" s="259"/>
      <c r="B72" s="37" t="s">
        <v>2992</v>
      </c>
      <c r="C72" s="97" t="s">
        <v>2344</v>
      </c>
      <c r="D72" s="596"/>
      <c r="E72" s="112"/>
      <c r="F72" s="113"/>
      <c r="G72" s="113"/>
      <c r="H72" s="113"/>
      <c r="I72" s="113"/>
      <c r="J72" s="113"/>
      <c r="K72" s="114"/>
      <c r="L72" s="113"/>
      <c r="M72" s="113"/>
      <c r="N72" s="113"/>
      <c r="O72" s="113"/>
      <c r="P72" s="115"/>
    </row>
    <row r="73" spans="1:16" outlineLevel="3" x14ac:dyDescent="0.25">
      <c r="A73" s="248" t="str">
        <f t="shared" ref="A73:A136" si="3">IF(COUNTA($D73:$K73)=0,"",LEFT(B73,FIND(".",B73,3)))</f>
        <v>5.3.</v>
      </c>
      <c r="B73" s="35" t="s">
        <v>2993</v>
      </c>
      <c r="C73" s="36" t="s">
        <v>2994</v>
      </c>
      <c r="D73" s="680" t="s">
        <v>297</v>
      </c>
      <c r="E73" s="681" t="s">
        <v>297</v>
      </c>
      <c r="F73" s="681" t="s">
        <v>297</v>
      </c>
      <c r="G73" s="681" t="s">
        <v>297</v>
      </c>
      <c r="H73" s="681" t="s">
        <v>297</v>
      </c>
      <c r="I73" s="681" t="s">
        <v>297</v>
      </c>
      <c r="J73" s="682" t="s">
        <v>297</v>
      </c>
      <c r="K73" s="683" t="s">
        <v>297</v>
      </c>
      <c r="L73" s="71">
        <v>0</v>
      </c>
      <c r="M73" s="83">
        <v>0</v>
      </c>
      <c r="N73" s="104">
        <v>0</v>
      </c>
      <c r="O73" s="83">
        <v>0</v>
      </c>
      <c r="P73" s="92">
        <v>0</v>
      </c>
    </row>
    <row r="74" spans="1:16" outlineLevel="3" x14ac:dyDescent="0.25">
      <c r="A74" s="248" t="str">
        <f t="shared" si="3"/>
        <v>5.3.</v>
      </c>
      <c r="B74" s="31" t="s">
        <v>2995</v>
      </c>
      <c r="C74" s="44" t="s">
        <v>2996</v>
      </c>
      <c r="D74" s="631" t="s">
        <v>297</v>
      </c>
      <c r="E74" s="632" t="s">
        <v>297</v>
      </c>
      <c r="F74" s="632" t="s">
        <v>297</v>
      </c>
      <c r="G74" s="632" t="s">
        <v>297</v>
      </c>
      <c r="H74" s="632" t="s">
        <v>297</v>
      </c>
      <c r="I74" s="632" t="s">
        <v>297</v>
      </c>
      <c r="J74" s="633" t="s">
        <v>297</v>
      </c>
      <c r="K74" s="634" t="s">
        <v>297</v>
      </c>
      <c r="L74" s="71">
        <v>0</v>
      </c>
      <c r="M74" s="83">
        <v>0</v>
      </c>
      <c r="N74" s="83">
        <v>0</v>
      </c>
      <c r="O74" s="83">
        <v>0</v>
      </c>
      <c r="P74" s="152">
        <v>0</v>
      </c>
    </row>
    <row r="75" spans="1:16" outlineLevel="3" x14ac:dyDescent="0.25">
      <c r="A75" s="248" t="str">
        <f t="shared" si="3"/>
        <v>5.3.</v>
      </c>
      <c r="B75" s="31" t="s">
        <v>2997</v>
      </c>
      <c r="C75" s="44" t="s">
        <v>2998</v>
      </c>
      <c r="D75" s="631" t="s">
        <v>297</v>
      </c>
      <c r="E75" s="632" t="s">
        <v>297</v>
      </c>
      <c r="F75" s="632" t="s">
        <v>297</v>
      </c>
      <c r="G75" s="632" t="s">
        <v>297</v>
      </c>
      <c r="H75" s="632" t="s">
        <v>297</v>
      </c>
      <c r="I75" s="632" t="s">
        <v>297</v>
      </c>
      <c r="J75" s="633" t="s">
        <v>297</v>
      </c>
      <c r="K75" s="634" t="s">
        <v>297</v>
      </c>
      <c r="L75" s="71">
        <v>0</v>
      </c>
      <c r="M75" s="83">
        <v>0</v>
      </c>
      <c r="N75" s="83">
        <v>0</v>
      </c>
      <c r="O75" s="83">
        <v>0</v>
      </c>
      <c r="P75" s="152">
        <v>0</v>
      </c>
    </row>
    <row r="76" spans="1:16" outlineLevel="3" x14ac:dyDescent="0.25">
      <c r="A76" s="248" t="str">
        <f t="shared" si="3"/>
        <v>5.3.</v>
      </c>
      <c r="B76" s="31" t="s">
        <v>2999</v>
      </c>
      <c r="C76" s="44" t="s">
        <v>3000</v>
      </c>
      <c r="D76" s="631" t="s">
        <v>297</v>
      </c>
      <c r="E76" s="632" t="s">
        <v>297</v>
      </c>
      <c r="F76" s="632" t="s">
        <v>297</v>
      </c>
      <c r="G76" s="632" t="s">
        <v>297</v>
      </c>
      <c r="H76" s="632" t="s">
        <v>297</v>
      </c>
      <c r="I76" s="632" t="s">
        <v>297</v>
      </c>
      <c r="J76" s="633" t="s">
        <v>297</v>
      </c>
      <c r="K76" s="634" t="s">
        <v>297</v>
      </c>
      <c r="L76" s="71">
        <v>0</v>
      </c>
      <c r="M76" s="83">
        <v>0</v>
      </c>
      <c r="N76" s="83">
        <v>0</v>
      </c>
      <c r="O76" s="83">
        <v>0</v>
      </c>
      <c r="P76" s="152">
        <v>0</v>
      </c>
    </row>
    <row r="77" spans="1:16" outlineLevel="3" x14ac:dyDescent="0.25">
      <c r="A77" s="248" t="str">
        <f t="shared" si="3"/>
        <v>5.3.</v>
      </c>
      <c r="B77" s="31" t="s">
        <v>3001</v>
      </c>
      <c r="C77" s="44" t="s">
        <v>3002</v>
      </c>
      <c r="D77" s="631" t="s">
        <v>297</v>
      </c>
      <c r="E77" s="632" t="s">
        <v>297</v>
      </c>
      <c r="F77" s="632" t="s">
        <v>297</v>
      </c>
      <c r="G77" s="632" t="s">
        <v>297</v>
      </c>
      <c r="H77" s="632" t="s">
        <v>297</v>
      </c>
      <c r="I77" s="632" t="s">
        <v>297</v>
      </c>
      <c r="J77" s="633" t="s">
        <v>297</v>
      </c>
      <c r="K77" s="634" t="s">
        <v>297</v>
      </c>
      <c r="L77" s="71">
        <v>0</v>
      </c>
      <c r="M77" s="83">
        <v>0</v>
      </c>
      <c r="N77" s="83">
        <v>0</v>
      </c>
      <c r="O77" s="83">
        <v>0</v>
      </c>
      <c r="P77" s="152">
        <v>0</v>
      </c>
    </row>
    <row r="78" spans="1:16" ht="25.5" outlineLevel="3" x14ac:dyDescent="0.25">
      <c r="A78" s="248" t="str">
        <f t="shared" si="3"/>
        <v>5.3.</v>
      </c>
      <c r="B78" s="31" t="s">
        <v>3003</v>
      </c>
      <c r="C78" s="44" t="s">
        <v>3004</v>
      </c>
      <c r="D78" s="631" t="s">
        <v>297</v>
      </c>
      <c r="E78" s="632" t="s">
        <v>297</v>
      </c>
      <c r="F78" s="632" t="s">
        <v>297</v>
      </c>
      <c r="G78" s="632" t="s">
        <v>297</v>
      </c>
      <c r="H78" s="632" t="s">
        <v>297</v>
      </c>
      <c r="I78" s="632" t="s">
        <v>297</v>
      </c>
      <c r="J78" s="633" t="s">
        <v>297</v>
      </c>
      <c r="K78" s="634" t="s">
        <v>297</v>
      </c>
      <c r="L78" s="71">
        <v>0</v>
      </c>
      <c r="M78" s="83">
        <v>0</v>
      </c>
      <c r="N78" s="83">
        <v>0</v>
      </c>
      <c r="O78" s="83">
        <v>0</v>
      </c>
      <c r="P78" s="152">
        <v>0</v>
      </c>
    </row>
    <row r="79" spans="1:16" ht="27.75" customHeight="1" outlineLevel="3" x14ac:dyDescent="0.25">
      <c r="A79" s="248" t="str">
        <f t="shared" si="3"/>
        <v>5.3.</v>
      </c>
      <c r="B79" s="31" t="s">
        <v>3005</v>
      </c>
      <c r="C79" s="44" t="s">
        <v>3006</v>
      </c>
      <c r="D79" s="631" t="s">
        <v>297</v>
      </c>
      <c r="E79" s="632" t="s">
        <v>297</v>
      </c>
      <c r="F79" s="632" t="s">
        <v>297</v>
      </c>
      <c r="G79" s="632" t="s">
        <v>297</v>
      </c>
      <c r="H79" s="632" t="s">
        <v>297</v>
      </c>
      <c r="I79" s="632" t="s">
        <v>297</v>
      </c>
      <c r="J79" s="633" t="s">
        <v>297</v>
      </c>
      <c r="K79" s="634" t="s">
        <v>297</v>
      </c>
      <c r="L79" s="71">
        <v>0</v>
      </c>
      <c r="M79" s="83">
        <v>0</v>
      </c>
      <c r="N79" s="83">
        <v>0</v>
      </c>
      <c r="O79" s="83">
        <v>0</v>
      </c>
      <c r="P79" s="152">
        <v>0</v>
      </c>
    </row>
    <row r="80" spans="1:16" outlineLevel="3" x14ac:dyDescent="0.25">
      <c r="A80" s="248" t="str">
        <f t="shared" si="3"/>
        <v>5.3.</v>
      </c>
      <c r="B80" s="31" t="s">
        <v>3007</v>
      </c>
      <c r="C80" s="44" t="s">
        <v>3008</v>
      </c>
      <c r="D80" s="631" t="s">
        <v>297</v>
      </c>
      <c r="E80" s="632" t="s">
        <v>297</v>
      </c>
      <c r="F80" s="632" t="s">
        <v>297</v>
      </c>
      <c r="G80" s="632" t="s">
        <v>297</v>
      </c>
      <c r="H80" s="632" t="s">
        <v>297</v>
      </c>
      <c r="I80" s="632" t="s">
        <v>297</v>
      </c>
      <c r="J80" s="633" t="s">
        <v>297</v>
      </c>
      <c r="K80" s="634" t="s">
        <v>297</v>
      </c>
      <c r="L80" s="71">
        <v>0</v>
      </c>
      <c r="M80" s="83">
        <v>0</v>
      </c>
      <c r="N80" s="83">
        <v>0</v>
      </c>
      <c r="O80" s="83">
        <v>0</v>
      </c>
      <c r="P80" s="152">
        <v>0</v>
      </c>
    </row>
    <row r="81" spans="1:16" outlineLevel="3" x14ac:dyDescent="0.25">
      <c r="A81" s="248" t="str">
        <f t="shared" si="3"/>
        <v>5.3.</v>
      </c>
      <c r="B81" s="31" t="s">
        <v>3009</v>
      </c>
      <c r="C81" s="44" t="s">
        <v>3010</v>
      </c>
      <c r="D81" s="631" t="s">
        <v>297</v>
      </c>
      <c r="E81" s="632" t="s">
        <v>297</v>
      </c>
      <c r="F81" s="632" t="s">
        <v>297</v>
      </c>
      <c r="G81" s="632" t="s">
        <v>297</v>
      </c>
      <c r="H81" s="632" t="s">
        <v>297</v>
      </c>
      <c r="I81" s="632" t="s">
        <v>297</v>
      </c>
      <c r="J81" s="633" t="s">
        <v>297</v>
      </c>
      <c r="K81" s="634" t="s">
        <v>297</v>
      </c>
      <c r="L81" s="71">
        <v>0</v>
      </c>
      <c r="M81" s="83">
        <v>0</v>
      </c>
      <c r="N81" s="83">
        <v>0</v>
      </c>
      <c r="O81" s="83">
        <v>0</v>
      </c>
      <c r="P81" s="152">
        <v>0</v>
      </c>
    </row>
    <row r="82" spans="1:16" outlineLevel="3" x14ac:dyDescent="0.25">
      <c r="A82" s="248" t="str">
        <f t="shared" si="3"/>
        <v>5.3.</v>
      </c>
      <c r="B82" s="31" t="s">
        <v>3011</v>
      </c>
      <c r="C82" s="44" t="s">
        <v>3012</v>
      </c>
      <c r="D82" s="631" t="s">
        <v>297</v>
      </c>
      <c r="E82" s="632" t="s">
        <v>297</v>
      </c>
      <c r="F82" s="632" t="s">
        <v>297</v>
      </c>
      <c r="G82" s="632" t="s">
        <v>297</v>
      </c>
      <c r="H82" s="632" t="s">
        <v>297</v>
      </c>
      <c r="I82" s="632" t="s">
        <v>297</v>
      </c>
      <c r="J82" s="633" t="s">
        <v>297</v>
      </c>
      <c r="K82" s="634" t="s">
        <v>297</v>
      </c>
      <c r="L82" s="71">
        <v>0</v>
      </c>
      <c r="M82" s="83">
        <v>0</v>
      </c>
      <c r="N82" s="83">
        <v>0</v>
      </c>
      <c r="O82" s="83">
        <v>0</v>
      </c>
      <c r="P82" s="152">
        <v>0</v>
      </c>
    </row>
    <row r="83" spans="1:16" outlineLevel="3" x14ac:dyDescent="0.25">
      <c r="A83" s="248" t="str">
        <f t="shared" si="3"/>
        <v>5.3.</v>
      </c>
      <c r="B83" s="31" t="s">
        <v>3013</v>
      </c>
      <c r="C83" s="44" t="s">
        <v>3014</v>
      </c>
      <c r="D83" s="631" t="s">
        <v>297</v>
      </c>
      <c r="E83" s="632" t="s">
        <v>297</v>
      </c>
      <c r="F83" s="632" t="s">
        <v>297</v>
      </c>
      <c r="G83" s="632" t="s">
        <v>297</v>
      </c>
      <c r="H83" s="632" t="s">
        <v>297</v>
      </c>
      <c r="I83" s="632" t="s">
        <v>297</v>
      </c>
      <c r="J83" s="633" t="s">
        <v>297</v>
      </c>
      <c r="K83" s="634" t="s">
        <v>297</v>
      </c>
      <c r="L83" s="71">
        <v>0</v>
      </c>
      <c r="M83" s="83">
        <v>0</v>
      </c>
      <c r="N83" s="83">
        <v>0</v>
      </c>
      <c r="O83" s="83">
        <v>0</v>
      </c>
      <c r="P83" s="152">
        <v>0</v>
      </c>
    </row>
    <row r="84" spans="1:16" ht="25.5" outlineLevel="3" x14ac:dyDescent="0.25">
      <c r="A84" s="248" t="str">
        <f t="shared" si="3"/>
        <v>5.3.</v>
      </c>
      <c r="B84" s="31" t="s">
        <v>3015</v>
      </c>
      <c r="C84" s="44" t="s">
        <v>3016</v>
      </c>
      <c r="D84" s="631" t="s">
        <v>297</v>
      </c>
      <c r="E84" s="632" t="s">
        <v>297</v>
      </c>
      <c r="F84" s="632" t="s">
        <v>297</v>
      </c>
      <c r="G84" s="632" t="s">
        <v>297</v>
      </c>
      <c r="H84" s="632" t="s">
        <v>297</v>
      </c>
      <c r="I84" s="632" t="s">
        <v>297</v>
      </c>
      <c r="J84" s="633" t="s">
        <v>297</v>
      </c>
      <c r="K84" s="634" t="s">
        <v>297</v>
      </c>
      <c r="L84" s="71">
        <v>0</v>
      </c>
      <c r="M84" s="83">
        <v>0</v>
      </c>
      <c r="N84" s="83">
        <v>0</v>
      </c>
      <c r="O84" s="83">
        <v>0</v>
      </c>
      <c r="P84" s="152">
        <v>0</v>
      </c>
    </row>
    <row r="85" spans="1:16" outlineLevel="3" x14ac:dyDescent="0.25">
      <c r="A85" s="248" t="str">
        <f t="shared" si="3"/>
        <v>5.3.</v>
      </c>
      <c r="B85" s="31" t="s">
        <v>3017</v>
      </c>
      <c r="C85" s="44" t="s">
        <v>3018</v>
      </c>
      <c r="D85" s="631" t="s">
        <v>297</v>
      </c>
      <c r="E85" s="632" t="s">
        <v>297</v>
      </c>
      <c r="F85" s="632" t="s">
        <v>297</v>
      </c>
      <c r="G85" s="632" t="s">
        <v>297</v>
      </c>
      <c r="H85" s="632" t="s">
        <v>297</v>
      </c>
      <c r="I85" s="632" t="s">
        <v>297</v>
      </c>
      <c r="J85" s="633" t="s">
        <v>297</v>
      </c>
      <c r="K85" s="634" t="s">
        <v>297</v>
      </c>
      <c r="L85" s="71">
        <v>0</v>
      </c>
      <c r="M85" s="83">
        <v>0</v>
      </c>
      <c r="N85" s="83">
        <v>0</v>
      </c>
      <c r="O85" s="83">
        <v>0</v>
      </c>
      <c r="P85" s="152">
        <v>0</v>
      </c>
    </row>
    <row r="86" spans="1:16" outlineLevel="3" x14ac:dyDescent="0.25">
      <c r="A86" s="248" t="str">
        <f t="shared" si="3"/>
        <v>5.3.</v>
      </c>
      <c r="B86" s="31" t="s">
        <v>3019</v>
      </c>
      <c r="C86" s="44" t="s">
        <v>3020</v>
      </c>
      <c r="D86" s="631" t="s">
        <v>297</v>
      </c>
      <c r="E86" s="632" t="s">
        <v>297</v>
      </c>
      <c r="F86" s="632" t="s">
        <v>297</v>
      </c>
      <c r="G86" s="632" t="s">
        <v>297</v>
      </c>
      <c r="H86" s="632" t="s">
        <v>297</v>
      </c>
      <c r="I86" s="632" t="s">
        <v>297</v>
      </c>
      <c r="J86" s="633" t="s">
        <v>297</v>
      </c>
      <c r="K86" s="634" t="s">
        <v>297</v>
      </c>
      <c r="L86" s="71">
        <v>0</v>
      </c>
      <c r="M86" s="83">
        <v>0</v>
      </c>
      <c r="N86" s="83">
        <v>0</v>
      </c>
      <c r="O86" s="83">
        <v>0</v>
      </c>
      <c r="P86" s="152">
        <v>0</v>
      </c>
    </row>
    <row r="87" spans="1:16" ht="25.5" outlineLevel="3" x14ac:dyDescent="0.25">
      <c r="A87" s="248" t="str">
        <f t="shared" si="3"/>
        <v>5.3.</v>
      </c>
      <c r="B87" s="31" t="s">
        <v>3021</v>
      </c>
      <c r="C87" s="44" t="s">
        <v>3022</v>
      </c>
      <c r="D87" s="631" t="s">
        <v>297</v>
      </c>
      <c r="E87" s="632" t="s">
        <v>297</v>
      </c>
      <c r="F87" s="632" t="s">
        <v>297</v>
      </c>
      <c r="G87" s="632" t="s">
        <v>297</v>
      </c>
      <c r="H87" s="632" t="s">
        <v>297</v>
      </c>
      <c r="I87" s="632" t="s">
        <v>297</v>
      </c>
      <c r="J87" s="633" t="s">
        <v>297</v>
      </c>
      <c r="K87" s="634" t="s">
        <v>297</v>
      </c>
      <c r="L87" s="71">
        <v>0</v>
      </c>
      <c r="M87" s="83">
        <v>0</v>
      </c>
      <c r="N87" s="83">
        <v>0</v>
      </c>
      <c r="O87" s="83">
        <v>0</v>
      </c>
      <c r="P87" s="152">
        <v>0</v>
      </c>
    </row>
    <row r="88" spans="1:16" outlineLevel="3" x14ac:dyDescent="0.25">
      <c r="A88" s="248" t="str">
        <f t="shared" si="3"/>
        <v>5.3.</v>
      </c>
      <c r="B88" s="31" t="s">
        <v>3023</v>
      </c>
      <c r="C88" s="44" t="s">
        <v>3024</v>
      </c>
      <c r="D88" s="631" t="s">
        <v>297</v>
      </c>
      <c r="E88" s="632" t="s">
        <v>297</v>
      </c>
      <c r="F88" s="632" t="s">
        <v>297</v>
      </c>
      <c r="G88" s="632" t="s">
        <v>297</v>
      </c>
      <c r="H88" s="632" t="s">
        <v>297</v>
      </c>
      <c r="I88" s="632" t="s">
        <v>297</v>
      </c>
      <c r="J88" s="633" t="s">
        <v>297</v>
      </c>
      <c r="K88" s="634" t="s">
        <v>297</v>
      </c>
      <c r="L88" s="71">
        <v>0</v>
      </c>
      <c r="M88" s="83">
        <v>0</v>
      </c>
      <c r="N88" s="83">
        <v>0</v>
      </c>
      <c r="O88" s="83">
        <v>0</v>
      </c>
      <c r="P88" s="152">
        <v>0</v>
      </c>
    </row>
    <row r="89" spans="1:16" outlineLevel="3" x14ac:dyDescent="0.25">
      <c r="A89" s="248" t="str">
        <f t="shared" si="3"/>
        <v>5.3.</v>
      </c>
      <c r="B89" s="31" t="s">
        <v>3025</v>
      </c>
      <c r="C89" s="44" t="s">
        <v>3026</v>
      </c>
      <c r="D89" s="631" t="s">
        <v>297</v>
      </c>
      <c r="E89" s="632" t="s">
        <v>297</v>
      </c>
      <c r="F89" s="632" t="s">
        <v>297</v>
      </c>
      <c r="G89" s="632" t="s">
        <v>297</v>
      </c>
      <c r="H89" s="632" t="s">
        <v>297</v>
      </c>
      <c r="I89" s="632" t="s">
        <v>297</v>
      </c>
      <c r="J89" s="633" t="s">
        <v>297</v>
      </c>
      <c r="K89" s="634" t="s">
        <v>297</v>
      </c>
      <c r="L89" s="71">
        <v>0</v>
      </c>
      <c r="M89" s="83">
        <v>0</v>
      </c>
      <c r="N89" s="83">
        <v>0</v>
      </c>
      <c r="O89" s="83">
        <v>0</v>
      </c>
      <c r="P89" s="152">
        <v>0</v>
      </c>
    </row>
    <row r="90" spans="1:16" outlineLevel="3" x14ac:dyDescent="0.25">
      <c r="A90" s="248" t="str">
        <f t="shared" si="3"/>
        <v>5.3.</v>
      </c>
      <c r="B90" s="31" t="s">
        <v>3027</v>
      </c>
      <c r="C90" s="44" t="s">
        <v>3028</v>
      </c>
      <c r="D90" s="631" t="s">
        <v>297</v>
      </c>
      <c r="E90" s="632" t="s">
        <v>297</v>
      </c>
      <c r="F90" s="632" t="s">
        <v>297</v>
      </c>
      <c r="G90" s="632" t="s">
        <v>297</v>
      </c>
      <c r="H90" s="632" t="s">
        <v>297</v>
      </c>
      <c r="I90" s="632" t="s">
        <v>297</v>
      </c>
      <c r="J90" s="633" t="s">
        <v>297</v>
      </c>
      <c r="K90" s="634" t="s">
        <v>297</v>
      </c>
      <c r="L90" s="71">
        <v>0</v>
      </c>
      <c r="M90" s="83">
        <v>0</v>
      </c>
      <c r="N90" s="83">
        <v>0</v>
      </c>
      <c r="O90" s="83">
        <v>0</v>
      </c>
      <c r="P90" s="152">
        <v>0</v>
      </c>
    </row>
    <row r="91" spans="1:16" outlineLevel="3" x14ac:dyDescent="0.25">
      <c r="A91" s="248" t="str">
        <f t="shared" si="3"/>
        <v>5.3.</v>
      </c>
      <c r="B91" s="31" t="s">
        <v>3029</v>
      </c>
      <c r="C91" s="44" t="s">
        <v>3030</v>
      </c>
      <c r="D91" s="631" t="s">
        <v>297</v>
      </c>
      <c r="E91" s="632" t="s">
        <v>297</v>
      </c>
      <c r="F91" s="632" t="s">
        <v>297</v>
      </c>
      <c r="G91" s="632" t="s">
        <v>297</v>
      </c>
      <c r="H91" s="632" t="s">
        <v>297</v>
      </c>
      <c r="I91" s="632" t="s">
        <v>297</v>
      </c>
      <c r="J91" s="633" t="s">
        <v>297</v>
      </c>
      <c r="K91" s="634" t="s">
        <v>297</v>
      </c>
      <c r="L91" s="71">
        <v>0</v>
      </c>
      <c r="M91" s="83">
        <v>0</v>
      </c>
      <c r="N91" s="719">
        <v>0</v>
      </c>
      <c r="O91" s="83">
        <v>0</v>
      </c>
      <c r="P91" s="152">
        <v>0</v>
      </c>
    </row>
    <row r="92" spans="1:16" outlineLevel="3" x14ac:dyDescent="0.25">
      <c r="A92" s="248" t="str">
        <f t="shared" si="3"/>
        <v>5.3.</v>
      </c>
      <c r="B92" s="31" t="s">
        <v>3031</v>
      </c>
      <c r="C92" s="44" t="s">
        <v>3032</v>
      </c>
      <c r="D92" s="631" t="s">
        <v>297</v>
      </c>
      <c r="E92" s="632" t="s">
        <v>297</v>
      </c>
      <c r="F92" s="632" t="s">
        <v>297</v>
      </c>
      <c r="G92" s="632" t="s">
        <v>297</v>
      </c>
      <c r="H92" s="632" t="s">
        <v>297</v>
      </c>
      <c r="I92" s="632" t="s">
        <v>297</v>
      </c>
      <c r="J92" s="633" t="s">
        <v>297</v>
      </c>
      <c r="K92" s="634" t="s">
        <v>297</v>
      </c>
      <c r="L92" s="71">
        <v>0</v>
      </c>
      <c r="M92" s="83">
        <v>0</v>
      </c>
      <c r="N92" s="83">
        <v>0</v>
      </c>
      <c r="O92" s="83">
        <v>0</v>
      </c>
      <c r="P92" s="152">
        <v>0</v>
      </c>
    </row>
    <row r="93" spans="1:16" outlineLevel="3" x14ac:dyDescent="0.25">
      <c r="A93" s="248" t="str">
        <f t="shared" si="3"/>
        <v>5.3.</v>
      </c>
      <c r="B93" s="31" t="s">
        <v>3033</v>
      </c>
      <c r="C93" s="44" t="s">
        <v>3034</v>
      </c>
      <c r="D93" s="631" t="s">
        <v>297</v>
      </c>
      <c r="E93" s="632" t="s">
        <v>297</v>
      </c>
      <c r="F93" s="632" t="s">
        <v>297</v>
      </c>
      <c r="G93" s="632" t="s">
        <v>297</v>
      </c>
      <c r="H93" s="632" t="s">
        <v>297</v>
      </c>
      <c r="I93" s="632" t="s">
        <v>297</v>
      </c>
      <c r="J93" s="633" t="s">
        <v>297</v>
      </c>
      <c r="K93" s="634" t="s">
        <v>297</v>
      </c>
      <c r="L93" s="71">
        <v>0</v>
      </c>
      <c r="M93" s="83">
        <v>0</v>
      </c>
      <c r="N93" s="83">
        <v>0</v>
      </c>
      <c r="O93" s="83">
        <v>0</v>
      </c>
      <c r="P93" s="152">
        <v>0</v>
      </c>
    </row>
    <row r="94" spans="1:16" outlineLevel="3" x14ac:dyDescent="0.25">
      <c r="A94" s="248" t="str">
        <f t="shared" si="3"/>
        <v>5.3.</v>
      </c>
      <c r="B94" s="31" t="s">
        <v>3035</v>
      </c>
      <c r="C94" s="44" t="s">
        <v>3036</v>
      </c>
      <c r="D94" s="631" t="s">
        <v>297</v>
      </c>
      <c r="E94" s="632" t="s">
        <v>297</v>
      </c>
      <c r="F94" s="632" t="s">
        <v>297</v>
      </c>
      <c r="G94" s="632" t="s">
        <v>297</v>
      </c>
      <c r="H94" s="632" t="s">
        <v>297</v>
      </c>
      <c r="I94" s="632" t="s">
        <v>297</v>
      </c>
      <c r="J94" s="633" t="s">
        <v>297</v>
      </c>
      <c r="K94" s="634" t="s">
        <v>297</v>
      </c>
      <c r="L94" s="71">
        <v>0</v>
      </c>
      <c r="M94" s="83">
        <v>0</v>
      </c>
      <c r="N94" s="719">
        <v>0</v>
      </c>
      <c r="O94" s="83">
        <v>0</v>
      </c>
      <c r="P94" s="152">
        <v>0</v>
      </c>
    </row>
    <row r="95" spans="1:16" outlineLevel="3" x14ac:dyDescent="0.25">
      <c r="A95" s="248" t="str">
        <f t="shared" si="3"/>
        <v>5.3.</v>
      </c>
      <c r="B95" s="31" t="s">
        <v>3037</v>
      </c>
      <c r="C95" s="44" t="s">
        <v>3038</v>
      </c>
      <c r="D95" s="631" t="s">
        <v>297</v>
      </c>
      <c r="E95" s="632" t="s">
        <v>297</v>
      </c>
      <c r="F95" s="632" t="s">
        <v>297</v>
      </c>
      <c r="G95" s="632" t="s">
        <v>297</v>
      </c>
      <c r="H95" s="632" t="s">
        <v>297</v>
      </c>
      <c r="I95" s="632" t="s">
        <v>297</v>
      </c>
      <c r="J95" s="633" t="s">
        <v>297</v>
      </c>
      <c r="K95" s="634" t="s">
        <v>297</v>
      </c>
      <c r="L95" s="71">
        <v>0</v>
      </c>
      <c r="M95" s="83">
        <v>0</v>
      </c>
      <c r="N95" s="83">
        <v>0</v>
      </c>
      <c r="O95" s="83">
        <v>0</v>
      </c>
      <c r="P95" s="152">
        <v>0</v>
      </c>
    </row>
    <row r="96" spans="1:16" outlineLevel="3" x14ac:dyDescent="0.25">
      <c r="A96" s="248" t="str">
        <f t="shared" si="3"/>
        <v>5.3.</v>
      </c>
      <c r="B96" s="31" t="s">
        <v>3039</v>
      </c>
      <c r="C96" s="44" t="s">
        <v>3040</v>
      </c>
      <c r="D96" s="631" t="s">
        <v>297</v>
      </c>
      <c r="E96" s="632" t="s">
        <v>297</v>
      </c>
      <c r="F96" s="632" t="s">
        <v>297</v>
      </c>
      <c r="G96" s="632" t="s">
        <v>297</v>
      </c>
      <c r="H96" s="632" t="s">
        <v>297</v>
      </c>
      <c r="I96" s="632" t="s">
        <v>297</v>
      </c>
      <c r="J96" s="633" t="s">
        <v>297</v>
      </c>
      <c r="K96" s="634" t="s">
        <v>297</v>
      </c>
      <c r="L96" s="71">
        <v>0</v>
      </c>
      <c r="M96" s="83">
        <v>0</v>
      </c>
      <c r="N96" s="83">
        <v>0</v>
      </c>
      <c r="O96" s="83">
        <v>0</v>
      </c>
      <c r="P96" s="152">
        <v>0</v>
      </c>
    </row>
    <row r="97" spans="1:16" outlineLevel="3" x14ac:dyDescent="0.25">
      <c r="A97" s="248" t="str">
        <f t="shared" si="3"/>
        <v>5.3.</v>
      </c>
      <c r="B97" s="31" t="s">
        <v>3041</v>
      </c>
      <c r="C97" s="44" t="s">
        <v>3042</v>
      </c>
      <c r="D97" s="631" t="s">
        <v>297</v>
      </c>
      <c r="E97" s="632" t="s">
        <v>297</v>
      </c>
      <c r="F97" s="632" t="s">
        <v>297</v>
      </c>
      <c r="G97" s="632" t="s">
        <v>297</v>
      </c>
      <c r="H97" s="632" t="s">
        <v>297</v>
      </c>
      <c r="I97" s="632" t="s">
        <v>297</v>
      </c>
      <c r="J97" s="633" t="s">
        <v>297</v>
      </c>
      <c r="K97" s="634" t="s">
        <v>297</v>
      </c>
      <c r="L97" s="71">
        <v>0</v>
      </c>
      <c r="M97" s="83">
        <v>0</v>
      </c>
      <c r="N97" s="83">
        <v>0</v>
      </c>
      <c r="O97" s="83">
        <v>0</v>
      </c>
      <c r="P97" s="152">
        <v>0</v>
      </c>
    </row>
    <row r="98" spans="1:16" outlineLevel="3" x14ac:dyDescent="0.25">
      <c r="A98" s="248" t="str">
        <f t="shared" si="3"/>
        <v>5.3.</v>
      </c>
      <c r="B98" s="31" t="s">
        <v>3043</v>
      </c>
      <c r="C98" s="44" t="s">
        <v>3044</v>
      </c>
      <c r="D98" s="631" t="s">
        <v>297</v>
      </c>
      <c r="E98" s="632" t="s">
        <v>297</v>
      </c>
      <c r="F98" s="632" t="s">
        <v>297</v>
      </c>
      <c r="G98" s="632" t="s">
        <v>297</v>
      </c>
      <c r="H98" s="632" t="s">
        <v>297</v>
      </c>
      <c r="I98" s="632" t="s">
        <v>297</v>
      </c>
      <c r="J98" s="633" t="s">
        <v>297</v>
      </c>
      <c r="K98" s="634" t="s">
        <v>297</v>
      </c>
      <c r="L98" s="71">
        <v>0</v>
      </c>
      <c r="M98" s="83">
        <v>0</v>
      </c>
      <c r="N98" s="83">
        <v>0</v>
      </c>
      <c r="O98" s="83">
        <v>0</v>
      </c>
      <c r="P98" s="152">
        <v>0</v>
      </c>
    </row>
    <row r="99" spans="1:16" outlineLevel="3" x14ac:dyDescent="0.25">
      <c r="A99" s="248" t="str">
        <f t="shared" si="3"/>
        <v>5.3.</v>
      </c>
      <c r="B99" s="31" t="s">
        <v>3045</v>
      </c>
      <c r="C99" s="44" t="s">
        <v>3046</v>
      </c>
      <c r="D99" s="631" t="s">
        <v>297</v>
      </c>
      <c r="E99" s="632" t="s">
        <v>297</v>
      </c>
      <c r="F99" s="632" t="s">
        <v>297</v>
      </c>
      <c r="G99" s="632" t="s">
        <v>297</v>
      </c>
      <c r="H99" s="632" t="s">
        <v>297</v>
      </c>
      <c r="I99" s="632" t="s">
        <v>297</v>
      </c>
      <c r="J99" s="633" t="s">
        <v>297</v>
      </c>
      <c r="K99" s="634" t="s">
        <v>297</v>
      </c>
      <c r="L99" s="71">
        <v>0</v>
      </c>
      <c r="M99" s="83">
        <v>0</v>
      </c>
      <c r="N99" s="83">
        <v>0</v>
      </c>
      <c r="O99" s="83">
        <v>0</v>
      </c>
      <c r="P99" s="152">
        <v>0</v>
      </c>
    </row>
    <row r="100" spans="1:16" outlineLevel="3" x14ac:dyDescent="0.25">
      <c r="A100" s="248" t="str">
        <f t="shared" si="3"/>
        <v>5.3.</v>
      </c>
      <c r="B100" s="31" t="s">
        <v>3047</v>
      </c>
      <c r="C100" s="44" t="s">
        <v>3048</v>
      </c>
      <c r="D100" s="631" t="s">
        <v>297</v>
      </c>
      <c r="E100" s="632" t="s">
        <v>297</v>
      </c>
      <c r="F100" s="632" t="s">
        <v>297</v>
      </c>
      <c r="G100" s="632" t="s">
        <v>297</v>
      </c>
      <c r="H100" s="632" t="s">
        <v>297</v>
      </c>
      <c r="I100" s="632" t="s">
        <v>297</v>
      </c>
      <c r="J100" s="633" t="s">
        <v>297</v>
      </c>
      <c r="K100" s="634" t="s">
        <v>297</v>
      </c>
      <c r="L100" s="71">
        <v>0</v>
      </c>
      <c r="M100" s="83">
        <v>0</v>
      </c>
      <c r="N100" s="83">
        <v>0</v>
      </c>
      <c r="O100" s="83">
        <v>0</v>
      </c>
      <c r="P100" s="152">
        <v>0</v>
      </c>
    </row>
    <row r="101" spans="1:16" outlineLevel="3" x14ac:dyDescent="0.25">
      <c r="A101" s="248" t="str">
        <f t="shared" si="3"/>
        <v>5.3.</v>
      </c>
      <c r="B101" s="31" t="s">
        <v>3049</v>
      </c>
      <c r="C101" s="44" t="s">
        <v>3050</v>
      </c>
      <c r="D101" s="631" t="s">
        <v>297</v>
      </c>
      <c r="E101" s="632" t="s">
        <v>297</v>
      </c>
      <c r="F101" s="632" t="s">
        <v>297</v>
      </c>
      <c r="G101" s="632" t="s">
        <v>297</v>
      </c>
      <c r="H101" s="632" t="s">
        <v>297</v>
      </c>
      <c r="I101" s="632" t="s">
        <v>297</v>
      </c>
      <c r="J101" s="633" t="s">
        <v>297</v>
      </c>
      <c r="K101" s="634" t="s">
        <v>297</v>
      </c>
      <c r="L101" s="71">
        <v>0</v>
      </c>
      <c r="M101" s="83">
        <v>0</v>
      </c>
      <c r="N101" s="83">
        <v>0</v>
      </c>
      <c r="O101" s="83">
        <v>0</v>
      </c>
      <c r="P101" s="152">
        <v>0</v>
      </c>
    </row>
    <row r="102" spans="1:16" outlineLevel="3" x14ac:dyDescent="0.25">
      <c r="A102" s="248" t="str">
        <f t="shared" si="3"/>
        <v>5.3.</v>
      </c>
      <c r="B102" s="31" t="s">
        <v>3051</v>
      </c>
      <c r="C102" s="44" t="s">
        <v>3052</v>
      </c>
      <c r="D102" s="631" t="s">
        <v>297</v>
      </c>
      <c r="E102" s="632" t="s">
        <v>297</v>
      </c>
      <c r="F102" s="632" t="s">
        <v>297</v>
      </c>
      <c r="G102" s="632" t="s">
        <v>297</v>
      </c>
      <c r="H102" s="632" t="s">
        <v>297</v>
      </c>
      <c r="I102" s="632" t="s">
        <v>297</v>
      </c>
      <c r="J102" s="633" t="s">
        <v>297</v>
      </c>
      <c r="K102" s="634" t="s">
        <v>297</v>
      </c>
      <c r="L102" s="71">
        <v>0</v>
      </c>
      <c r="M102" s="83">
        <v>0</v>
      </c>
      <c r="N102" s="83">
        <v>0</v>
      </c>
      <c r="O102" s="83">
        <v>0</v>
      </c>
      <c r="P102" s="152">
        <v>0</v>
      </c>
    </row>
    <row r="103" spans="1:16" outlineLevel="3" x14ac:dyDescent="0.25">
      <c r="A103" s="248" t="str">
        <f t="shared" si="3"/>
        <v>5.3.</v>
      </c>
      <c r="B103" s="31" t="s">
        <v>3053</v>
      </c>
      <c r="C103" s="44" t="s">
        <v>3054</v>
      </c>
      <c r="D103" s="631" t="s">
        <v>297</v>
      </c>
      <c r="E103" s="632" t="s">
        <v>297</v>
      </c>
      <c r="F103" s="632" t="s">
        <v>297</v>
      </c>
      <c r="G103" s="632" t="s">
        <v>297</v>
      </c>
      <c r="H103" s="632" t="s">
        <v>297</v>
      </c>
      <c r="I103" s="632" t="s">
        <v>297</v>
      </c>
      <c r="J103" s="633" t="s">
        <v>297</v>
      </c>
      <c r="K103" s="634" t="s">
        <v>297</v>
      </c>
      <c r="L103" s="71">
        <v>0</v>
      </c>
      <c r="M103" s="83">
        <v>0</v>
      </c>
      <c r="N103" s="83">
        <v>0</v>
      </c>
      <c r="O103" s="83">
        <v>0</v>
      </c>
      <c r="P103" s="152">
        <v>0</v>
      </c>
    </row>
    <row r="104" spans="1:16" outlineLevel="3" x14ac:dyDescent="0.25">
      <c r="A104" s="248" t="str">
        <f t="shared" si="3"/>
        <v>5.3.</v>
      </c>
      <c r="B104" s="31" t="s">
        <v>3055</v>
      </c>
      <c r="C104" s="44" t="s">
        <v>3056</v>
      </c>
      <c r="D104" s="631" t="s">
        <v>297</v>
      </c>
      <c r="E104" s="632" t="s">
        <v>297</v>
      </c>
      <c r="F104" s="632" t="s">
        <v>297</v>
      </c>
      <c r="G104" s="632" t="s">
        <v>297</v>
      </c>
      <c r="H104" s="632" t="s">
        <v>297</v>
      </c>
      <c r="I104" s="632" t="s">
        <v>297</v>
      </c>
      <c r="J104" s="633" t="s">
        <v>297</v>
      </c>
      <c r="K104" s="634" t="s">
        <v>297</v>
      </c>
      <c r="L104" s="71">
        <v>0</v>
      </c>
      <c r="M104" s="83">
        <v>0</v>
      </c>
      <c r="N104" s="83">
        <v>0</v>
      </c>
      <c r="O104" s="83">
        <v>0</v>
      </c>
      <c r="P104" s="152">
        <v>0</v>
      </c>
    </row>
    <row r="105" spans="1:16" outlineLevel="3" x14ac:dyDescent="0.25">
      <c r="A105" s="248" t="str">
        <f t="shared" si="3"/>
        <v>5.3.</v>
      </c>
      <c r="B105" s="31" t="s">
        <v>3057</v>
      </c>
      <c r="C105" s="44" t="s">
        <v>3058</v>
      </c>
      <c r="D105" s="631" t="s">
        <v>297</v>
      </c>
      <c r="E105" s="632" t="s">
        <v>297</v>
      </c>
      <c r="F105" s="632" t="s">
        <v>297</v>
      </c>
      <c r="G105" s="632" t="s">
        <v>297</v>
      </c>
      <c r="H105" s="632" t="s">
        <v>297</v>
      </c>
      <c r="I105" s="632" t="s">
        <v>297</v>
      </c>
      <c r="J105" s="633" t="s">
        <v>297</v>
      </c>
      <c r="K105" s="634" t="s">
        <v>297</v>
      </c>
      <c r="L105" s="71">
        <v>0</v>
      </c>
      <c r="M105" s="83">
        <v>0</v>
      </c>
      <c r="N105" s="83">
        <v>0</v>
      </c>
      <c r="O105" s="83">
        <v>0</v>
      </c>
      <c r="P105" s="152">
        <v>0</v>
      </c>
    </row>
    <row r="106" spans="1:16" outlineLevel="3" x14ac:dyDescent="0.25">
      <c r="A106" s="248" t="str">
        <f t="shared" si="3"/>
        <v>5.3.</v>
      </c>
      <c r="B106" s="31" t="s">
        <v>3059</v>
      </c>
      <c r="C106" s="44" t="s">
        <v>3060</v>
      </c>
      <c r="D106" s="631" t="s">
        <v>297</v>
      </c>
      <c r="E106" s="632" t="s">
        <v>297</v>
      </c>
      <c r="F106" s="632" t="s">
        <v>297</v>
      </c>
      <c r="G106" s="632" t="s">
        <v>297</v>
      </c>
      <c r="H106" s="632" t="s">
        <v>297</v>
      </c>
      <c r="I106" s="632" t="s">
        <v>297</v>
      </c>
      <c r="J106" s="633" t="s">
        <v>297</v>
      </c>
      <c r="K106" s="634" t="s">
        <v>297</v>
      </c>
      <c r="L106" s="71">
        <v>0</v>
      </c>
      <c r="M106" s="83">
        <v>0</v>
      </c>
      <c r="N106" s="83">
        <v>0</v>
      </c>
      <c r="O106" s="83">
        <v>0</v>
      </c>
      <c r="P106" s="152">
        <v>0</v>
      </c>
    </row>
    <row r="107" spans="1:16" outlineLevel="3" x14ac:dyDescent="0.25">
      <c r="A107" s="248" t="str">
        <f t="shared" si="3"/>
        <v>5.3.</v>
      </c>
      <c r="B107" s="31" t="s">
        <v>3061</v>
      </c>
      <c r="C107" s="44" t="s">
        <v>3062</v>
      </c>
      <c r="D107" s="631" t="s">
        <v>297</v>
      </c>
      <c r="E107" s="632" t="s">
        <v>297</v>
      </c>
      <c r="F107" s="632" t="s">
        <v>297</v>
      </c>
      <c r="G107" s="632" t="s">
        <v>297</v>
      </c>
      <c r="H107" s="632" t="s">
        <v>297</v>
      </c>
      <c r="I107" s="632" t="s">
        <v>297</v>
      </c>
      <c r="J107" s="633" t="s">
        <v>297</v>
      </c>
      <c r="K107" s="634" t="s">
        <v>297</v>
      </c>
      <c r="L107" s="71">
        <v>0</v>
      </c>
      <c r="M107" s="83">
        <v>0</v>
      </c>
      <c r="N107" s="83">
        <v>0</v>
      </c>
      <c r="O107" s="83">
        <v>0</v>
      </c>
      <c r="P107" s="152">
        <v>0</v>
      </c>
    </row>
    <row r="108" spans="1:16" outlineLevel="3" x14ac:dyDescent="0.25">
      <c r="A108" s="248" t="str">
        <f t="shared" si="3"/>
        <v>5.3.</v>
      </c>
      <c r="B108" s="31" t="s">
        <v>3063</v>
      </c>
      <c r="C108" s="44" t="s">
        <v>3064</v>
      </c>
      <c r="D108" s="631" t="s">
        <v>297</v>
      </c>
      <c r="E108" s="632" t="s">
        <v>297</v>
      </c>
      <c r="F108" s="632" t="s">
        <v>297</v>
      </c>
      <c r="G108" s="632" t="s">
        <v>297</v>
      </c>
      <c r="H108" s="632" t="s">
        <v>297</v>
      </c>
      <c r="I108" s="632" t="s">
        <v>297</v>
      </c>
      <c r="J108" s="633" t="s">
        <v>297</v>
      </c>
      <c r="K108" s="634" t="s">
        <v>297</v>
      </c>
      <c r="L108" s="71">
        <v>0</v>
      </c>
      <c r="M108" s="83">
        <v>0</v>
      </c>
      <c r="N108" s="83">
        <v>0</v>
      </c>
      <c r="O108" s="83">
        <v>0</v>
      </c>
      <c r="P108" s="152">
        <v>0</v>
      </c>
    </row>
    <row r="109" spans="1:16" outlineLevel="3" x14ac:dyDescent="0.25">
      <c r="A109" s="248" t="str">
        <f t="shared" si="3"/>
        <v>5.3.</v>
      </c>
      <c r="B109" s="31" t="s">
        <v>3065</v>
      </c>
      <c r="C109" s="44" t="s">
        <v>3066</v>
      </c>
      <c r="D109" s="631" t="s">
        <v>297</v>
      </c>
      <c r="E109" s="632" t="s">
        <v>297</v>
      </c>
      <c r="F109" s="632" t="s">
        <v>297</v>
      </c>
      <c r="G109" s="632" t="s">
        <v>297</v>
      </c>
      <c r="H109" s="632" t="s">
        <v>297</v>
      </c>
      <c r="I109" s="632" t="s">
        <v>297</v>
      </c>
      <c r="J109" s="633" t="s">
        <v>297</v>
      </c>
      <c r="K109" s="634" t="s">
        <v>297</v>
      </c>
      <c r="L109" s="71">
        <v>0</v>
      </c>
      <c r="M109" s="83">
        <v>0</v>
      </c>
      <c r="N109" s="83">
        <v>0</v>
      </c>
      <c r="O109" s="83">
        <v>0</v>
      </c>
      <c r="P109" s="152">
        <v>0</v>
      </c>
    </row>
    <row r="110" spans="1:16" outlineLevel="3" x14ac:dyDescent="0.25">
      <c r="A110" s="248" t="str">
        <f t="shared" si="3"/>
        <v>5.3.</v>
      </c>
      <c r="B110" s="31" t="s">
        <v>3067</v>
      </c>
      <c r="C110" s="44" t="s">
        <v>3068</v>
      </c>
      <c r="D110" s="631" t="s">
        <v>297</v>
      </c>
      <c r="E110" s="632" t="s">
        <v>297</v>
      </c>
      <c r="F110" s="632" t="s">
        <v>297</v>
      </c>
      <c r="G110" s="632" t="s">
        <v>297</v>
      </c>
      <c r="H110" s="632" t="s">
        <v>297</v>
      </c>
      <c r="I110" s="632" t="s">
        <v>297</v>
      </c>
      <c r="J110" s="633" t="s">
        <v>297</v>
      </c>
      <c r="K110" s="634" t="s">
        <v>297</v>
      </c>
      <c r="L110" s="71">
        <v>0</v>
      </c>
      <c r="M110" s="83">
        <v>0</v>
      </c>
      <c r="N110" s="83">
        <v>0</v>
      </c>
      <c r="O110" s="83">
        <v>0</v>
      </c>
      <c r="P110" s="152">
        <v>0</v>
      </c>
    </row>
    <row r="111" spans="1:16" outlineLevel="3" x14ac:dyDescent="0.25">
      <c r="A111" s="248" t="str">
        <f t="shared" si="3"/>
        <v>5.3.</v>
      </c>
      <c r="B111" s="31" t="s">
        <v>3069</v>
      </c>
      <c r="C111" s="44" t="s">
        <v>3070</v>
      </c>
      <c r="D111" s="631" t="s">
        <v>297</v>
      </c>
      <c r="E111" s="632" t="s">
        <v>297</v>
      </c>
      <c r="F111" s="632" t="s">
        <v>297</v>
      </c>
      <c r="G111" s="632" t="s">
        <v>297</v>
      </c>
      <c r="H111" s="632" t="s">
        <v>297</v>
      </c>
      <c r="I111" s="632" t="s">
        <v>297</v>
      </c>
      <c r="J111" s="633" t="s">
        <v>297</v>
      </c>
      <c r="K111" s="634" t="s">
        <v>297</v>
      </c>
      <c r="L111" s="71">
        <v>0</v>
      </c>
      <c r="M111" s="83">
        <v>0</v>
      </c>
      <c r="N111" s="83">
        <v>0</v>
      </c>
      <c r="O111" s="83">
        <v>0</v>
      </c>
      <c r="P111" s="152">
        <v>0</v>
      </c>
    </row>
    <row r="112" spans="1:16" outlineLevel="3" x14ac:dyDescent="0.25">
      <c r="A112" s="248" t="str">
        <f t="shared" si="3"/>
        <v>5.3.</v>
      </c>
      <c r="B112" s="31" t="s">
        <v>3071</v>
      </c>
      <c r="C112" s="44" t="s">
        <v>3072</v>
      </c>
      <c r="D112" s="631" t="s">
        <v>297</v>
      </c>
      <c r="E112" s="632" t="s">
        <v>297</v>
      </c>
      <c r="F112" s="632" t="s">
        <v>297</v>
      </c>
      <c r="G112" s="632" t="s">
        <v>297</v>
      </c>
      <c r="H112" s="632" t="s">
        <v>297</v>
      </c>
      <c r="I112" s="632" t="s">
        <v>297</v>
      </c>
      <c r="J112" s="633" t="s">
        <v>297</v>
      </c>
      <c r="K112" s="634" t="s">
        <v>297</v>
      </c>
      <c r="L112" s="71">
        <v>0</v>
      </c>
      <c r="M112" s="83">
        <v>0</v>
      </c>
      <c r="N112" s="83">
        <v>0</v>
      </c>
      <c r="O112" s="83">
        <v>0</v>
      </c>
      <c r="P112" s="152">
        <v>0</v>
      </c>
    </row>
    <row r="113" spans="1:16" outlineLevel="3" x14ac:dyDescent="0.25">
      <c r="A113" s="248" t="str">
        <f t="shared" si="3"/>
        <v>5.3.</v>
      </c>
      <c r="B113" s="31" t="s">
        <v>3073</v>
      </c>
      <c r="C113" s="44" t="s">
        <v>3074</v>
      </c>
      <c r="D113" s="631" t="s">
        <v>297</v>
      </c>
      <c r="E113" s="632" t="s">
        <v>297</v>
      </c>
      <c r="F113" s="632" t="s">
        <v>297</v>
      </c>
      <c r="G113" s="632" t="s">
        <v>297</v>
      </c>
      <c r="H113" s="632" t="s">
        <v>297</v>
      </c>
      <c r="I113" s="632" t="s">
        <v>297</v>
      </c>
      <c r="J113" s="633" t="s">
        <v>297</v>
      </c>
      <c r="K113" s="634" t="s">
        <v>297</v>
      </c>
      <c r="L113" s="71">
        <v>0</v>
      </c>
      <c r="M113" s="83">
        <v>0</v>
      </c>
      <c r="N113" s="83">
        <v>0</v>
      </c>
      <c r="O113" s="83">
        <v>0</v>
      </c>
      <c r="P113" s="152">
        <v>0</v>
      </c>
    </row>
    <row r="114" spans="1:16" outlineLevel="3" x14ac:dyDescent="0.25">
      <c r="A114" s="248" t="str">
        <f t="shared" si="3"/>
        <v>5.3.</v>
      </c>
      <c r="B114" s="31" t="s">
        <v>3075</v>
      </c>
      <c r="C114" s="44" t="s">
        <v>3076</v>
      </c>
      <c r="D114" s="631" t="s">
        <v>297</v>
      </c>
      <c r="E114" s="632" t="s">
        <v>297</v>
      </c>
      <c r="F114" s="632" t="s">
        <v>297</v>
      </c>
      <c r="G114" s="632" t="s">
        <v>297</v>
      </c>
      <c r="H114" s="632" t="s">
        <v>297</v>
      </c>
      <c r="I114" s="632" t="s">
        <v>297</v>
      </c>
      <c r="J114" s="633" t="s">
        <v>297</v>
      </c>
      <c r="K114" s="634" t="s">
        <v>297</v>
      </c>
      <c r="L114" s="71">
        <v>0</v>
      </c>
      <c r="M114" s="83">
        <v>0</v>
      </c>
      <c r="N114" s="83">
        <v>0</v>
      </c>
      <c r="O114" s="83">
        <v>0</v>
      </c>
      <c r="P114" s="152">
        <v>0</v>
      </c>
    </row>
    <row r="115" spans="1:16" outlineLevel="3" x14ac:dyDescent="0.25">
      <c r="A115" s="248" t="str">
        <f t="shared" si="3"/>
        <v>5.3.</v>
      </c>
      <c r="B115" s="31" t="s">
        <v>3077</v>
      </c>
      <c r="C115" s="44" t="s">
        <v>3078</v>
      </c>
      <c r="D115" s="631" t="s">
        <v>297</v>
      </c>
      <c r="E115" s="632" t="s">
        <v>297</v>
      </c>
      <c r="F115" s="632" t="s">
        <v>297</v>
      </c>
      <c r="G115" s="632" t="s">
        <v>297</v>
      </c>
      <c r="H115" s="632" t="s">
        <v>297</v>
      </c>
      <c r="I115" s="632" t="s">
        <v>297</v>
      </c>
      <c r="J115" s="633" t="s">
        <v>297</v>
      </c>
      <c r="K115" s="634" t="s">
        <v>297</v>
      </c>
      <c r="L115" s="71">
        <v>0</v>
      </c>
      <c r="M115" s="83">
        <v>0</v>
      </c>
      <c r="N115" s="83">
        <v>0</v>
      </c>
      <c r="O115" s="83">
        <v>0</v>
      </c>
      <c r="P115" s="152">
        <v>0</v>
      </c>
    </row>
    <row r="116" spans="1:16" outlineLevel="3" x14ac:dyDescent="0.25">
      <c r="A116" s="248" t="str">
        <f t="shared" si="3"/>
        <v>5.3.</v>
      </c>
      <c r="B116" s="31" t="s">
        <v>3079</v>
      </c>
      <c r="C116" s="44" t="s">
        <v>3080</v>
      </c>
      <c r="D116" s="631" t="s">
        <v>297</v>
      </c>
      <c r="E116" s="632" t="s">
        <v>297</v>
      </c>
      <c r="F116" s="632" t="s">
        <v>297</v>
      </c>
      <c r="G116" s="632" t="s">
        <v>297</v>
      </c>
      <c r="H116" s="632" t="s">
        <v>297</v>
      </c>
      <c r="I116" s="632" t="s">
        <v>297</v>
      </c>
      <c r="J116" s="633" t="s">
        <v>297</v>
      </c>
      <c r="K116" s="634" t="s">
        <v>297</v>
      </c>
      <c r="L116" s="71">
        <v>0</v>
      </c>
      <c r="M116" s="83">
        <v>0</v>
      </c>
      <c r="N116" s="83">
        <v>0</v>
      </c>
      <c r="O116" s="83">
        <v>0</v>
      </c>
      <c r="P116" s="152">
        <v>0</v>
      </c>
    </row>
    <row r="117" spans="1:16" outlineLevel="3" x14ac:dyDescent="0.25">
      <c r="A117" s="248" t="str">
        <f t="shared" si="3"/>
        <v>5.3.</v>
      </c>
      <c r="B117" s="31" t="s">
        <v>3081</v>
      </c>
      <c r="C117" s="44" t="s">
        <v>3082</v>
      </c>
      <c r="D117" s="631" t="s">
        <v>297</v>
      </c>
      <c r="E117" s="632" t="s">
        <v>297</v>
      </c>
      <c r="F117" s="632" t="s">
        <v>297</v>
      </c>
      <c r="G117" s="632" t="s">
        <v>297</v>
      </c>
      <c r="H117" s="632" t="s">
        <v>297</v>
      </c>
      <c r="I117" s="632" t="s">
        <v>297</v>
      </c>
      <c r="J117" s="633" t="s">
        <v>297</v>
      </c>
      <c r="K117" s="634" t="s">
        <v>297</v>
      </c>
      <c r="L117" s="71">
        <v>0</v>
      </c>
      <c r="M117" s="83">
        <v>0</v>
      </c>
      <c r="N117" s="83">
        <v>0</v>
      </c>
      <c r="O117" s="83">
        <v>0</v>
      </c>
      <c r="P117" s="152">
        <v>0</v>
      </c>
    </row>
    <row r="118" spans="1:16" outlineLevel="3" x14ac:dyDescent="0.25">
      <c r="A118" s="248" t="str">
        <f t="shared" si="3"/>
        <v>5.3.</v>
      </c>
      <c r="B118" s="31" t="s">
        <v>3083</v>
      </c>
      <c r="C118" s="44" t="s">
        <v>3084</v>
      </c>
      <c r="D118" s="631" t="s">
        <v>297</v>
      </c>
      <c r="E118" s="632" t="s">
        <v>297</v>
      </c>
      <c r="F118" s="632" t="s">
        <v>297</v>
      </c>
      <c r="G118" s="632" t="s">
        <v>297</v>
      </c>
      <c r="H118" s="632" t="s">
        <v>297</v>
      </c>
      <c r="I118" s="632" t="s">
        <v>297</v>
      </c>
      <c r="J118" s="633" t="s">
        <v>297</v>
      </c>
      <c r="K118" s="634" t="s">
        <v>297</v>
      </c>
      <c r="L118" s="71">
        <v>0</v>
      </c>
      <c r="M118" s="83">
        <v>0</v>
      </c>
      <c r="N118" s="83">
        <v>0</v>
      </c>
      <c r="O118" s="83">
        <v>0</v>
      </c>
      <c r="P118" s="152">
        <v>0</v>
      </c>
    </row>
    <row r="119" spans="1:16" outlineLevel="3" x14ac:dyDescent="0.25">
      <c r="A119" s="248" t="str">
        <f t="shared" si="3"/>
        <v>5.3.</v>
      </c>
      <c r="B119" s="31" t="s">
        <v>3085</v>
      </c>
      <c r="C119" s="44" t="s">
        <v>3086</v>
      </c>
      <c r="D119" s="631" t="s">
        <v>297</v>
      </c>
      <c r="E119" s="632" t="s">
        <v>297</v>
      </c>
      <c r="F119" s="632" t="s">
        <v>297</v>
      </c>
      <c r="G119" s="632" t="s">
        <v>297</v>
      </c>
      <c r="H119" s="632" t="s">
        <v>297</v>
      </c>
      <c r="I119" s="632" t="s">
        <v>297</v>
      </c>
      <c r="J119" s="633" t="s">
        <v>297</v>
      </c>
      <c r="K119" s="634" t="s">
        <v>297</v>
      </c>
      <c r="L119" s="71">
        <v>0</v>
      </c>
      <c r="M119" s="83">
        <v>0</v>
      </c>
      <c r="N119" s="83">
        <v>0</v>
      </c>
      <c r="O119" s="83">
        <v>0</v>
      </c>
      <c r="P119" s="152">
        <v>0</v>
      </c>
    </row>
    <row r="120" spans="1:16" outlineLevel="3" x14ac:dyDescent="0.25">
      <c r="A120" s="248" t="str">
        <f t="shared" si="3"/>
        <v>5.3.</v>
      </c>
      <c r="B120" s="31" t="s">
        <v>3087</v>
      </c>
      <c r="C120" s="44" t="s">
        <v>3088</v>
      </c>
      <c r="D120" s="631" t="s">
        <v>297</v>
      </c>
      <c r="E120" s="632" t="s">
        <v>297</v>
      </c>
      <c r="F120" s="632" t="s">
        <v>297</v>
      </c>
      <c r="G120" s="632" t="s">
        <v>297</v>
      </c>
      <c r="H120" s="632" t="s">
        <v>297</v>
      </c>
      <c r="I120" s="632" t="s">
        <v>297</v>
      </c>
      <c r="J120" s="633" t="s">
        <v>297</v>
      </c>
      <c r="K120" s="634" t="s">
        <v>297</v>
      </c>
      <c r="L120" s="71">
        <v>0</v>
      </c>
      <c r="M120" s="83">
        <v>0</v>
      </c>
      <c r="N120" s="83">
        <v>0</v>
      </c>
      <c r="O120" s="83">
        <v>0</v>
      </c>
      <c r="P120" s="152">
        <v>0</v>
      </c>
    </row>
    <row r="121" spans="1:16" outlineLevel="3" x14ac:dyDescent="0.25">
      <c r="A121" s="248" t="str">
        <f t="shared" si="3"/>
        <v>5.3.</v>
      </c>
      <c r="B121" s="31" t="s">
        <v>3089</v>
      </c>
      <c r="C121" s="44" t="s">
        <v>3090</v>
      </c>
      <c r="D121" s="631" t="s">
        <v>297</v>
      </c>
      <c r="E121" s="632" t="s">
        <v>297</v>
      </c>
      <c r="F121" s="632" t="s">
        <v>297</v>
      </c>
      <c r="G121" s="632" t="s">
        <v>297</v>
      </c>
      <c r="H121" s="632" t="s">
        <v>297</v>
      </c>
      <c r="I121" s="632" t="s">
        <v>297</v>
      </c>
      <c r="J121" s="633" t="s">
        <v>297</v>
      </c>
      <c r="K121" s="634" t="s">
        <v>297</v>
      </c>
      <c r="L121" s="71">
        <v>0</v>
      </c>
      <c r="M121" s="83">
        <v>0</v>
      </c>
      <c r="N121" s="83">
        <v>0</v>
      </c>
      <c r="O121" s="83">
        <v>0</v>
      </c>
      <c r="P121" s="152">
        <v>0</v>
      </c>
    </row>
    <row r="122" spans="1:16" outlineLevel="3" x14ac:dyDescent="0.25">
      <c r="A122" s="248" t="str">
        <f t="shared" si="3"/>
        <v>5.3.</v>
      </c>
      <c r="B122" s="31" t="s">
        <v>3091</v>
      </c>
      <c r="C122" s="44" t="s">
        <v>3092</v>
      </c>
      <c r="D122" s="631" t="s">
        <v>297</v>
      </c>
      <c r="E122" s="632" t="s">
        <v>297</v>
      </c>
      <c r="F122" s="632" t="s">
        <v>297</v>
      </c>
      <c r="G122" s="632" t="s">
        <v>297</v>
      </c>
      <c r="H122" s="632" t="s">
        <v>297</v>
      </c>
      <c r="I122" s="632" t="s">
        <v>297</v>
      </c>
      <c r="J122" s="633" t="s">
        <v>297</v>
      </c>
      <c r="K122" s="634" t="s">
        <v>297</v>
      </c>
      <c r="L122" s="71">
        <v>0</v>
      </c>
      <c r="M122" s="83">
        <v>0</v>
      </c>
      <c r="N122" s="83">
        <v>0</v>
      </c>
      <c r="O122" s="83">
        <v>0</v>
      </c>
      <c r="P122" s="152">
        <v>0</v>
      </c>
    </row>
    <row r="123" spans="1:16" outlineLevel="3" x14ac:dyDescent="0.25">
      <c r="A123" s="248" t="str">
        <f t="shared" si="3"/>
        <v>5.3.</v>
      </c>
      <c r="B123" s="31" t="s">
        <v>3093</v>
      </c>
      <c r="C123" s="44" t="s">
        <v>3094</v>
      </c>
      <c r="D123" s="631" t="s">
        <v>297</v>
      </c>
      <c r="E123" s="632" t="s">
        <v>297</v>
      </c>
      <c r="F123" s="632" t="s">
        <v>297</v>
      </c>
      <c r="G123" s="632" t="s">
        <v>297</v>
      </c>
      <c r="H123" s="632" t="s">
        <v>297</v>
      </c>
      <c r="I123" s="632" t="s">
        <v>297</v>
      </c>
      <c r="J123" s="633" t="s">
        <v>297</v>
      </c>
      <c r="K123" s="634" t="s">
        <v>297</v>
      </c>
      <c r="L123" s="71">
        <v>0</v>
      </c>
      <c r="M123" s="83">
        <v>0</v>
      </c>
      <c r="N123" s="83">
        <v>0</v>
      </c>
      <c r="O123" s="83">
        <v>0</v>
      </c>
      <c r="P123" s="152">
        <v>0</v>
      </c>
    </row>
    <row r="124" spans="1:16" outlineLevel="3" x14ac:dyDescent="0.25">
      <c r="A124" s="248" t="str">
        <f t="shared" si="3"/>
        <v>5.3.</v>
      </c>
      <c r="B124" s="31" t="s">
        <v>3095</v>
      </c>
      <c r="C124" s="44" t="s">
        <v>3096</v>
      </c>
      <c r="D124" s="631" t="s">
        <v>297</v>
      </c>
      <c r="E124" s="632" t="s">
        <v>297</v>
      </c>
      <c r="F124" s="632" t="s">
        <v>297</v>
      </c>
      <c r="G124" s="632" t="s">
        <v>297</v>
      </c>
      <c r="H124" s="632" t="s">
        <v>297</v>
      </c>
      <c r="I124" s="632" t="s">
        <v>297</v>
      </c>
      <c r="J124" s="633" t="s">
        <v>297</v>
      </c>
      <c r="K124" s="634" t="s">
        <v>297</v>
      </c>
      <c r="L124" s="71">
        <v>0</v>
      </c>
      <c r="M124" s="83">
        <v>0</v>
      </c>
      <c r="N124" s="83">
        <v>0</v>
      </c>
      <c r="O124" s="83">
        <v>0</v>
      </c>
      <c r="P124" s="152">
        <v>0</v>
      </c>
    </row>
    <row r="125" spans="1:16" outlineLevel="3" x14ac:dyDescent="0.25">
      <c r="A125" s="248" t="str">
        <f t="shared" si="3"/>
        <v>5.3.</v>
      </c>
      <c r="B125" s="31" t="s">
        <v>3097</v>
      </c>
      <c r="C125" s="44" t="s">
        <v>3098</v>
      </c>
      <c r="D125" s="631" t="s">
        <v>297</v>
      </c>
      <c r="E125" s="632" t="s">
        <v>297</v>
      </c>
      <c r="F125" s="632" t="s">
        <v>297</v>
      </c>
      <c r="G125" s="632" t="s">
        <v>297</v>
      </c>
      <c r="H125" s="632" t="s">
        <v>297</v>
      </c>
      <c r="I125" s="632" t="s">
        <v>297</v>
      </c>
      <c r="J125" s="633" t="s">
        <v>297</v>
      </c>
      <c r="K125" s="634" t="s">
        <v>297</v>
      </c>
      <c r="L125" s="71">
        <v>0</v>
      </c>
      <c r="M125" s="83">
        <v>0</v>
      </c>
      <c r="N125" s="83">
        <v>0</v>
      </c>
      <c r="O125" s="83">
        <v>0</v>
      </c>
      <c r="P125" s="152">
        <v>0</v>
      </c>
    </row>
    <row r="126" spans="1:16" outlineLevel="3" x14ac:dyDescent="0.25">
      <c r="A126" s="248" t="str">
        <f t="shared" si="3"/>
        <v>5.3.</v>
      </c>
      <c r="B126" s="31" t="s">
        <v>3099</v>
      </c>
      <c r="C126" s="44" t="s">
        <v>3100</v>
      </c>
      <c r="D126" s="631" t="s">
        <v>297</v>
      </c>
      <c r="E126" s="632" t="s">
        <v>297</v>
      </c>
      <c r="F126" s="632" t="s">
        <v>297</v>
      </c>
      <c r="G126" s="632" t="s">
        <v>297</v>
      </c>
      <c r="H126" s="632" t="s">
        <v>297</v>
      </c>
      <c r="I126" s="632" t="s">
        <v>297</v>
      </c>
      <c r="J126" s="633" t="s">
        <v>297</v>
      </c>
      <c r="K126" s="634" t="s">
        <v>297</v>
      </c>
      <c r="L126" s="71">
        <v>0</v>
      </c>
      <c r="M126" s="83">
        <v>0</v>
      </c>
      <c r="N126" s="83">
        <v>0</v>
      </c>
      <c r="O126" s="83">
        <v>0</v>
      </c>
      <c r="P126" s="152">
        <v>0</v>
      </c>
    </row>
    <row r="127" spans="1:16" outlineLevel="3" x14ac:dyDescent="0.25">
      <c r="A127" s="248" t="str">
        <f t="shared" si="3"/>
        <v>5.3.</v>
      </c>
      <c r="B127" s="31" t="s">
        <v>3101</v>
      </c>
      <c r="C127" s="44" t="s">
        <v>3102</v>
      </c>
      <c r="D127" s="631" t="s">
        <v>297</v>
      </c>
      <c r="E127" s="632" t="s">
        <v>297</v>
      </c>
      <c r="F127" s="632" t="s">
        <v>297</v>
      </c>
      <c r="G127" s="632" t="s">
        <v>297</v>
      </c>
      <c r="H127" s="632" t="s">
        <v>297</v>
      </c>
      <c r="I127" s="632" t="s">
        <v>297</v>
      </c>
      <c r="J127" s="633" t="s">
        <v>297</v>
      </c>
      <c r="K127" s="634" t="s">
        <v>297</v>
      </c>
      <c r="L127" s="71">
        <v>0</v>
      </c>
      <c r="M127" s="83">
        <v>0</v>
      </c>
      <c r="N127" s="83">
        <v>0</v>
      </c>
      <c r="O127" s="83">
        <v>0</v>
      </c>
      <c r="P127" s="152">
        <v>0</v>
      </c>
    </row>
    <row r="128" spans="1:16" outlineLevel="3" x14ac:dyDescent="0.25">
      <c r="A128" s="248" t="str">
        <f t="shared" si="3"/>
        <v>5.3.</v>
      </c>
      <c r="B128" s="31" t="s">
        <v>3103</v>
      </c>
      <c r="C128" s="44" t="s">
        <v>3104</v>
      </c>
      <c r="D128" s="631" t="s">
        <v>297</v>
      </c>
      <c r="E128" s="632" t="s">
        <v>297</v>
      </c>
      <c r="F128" s="632" t="s">
        <v>297</v>
      </c>
      <c r="G128" s="632" t="s">
        <v>297</v>
      </c>
      <c r="H128" s="632" t="s">
        <v>297</v>
      </c>
      <c r="I128" s="632" t="s">
        <v>297</v>
      </c>
      <c r="J128" s="633" t="s">
        <v>297</v>
      </c>
      <c r="K128" s="634" t="s">
        <v>297</v>
      </c>
      <c r="L128" s="71">
        <v>0</v>
      </c>
      <c r="M128" s="83">
        <v>0</v>
      </c>
      <c r="N128" s="83">
        <v>0</v>
      </c>
      <c r="O128" s="83">
        <v>0</v>
      </c>
      <c r="P128" s="152">
        <v>0</v>
      </c>
    </row>
    <row r="129" spans="1:16" outlineLevel="3" x14ac:dyDescent="0.25">
      <c r="A129" s="248" t="str">
        <f t="shared" si="3"/>
        <v>5.3.</v>
      </c>
      <c r="B129" s="31" t="s">
        <v>3105</v>
      </c>
      <c r="C129" s="44" t="s">
        <v>3106</v>
      </c>
      <c r="D129" s="631" t="s">
        <v>297</v>
      </c>
      <c r="E129" s="632" t="s">
        <v>297</v>
      </c>
      <c r="F129" s="632" t="s">
        <v>297</v>
      </c>
      <c r="G129" s="632" t="s">
        <v>297</v>
      </c>
      <c r="H129" s="632" t="s">
        <v>297</v>
      </c>
      <c r="I129" s="632" t="s">
        <v>297</v>
      </c>
      <c r="J129" s="633" t="s">
        <v>297</v>
      </c>
      <c r="K129" s="634" t="s">
        <v>297</v>
      </c>
      <c r="L129" s="71">
        <v>0</v>
      </c>
      <c r="M129" s="83">
        <v>0</v>
      </c>
      <c r="N129" s="83">
        <v>0</v>
      </c>
      <c r="O129" s="83">
        <v>0</v>
      </c>
      <c r="P129" s="152">
        <v>0</v>
      </c>
    </row>
    <row r="130" spans="1:16" outlineLevel="3" x14ac:dyDescent="0.25">
      <c r="A130" s="248" t="str">
        <f t="shared" si="3"/>
        <v>5.3.</v>
      </c>
      <c r="B130" s="31" t="s">
        <v>3107</v>
      </c>
      <c r="C130" s="44" t="s">
        <v>3108</v>
      </c>
      <c r="D130" s="631" t="s">
        <v>297</v>
      </c>
      <c r="E130" s="632" t="s">
        <v>297</v>
      </c>
      <c r="F130" s="632" t="s">
        <v>297</v>
      </c>
      <c r="G130" s="632" t="s">
        <v>297</v>
      </c>
      <c r="H130" s="632" t="s">
        <v>297</v>
      </c>
      <c r="I130" s="632" t="s">
        <v>297</v>
      </c>
      <c r="J130" s="633" t="s">
        <v>297</v>
      </c>
      <c r="K130" s="634" t="s">
        <v>297</v>
      </c>
      <c r="L130" s="71">
        <v>0</v>
      </c>
      <c r="M130" s="83">
        <v>0</v>
      </c>
      <c r="N130" s="83">
        <v>0</v>
      </c>
      <c r="O130" s="83">
        <v>0</v>
      </c>
      <c r="P130" s="152">
        <v>0</v>
      </c>
    </row>
    <row r="131" spans="1:16" outlineLevel="3" x14ac:dyDescent="0.25">
      <c r="A131" s="248" t="str">
        <f t="shared" si="3"/>
        <v>5.3.</v>
      </c>
      <c r="B131" s="31" t="s">
        <v>3109</v>
      </c>
      <c r="C131" s="44" t="s">
        <v>3110</v>
      </c>
      <c r="D131" s="631" t="s">
        <v>297</v>
      </c>
      <c r="E131" s="632" t="s">
        <v>297</v>
      </c>
      <c r="F131" s="632" t="s">
        <v>297</v>
      </c>
      <c r="G131" s="632" t="s">
        <v>297</v>
      </c>
      <c r="H131" s="632" t="s">
        <v>297</v>
      </c>
      <c r="I131" s="632" t="s">
        <v>297</v>
      </c>
      <c r="J131" s="633" t="s">
        <v>297</v>
      </c>
      <c r="K131" s="634" t="s">
        <v>297</v>
      </c>
      <c r="L131" s="71">
        <v>0</v>
      </c>
      <c r="M131" s="83">
        <v>0</v>
      </c>
      <c r="N131" s="83">
        <v>0</v>
      </c>
      <c r="O131" s="83">
        <v>0</v>
      </c>
      <c r="P131" s="152">
        <v>0</v>
      </c>
    </row>
    <row r="132" spans="1:16" outlineLevel="3" x14ac:dyDescent="0.25">
      <c r="A132" s="248" t="str">
        <f t="shared" si="3"/>
        <v>5.3.</v>
      </c>
      <c r="B132" s="31" t="s">
        <v>3111</v>
      </c>
      <c r="C132" s="44" t="s">
        <v>3112</v>
      </c>
      <c r="D132" s="631" t="s">
        <v>297</v>
      </c>
      <c r="E132" s="632" t="s">
        <v>297</v>
      </c>
      <c r="F132" s="632" t="s">
        <v>297</v>
      </c>
      <c r="G132" s="632" t="s">
        <v>297</v>
      </c>
      <c r="H132" s="632" t="s">
        <v>297</v>
      </c>
      <c r="I132" s="632" t="s">
        <v>297</v>
      </c>
      <c r="J132" s="633" t="s">
        <v>297</v>
      </c>
      <c r="K132" s="634" t="s">
        <v>297</v>
      </c>
      <c r="L132" s="71">
        <v>0</v>
      </c>
      <c r="M132" s="83">
        <v>0</v>
      </c>
      <c r="N132" s="83">
        <v>0</v>
      </c>
      <c r="O132" s="83">
        <v>0</v>
      </c>
      <c r="P132" s="152">
        <v>0</v>
      </c>
    </row>
    <row r="133" spans="1:16" outlineLevel="3" x14ac:dyDescent="0.25">
      <c r="A133" s="248" t="str">
        <f t="shared" si="3"/>
        <v>5.3.</v>
      </c>
      <c r="B133" s="31" t="s">
        <v>3113</v>
      </c>
      <c r="C133" s="44" t="s">
        <v>3114</v>
      </c>
      <c r="D133" s="631" t="s">
        <v>297</v>
      </c>
      <c r="E133" s="632" t="s">
        <v>297</v>
      </c>
      <c r="F133" s="632" t="s">
        <v>297</v>
      </c>
      <c r="G133" s="632" t="s">
        <v>297</v>
      </c>
      <c r="H133" s="632" t="s">
        <v>297</v>
      </c>
      <c r="I133" s="632" t="s">
        <v>297</v>
      </c>
      <c r="J133" s="633" t="s">
        <v>297</v>
      </c>
      <c r="K133" s="634" t="s">
        <v>297</v>
      </c>
      <c r="L133" s="71">
        <v>0</v>
      </c>
      <c r="M133" s="83">
        <v>0</v>
      </c>
      <c r="N133" s="83">
        <v>0</v>
      </c>
      <c r="O133" s="83">
        <v>0</v>
      </c>
      <c r="P133" s="152">
        <v>0</v>
      </c>
    </row>
    <row r="134" spans="1:16" outlineLevel="3" x14ac:dyDescent="0.25">
      <c r="A134" s="248" t="str">
        <f t="shared" si="3"/>
        <v>5.3.</v>
      </c>
      <c r="B134" s="31" t="s">
        <v>3115</v>
      </c>
      <c r="C134" s="44" t="s">
        <v>3116</v>
      </c>
      <c r="D134" s="631" t="s">
        <v>297</v>
      </c>
      <c r="E134" s="632" t="s">
        <v>297</v>
      </c>
      <c r="F134" s="632" t="s">
        <v>297</v>
      </c>
      <c r="G134" s="632" t="s">
        <v>297</v>
      </c>
      <c r="H134" s="632" t="s">
        <v>297</v>
      </c>
      <c r="I134" s="632" t="s">
        <v>297</v>
      </c>
      <c r="J134" s="633" t="s">
        <v>297</v>
      </c>
      <c r="K134" s="634" t="s">
        <v>297</v>
      </c>
      <c r="L134" s="71">
        <v>0</v>
      </c>
      <c r="M134" s="83">
        <v>0</v>
      </c>
      <c r="N134" s="83">
        <v>0</v>
      </c>
      <c r="O134" s="83">
        <v>0</v>
      </c>
      <c r="P134" s="152">
        <v>0</v>
      </c>
    </row>
    <row r="135" spans="1:16" outlineLevel="3" x14ac:dyDescent="0.25">
      <c r="A135" s="248" t="str">
        <f t="shared" si="3"/>
        <v>5.3.</v>
      </c>
      <c r="B135" s="31" t="s">
        <v>3117</v>
      </c>
      <c r="C135" s="44" t="s">
        <v>3118</v>
      </c>
      <c r="D135" s="631" t="s">
        <v>297</v>
      </c>
      <c r="E135" s="632" t="s">
        <v>297</v>
      </c>
      <c r="F135" s="632" t="s">
        <v>297</v>
      </c>
      <c r="G135" s="632" t="s">
        <v>297</v>
      </c>
      <c r="H135" s="632" t="s">
        <v>297</v>
      </c>
      <c r="I135" s="632" t="s">
        <v>297</v>
      </c>
      <c r="J135" s="633" t="s">
        <v>297</v>
      </c>
      <c r="K135" s="634" t="s">
        <v>297</v>
      </c>
      <c r="L135" s="71">
        <v>0</v>
      </c>
      <c r="M135" s="83">
        <v>0</v>
      </c>
      <c r="N135" s="83">
        <v>0</v>
      </c>
      <c r="O135" s="83">
        <v>0</v>
      </c>
      <c r="P135" s="152">
        <v>0</v>
      </c>
    </row>
    <row r="136" spans="1:16" outlineLevel="3" x14ac:dyDescent="0.25">
      <c r="A136" s="248" t="str">
        <f t="shared" si="3"/>
        <v>5.3.</v>
      </c>
      <c r="B136" s="31" t="s">
        <v>3119</v>
      </c>
      <c r="C136" s="44" t="s">
        <v>3120</v>
      </c>
      <c r="D136" s="631" t="s">
        <v>297</v>
      </c>
      <c r="E136" s="632" t="s">
        <v>297</v>
      </c>
      <c r="F136" s="632" t="s">
        <v>297</v>
      </c>
      <c r="G136" s="632" t="s">
        <v>297</v>
      </c>
      <c r="H136" s="632" t="s">
        <v>297</v>
      </c>
      <c r="I136" s="632" t="s">
        <v>297</v>
      </c>
      <c r="J136" s="633" t="s">
        <v>297</v>
      </c>
      <c r="K136" s="634" t="s">
        <v>297</v>
      </c>
      <c r="L136" s="71">
        <v>0</v>
      </c>
      <c r="M136" s="83">
        <v>0</v>
      </c>
      <c r="N136" s="83">
        <v>0</v>
      </c>
      <c r="O136" s="83">
        <v>0</v>
      </c>
      <c r="P136" s="152">
        <v>0</v>
      </c>
    </row>
    <row r="137" spans="1:16" outlineLevel="3" x14ac:dyDescent="0.25">
      <c r="A137" s="248" t="str">
        <f t="shared" ref="A137:A158" si="4">IF(COUNTA($D137:$K137)=0,"",LEFT(B137,FIND(".",B137,3)))</f>
        <v>5.3.</v>
      </c>
      <c r="B137" s="31" t="s">
        <v>3121</v>
      </c>
      <c r="C137" s="44" t="s">
        <v>3122</v>
      </c>
      <c r="D137" s="631" t="s">
        <v>297</v>
      </c>
      <c r="E137" s="632" t="s">
        <v>297</v>
      </c>
      <c r="F137" s="632" t="s">
        <v>297</v>
      </c>
      <c r="G137" s="632" t="s">
        <v>297</v>
      </c>
      <c r="H137" s="632" t="s">
        <v>297</v>
      </c>
      <c r="I137" s="632" t="s">
        <v>297</v>
      </c>
      <c r="J137" s="633" t="s">
        <v>297</v>
      </c>
      <c r="K137" s="634" t="s">
        <v>297</v>
      </c>
      <c r="L137" s="71">
        <v>0</v>
      </c>
      <c r="M137" s="83">
        <v>0</v>
      </c>
      <c r="N137" s="83">
        <v>0</v>
      </c>
      <c r="O137" s="83">
        <v>0</v>
      </c>
      <c r="P137" s="152">
        <v>0</v>
      </c>
    </row>
    <row r="138" spans="1:16" outlineLevel="3" x14ac:dyDescent="0.25">
      <c r="A138" s="248" t="str">
        <f t="shared" si="4"/>
        <v>5.3.</v>
      </c>
      <c r="B138" s="31" t="s">
        <v>3123</v>
      </c>
      <c r="C138" s="44" t="s">
        <v>3124</v>
      </c>
      <c r="D138" s="631" t="s">
        <v>297</v>
      </c>
      <c r="E138" s="632" t="s">
        <v>297</v>
      </c>
      <c r="F138" s="632" t="s">
        <v>297</v>
      </c>
      <c r="G138" s="632" t="s">
        <v>297</v>
      </c>
      <c r="H138" s="632" t="s">
        <v>297</v>
      </c>
      <c r="I138" s="632" t="s">
        <v>297</v>
      </c>
      <c r="J138" s="633" t="s">
        <v>297</v>
      </c>
      <c r="K138" s="634" t="s">
        <v>297</v>
      </c>
      <c r="L138" s="71">
        <v>0</v>
      </c>
      <c r="M138" s="83">
        <v>0</v>
      </c>
      <c r="N138" s="83">
        <v>0</v>
      </c>
      <c r="O138" s="83">
        <v>0</v>
      </c>
      <c r="P138" s="152">
        <v>0</v>
      </c>
    </row>
    <row r="139" spans="1:16" outlineLevel="3" x14ac:dyDescent="0.25">
      <c r="A139" s="248" t="str">
        <f t="shared" si="4"/>
        <v>5.3.</v>
      </c>
      <c r="B139" s="31" t="s">
        <v>3125</v>
      </c>
      <c r="C139" s="44" t="s">
        <v>3126</v>
      </c>
      <c r="D139" s="631" t="s">
        <v>297</v>
      </c>
      <c r="E139" s="632" t="s">
        <v>297</v>
      </c>
      <c r="F139" s="632" t="s">
        <v>297</v>
      </c>
      <c r="G139" s="632" t="s">
        <v>297</v>
      </c>
      <c r="H139" s="632" t="s">
        <v>297</v>
      </c>
      <c r="I139" s="632" t="s">
        <v>297</v>
      </c>
      <c r="J139" s="633" t="s">
        <v>297</v>
      </c>
      <c r="K139" s="634" t="s">
        <v>297</v>
      </c>
      <c r="L139" s="71">
        <v>0</v>
      </c>
      <c r="M139" s="83">
        <v>0</v>
      </c>
      <c r="N139" s="83">
        <v>0</v>
      </c>
      <c r="O139" s="83">
        <v>0</v>
      </c>
      <c r="P139" s="152">
        <v>0</v>
      </c>
    </row>
    <row r="140" spans="1:16" outlineLevel="3" x14ac:dyDescent="0.25">
      <c r="A140" s="248" t="str">
        <f t="shared" si="4"/>
        <v>5.3.</v>
      </c>
      <c r="B140" s="31" t="s">
        <v>3127</v>
      </c>
      <c r="C140" s="44" t="s">
        <v>3128</v>
      </c>
      <c r="D140" s="631" t="s">
        <v>297</v>
      </c>
      <c r="E140" s="632" t="s">
        <v>297</v>
      </c>
      <c r="F140" s="632" t="s">
        <v>297</v>
      </c>
      <c r="G140" s="632" t="s">
        <v>297</v>
      </c>
      <c r="H140" s="632" t="s">
        <v>297</v>
      </c>
      <c r="I140" s="632" t="s">
        <v>297</v>
      </c>
      <c r="J140" s="633" t="s">
        <v>297</v>
      </c>
      <c r="K140" s="634" t="s">
        <v>297</v>
      </c>
      <c r="L140" s="71">
        <v>0</v>
      </c>
      <c r="M140" s="83">
        <v>0</v>
      </c>
      <c r="N140" s="83">
        <v>0</v>
      </c>
      <c r="O140" s="83">
        <v>0</v>
      </c>
      <c r="P140" s="152">
        <v>0</v>
      </c>
    </row>
    <row r="141" spans="1:16" outlineLevel="3" x14ac:dyDescent="0.25">
      <c r="A141" s="248" t="str">
        <f t="shared" si="4"/>
        <v>5.3.</v>
      </c>
      <c r="B141" s="31" t="s">
        <v>3129</v>
      </c>
      <c r="C141" s="44" t="s">
        <v>3130</v>
      </c>
      <c r="D141" s="631" t="s">
        <v>297</v>
      </c>
      <c r="E141" s="632" t="s">
        <v>297</v>
      </c>
      <c r="F141" s="632" t="s">
        <v>297</v>
      </c>
      <c r="G141" s="632" t="s">
        <v>297</v>
      </c>
      <c r="H141" s="632" t="s">
        <v>297</v>
      </c>
      <c r="I141" s="632" t="s">
        <v>297</v>
      </c>
      <c r="J141" s="633" t="s">
        <v>297</v>
      </c>
      <c r="K141" s="634" t="s">
        <v>297</v>
      </c>
      <c r="L141" s="71">
        <v>0</v>
      </c>
      <c r="M141" s="83">
        <v>0</v>
      </c>
      <c r="N141" s="83">
        <v>0</v>
      </c>
      <c r="O141" s="83">
        <v>0</v>
      </c>
      <c r="P141" s="152">
        <v>0</v>
      </c>
    </row>
    <row r="142" spans="1:16" outlineLevel="3" x14ac:dyDescent="0.25">
      <c r="A142" s="248" t="str">
        <f t="shared" si="4"/>
        <v>5.3.</v>
      </c>
      <c r="B142" s="31" t="s">
        <v>3131</v>
      </c>
      <c r="C142" s="44" t="s">
        <v>3132</v>
      </c>
      <c r="D142" s="631" t="s">
        <v>297</v>
      </c>
      <c r="E142" s="632" t="s">
        <v>297</v>
      </c>
      <c r="F142" s="632" t="s">
        <v>297</v>
      </c>
      <c r="G142" s="632" t="s">
        <v>297</v>
      </c>
      <c r="H142" s="632" t="s">
        <v>297</v>
      </c>
      <c r="I142" s="632" t="s">
        <v>297</v>
      </c>
      <c r="J142" s="633" t="s">
        <v>297</v>
      </c>
      <c r="K142" s="634" t="s">
        <v>297</v>
      </c>
      <c r="L142" s="71">
        <v>0</v>
      </c>
      <c r="M142" s="83">
        <v>0</v>
      </c>
      <c r="N142" s="83">
        <v>0</v>
      </c>
      <c r="O142" s="83">
        <v>0</v>
      </c>
      <c r="P142" s="152">
        <v>0</v>
      </c>
    </row>
    <row r="143" spans="1:16" outlineLevel="3" x14ac:dyDescent="0.25">
      <c r="A143" s="248" t="str">
        <f t="shared" si="4"/>
        <v>5.3.</v>
      </c>
      <c r="B143" s="31" t="s">
        <v>3133</v>
      </c>
      <c r="C143" s="44" t="s">
        <v>3134</v>
      </c>
      <c r="D143" s="631" t="s">
        <v>297</v>
      </c>
      <c r="E143" s="632" t="s">
        <v>297</v>
      </c>
      <c r="F143" s="632" t="s">
        <v>297</v>
      </c>
      <c r="G143" s="632" t="s">
        <v>297</v>
      </c>
      <c r="H143" s="632" t="s">
        <v>297</v>
      </c>
      <c r="I143" s="632" t="s">
        <v>297</v>
      </c>
      <c r="J143" s="633" t="s">
        <v>297</v>
      </c>
      <c r="K143" s="634" t="s">
        <v>297</v>
      </c>
      <c r="L143" s="71">
        <v>0</v>
      </c>
      <c r="M143" s="83">
        <v>0</v>
      </c>
      <c r="N143" s="83">
        <v>0</v>
      </c>
      <c r="O143" s="83">
        <v>0</v>
      </c>
      <c r="P143" s="152">
        <v>0</v>
      </c>
    </row>
    <row r="144" spans="1:16" outlineLevel="3" x14ac:dyDescent="0.25">
      <c r="A144" s="248" t="str">
        <f t="shared" si="4"/>
        <v>5.3.</v>
      </c>
      <c r="B144" s="31" t="s">
        <v>3135</v>
      </c>
      <c r="C144" s="44" t="s">
        <v>3136</v>
      </c>
      <c r="D144" s="631" t="s">
        <v>297</v>
      </c>
      <c r="E144" s="632" t="s">
        <v>297</v>
      </c>
      <c r="F144" s="632" t="s">
        <v>297</v>
      </c>
      <c r="G144" s="632" t="s">
        <v>297</v>
      </c>
      <c r="H144" s="632" t="s">
        <v>297</v>
      </c>
      <c r="I144" s="632" t="s">
        <v>297</v>
      </c>
      <c r="J144" s="633" t="s">
        <v>297</v>
      </c>
      <c r="K144" s="634" t="s">
        <v>297</v>
      </c>
      <c r="L144" s="71">
        <v>0</v>
      </c>
      <c r="M144" s="83">
        <v>0</v>
      </c>
      <c r="N144" s="83">
        <v>0</v>
      </c>
      <c r="O144" s="83">
        <v>0</v>
      </c>
      <c r="P144" s="152">
        <v>0</v>
      </c>
    </row>
    <row r="145" spans="1:16" outlineLevel="3" x14ac:dyDescent="0.25">
      <c r="A145" s="248" t="str">
        <f t="shared" si="4"/>
        <v>5.3.</v>
      </c>
      <c r="B145" s="31" t="s">
        <v>3137</v>
      </c>
      <c r="C145" s="44" t="s">
        <v>3138</v>
      </c>
      <c r="D145" s="631" t="s">
        <v>297</v>
      </c>
      <c r="E145" s="632" t="s">
        <v>297</v>
      </c>
      <c r="F145" s="632" t="s">
        <v>297</v>
      </c>
      <c r="G145" s="632" t="s">
        <v>297</v>
      </c>
      <c r="H145" s="632" t="s">
        <v>297</v>
      </c>
      <c r="I145" s="632" t="s">
        <v>297</v>
      </c>
      <c r="J145" s="633" t="s">
        <v>297</v>
      </c>
      <c r="K145" s="634" t="s">
        <v>297</v>
      </c>
      <c r="L145" s="71">
        <v>0</v>
      </c>
      <c r="M145" s="83">
        <v>0</v>
      </c>
      <c r="N145" s="83">
        <v>0</v>
      </c>
      <c r="O145" s="83">
        <v>0</v>
      </c>
      <c r="P145" s="152">
        <v>0</v>
      </c>
    </row>
    <row r="146" spans="1:16" ht="25.5" outlineLevel="3" x14ac:dyDescent="0.25">
      <c r="A146" s="248" t="str">
        <f t="shared" si="4"/>
        <v>5.3.</v>
      </c>
      <c r="B146" s="31" t="s">
        <v>3139</v>
      </c>
      <c r="C146" s="44" t="s">
        <v>3140</v>
      </c>
      <c r="D146" s="631" t="s">
        <v>297</v>
      </c>
      <c r="E146" s="632" t="s">
        <v>297</v>
      </c>
      <c r="F146" s="632" t="s">
        <v>297</v>
      </c>
      <c r="G146" s="632" t="s">
        <v>297</v>
      </c>
      <c r="H146" s="632" t="s">
        <v>297</v>
      </c>
      <c r="I146" s="632" t="s">
        <v>297</v>
      </c>
      <c r="J146" s="633" t="s">
        <v>297</v>
      </c>
      <c r="K146" s="634" t="s">
        <v>297</v>
      </c>
      <c r="L146" s="71">
        <v>0</v>
      </c>
      <c r="M146" s="83">
        <v>0</v>
      </c>
      <c r="N146" s="83">
        <v>0</v>
      </c>
      <c r="O146" s="83">
        <v>0</v>
      </c>
      <c r="P146" s="152">
        <v>0</v>
      </c>
    </row>
    <row r="147" spans="1:16" outlineLevel="3" x14ac:dyDescent="0.25">
      <c r="A147" s="248" t="str">
        <f t="shared" si="4"/>
        <v>5.3.</v>
      </c>
      <c r="B147" s="31" t="s">
        <v>3141</v>
      </c>
      <c r="C147" s="44" t="s">
        <v>3142</v>
      </c>
      <c r="D147" s="631" t="s">
        <v>297</v>
      </c>
      <c r="E147" s="632" t="s">
        <v>297</v>
      </c>
      <c r="F147" s="632" t="s">
        <v>297</v>
      </c>
      <c r="G147" s="632" t="s">
        <v>297</v>
      </c>
      <c r="H147" s="632" t="s">
        <v>297</v>
      </c>
      <c r="I147" s="632" t="s">
        <v>297</v>
      </c>
      <c r="J147" s="633" t="s">
        <v>297</v>
      </c>
      <c r="K147" s="634" t="s">
        <v>297</v>
      </c>
      <c r="L147" s="83">
        <v>0</v>
      </c>
      <c r="M147" s="83">
        <v>0</v>
      </c>
      <c r="N147" s="83">
        <v>0</v>
      </c>
      <c r="O147" s="83">
        <v>0</v>
      </c>
      <c r="P147" s="152">
        <v>0</v>
      </c>
    </row>
    <row r="148" spans="1:16" outlineLevel="3" x14ac:dyDescent="0.25">
      <c r="A148" s="248" t="str">
        <f t="shared" si="4"/>
        <v>5.3.</v>
      </c>
      <c r="B148" s="31" t="s">
        <v>3143</v>
      </c>
      <c r="C148" s="44" t="s">
        <v>3144</v>
      </c>
      <c r="D148" s="631" t="s">
        <v>297</v>
      </c>
      <c r="E148" s="632" t="s">
        <v>297</v>
      </c>
      <c r="F148" s="632" t="s">
        <v>297</v>
      </c>
      <c r="G148" s="632" t="s">
        <v>297</v>
      </c>
      <c r="H148" s="632" t="s">
        <v>297</v>
      </c>
      <c r="I148" s="632" t="s">
        <v>297</v>
      </c>
      <c r="J148" s="633" t="s">
        <v>297</v>
      </c>
      <c r="K148" s="634" t="s">
        <v>297</v>
      </c>
      <c r="L148" s="71">
        <v>0</v>
      </c>
      <c r="M148" s="83">
        <v>0</v>
      </c>
      <c r="N148" s="83">
        <v>0</v>
      </c>
      <c r="O148" s="83">
        <v>0</v>
      </c>
      <c r="P148" s="152">
        <v>0</v>
      </c>
    </row>
    <row r="149" spans="1:16" outlineLevel="3" x14ac:dyDescent="0.25">
      <c r="A149" s="248" t="str">
        <f t="shared" si="4"/>
        <v>5.3.</v>
      </c>
      <c r="B149" s="31" t="s">
        <v>3145</v>
      </c>
      <c r="C149" s="44" t="s">
        <v>3146</v>
      </c>
      <c r="D149" s="631" t="s">
        <v>297</v>
      </c>
      <c r="E149" s="632" t="s">
        <v>297</v>
      </c>
      <c r="F149" s="632" t="s">
        <v>297</v>
      </c>
      <c r="G149" s="632" t="s">
        <v>297</v>
      </c>
      <c r="H149" s="632" t="s">
        <v>297</v>
      </c>
      <c r="I149" s="632" t="s">
        <v>297</v>
      </c>
      <c r="J149" s="633" t="s">
        <v>297</v>
      </c>
      <c r="K149" s="634" t="s">
        <v>297</v>
      </c>
      <c r="L149" s="71">
        <v>0</v>
      </c>
      <c r="M149" s="83">
        <v>0</v>
      </c>
      <c r="N149" s="83">
        <v>0</v>
      </c>
      <c r="O149" s="83">
        <v>0</v>
      </c>
      <c r="P149" s="152">
        <v>0</v>
      </c>
    </row>
    <row r="150" spans="1:16" outlineLevel="3" x14ac:dyDescent="0.25">
      <c r="A150" s="248" t="str">
        <f t="shared" si="4"/>
        <v>5.3.</v>
      </c>
      <c r="B150" s="31" t="s">
        <v>3147</v>
      </c>
      <c r="C150" s="44" t="s">
        <v>3148</v>
      </c>
      <c r="D150" s="631" t="s">
        <v>297</v>
      </c>
      <c r="E150" s="632" t="s">
        <v>297</v>
      </c>
      <c r="F150" s="632" t="s">
        <v>297</v>
      </c>
      <c r="G150" s="632" t="s">
        <v>297</v>
      </c>
      <c r="H150" s="632" t="s">
        <v>297</v>
      </c>
      <c r="I150" s="632" t="s">
        <v>297</v>
      </c>
      <c r="J150" s="633" t="s">
        <v>297</v>
      </c>
      <c r="K150" s="634" t="s">
        <v>297</v>
      </c>
      <c r="L150" s="71">
        <v>0</v>
      </c>
      <c r="M150" s="83">
        <v>0</v>
      </c>
      <c r="N150" s="83">
        <v>0</v>
      </c>
      <c r="O150" s="83">
        <v>0</v>
      </c>
      <c r="P150" s="152">
        <v>0</v>
      </c>
    </row>
    <row r="151" spans="1:16" outlineLevel="3" x14ac:dyDescent="0.25">
      <c r="A151" s="248" t="str">
        <f t="shared" si="4"/>
        <v>5.3.</v>
      </c>
      <c r="B151" s="31" t="s">
        <v>3149</v>
      </c>
      <c r="C151" s="44" t="s">
        <v>3150</v>
      </c>
      <c r="D151" s="631" t="s">
        <v>297</v>
      </c>
      <c r="E151" s="632" t="s">
        <v>297</v>
      </c>
      <c r="F151" s="632" t="s">
        <v>297</v>
      </c>
      <c r="G151" s="632" t="s">
        <v>297</v>
      </c>
      <c r="H151" s="632" t="s">
        <v>297</v>
      </c>
      <c r="I151" s="632" t="s">
        <v>297</v>
      </c>
      <c r="J151" s="633" t="s">
        <v>297</v>
      </c>
      <c r="K151" s="634" t="s">
        <v>297</v>
      </c>
      <c r="L151" s="71">
        <v>0</v>
      </c>
      <c r="M151" s="83">
        <v>0</v>
      </c>
      <c r="N151" s="83">
        <v>0</v>
      </c>
      <c r="O151" s="83">
        <v>0</v>
      </c>
      <c r="P151" s="152">
        <v>0</v>
      </c>
    </row>
    <row r="152" spans="1:16" outlineLevel="3" x14ac:dyDescent="0.25">
      <c r="A152" s="248" t="str">
        <f t="shared" si="4"/>
        <v>5.3.</v>
      </c>
      <c r="B152" s="31" t="s">
        <v>3151</v>
      </c>
      <c r="C152" s="44" t="s">
        <v>3152</v>
      </c>
      <c r="D152" s="631" t="s">
        <v>297</v>
      </c>
      <c r="E152" s="632" t="s">
        <v>297</v>
      </c>
      <c r="F152" s="632" t="s">
        <v>297</v>
      </c>
      <c r="G152" s="632" t="s">
        <v>297</v>
      </c>
      <c r="H152" s="632" t="s">
        <v>297</v>
      </c>
      <c r="I152" s="632" t="s">
        <v>297</v>
      </c>
      <c r="J152" s="633" t="s">
        <v>297</v>
      </c>
      <c r="K152" s="634" t="s">
        <v>297</v>
      </c>
      <c r="L152" s="83">
        <v>0</v>
      </c>
      <c r="M152" s="83">
        <v>0</v>
      </c>
      <c r="N152" s="83">
        <v>0</v>
      </c>
      <c r="O152" s="83">
        <v>0</v>
      </c>
      <c r="P152" s="152">
        <v>0</v>
      </c>
    </row>
    <row r="153" spans="1:16" outlineLevel="3" x14ac:dyDescent="0.25">
      <c r="A153" s="248" t="str">
        <f t="shared" si="4"/>
        <v>5.3.</v>
      </c>
      <c r="B153" s="31" t="s">
        <v>3153</v>
      </c>
      <c r="C153" s="44" t="s">
        <v>3154</v>
      </c>
      <c r="D153" s="631" t="s">
        <v>297</v>
      </c>
      <c r="E153" s="632" t="s">
        <v>297</v>
      </c>
      <c r="F153" s="632" t="s">
        <v>297</v>
      </c>
      <c r="G153" s="632" t="s">
        <v>297</v>
      </c>
      <c r="H153" s="632" t="s">
        <v>297</v>
      </c>
      <c r="I153" s="632" t="s">
        <v>297</v>
      </c>
      <c r="J153" s="633" t="s">
        <v>297</v>
      </c>
      <c r="K153" s="634" t="s">
        <v>297</v>
      </c>
      <c r="L153" s="71">
        <v>0</v>
      </c>
      <c r="M153" s="83">
        <v>0</v>
      </c>
      <c r="N153" s="83">
        <v>0</v>
      </c>
      <c r="O153" s="83">
        <v>0</v>
      </c>
      <c r="P153" s="152">
        <v>0</v>
      </c>
    </row>
    <row r="154" spans="1:16" outlineLevel="3" x14ac:dyDescent="0.25">
      <c r="A154" s="248" t="str">
        <f t="shared" si="4"/>
        <v>5.3.</v>
      </c>
      <c r="B154" s="31" t="s">
        <v>3155</v>
      </c>
      <c r="C154" s="44" t="s">
        <v>3156</v>
      </c>
      <c r="D154" s="631" t="s">
        <v>297</v>
      </c>
      <c r="E154" s="632" t="s">
        <v>297</v>
      </c>
      <c r="F154" s="632" t="s">
        <v>297</v>
      </c>
      <c r="G154" s="632" t="s">
        <v>297</v>
      </c>
      <c r="H154" s="632" t="s">
        <v>297</v>
      </c>
      <c r="I154" s="632" t="s">
        <v>297</v>
      </c>
      <c r="J154" s="633" t="s">
        <v>297</v>
      </c>
      <c r="K154" s="634" t="s">
        <v>297</v>
      </c>
      <c r="L154" s="71">
        <v>0</v>
      </c>
      <c r="M154" s="83">
        <v>0</v>
      </c>
      <c r="N154" s="83">
        <v>0</v>
      </c>
      <c r="O154" s="83">
        <v>0</v>
      </c>
      <c r="P154" s="152">
        <v>0</v>
      </c>
    </row>
    <row r="155" spans="1:16" ht="25.5" outlineLevel="3" x14ac:dyDescent="0.25">
      <c r="A155" s="248" t="str">
        <f t="shared" si="4"/>
        <v>5.3.</v>
      </c>
      <c r="B155" s="31" t="s">
        <v>3157</v>
      </c>
      <c r="C155" s="44" t="s">
        <v>3158</v>
      </c>
      <c r="D155" s="635" t="s">
        <v>297</v>
      </c>
      <c r="E155" s="636" t="s">
        <v>297</v>
      </c>
      <c r="F155" s="636" t="s">
        <v>297</v>
      </c>
      <c r="G155" s="636" t="s">
        <v>297</v>
      </c>
      <c r="H155" s="636" t="s">
        <v>297</v>
      </c>
      <c r="I155" s="636" t="s">
        <v>297</v>
      </c>
      <c r="J155" s="637" t="s">
        <v>297</v>
      </c>
      <c r="K155" s="638" t="s">
        <v>297</v>
      </c>
      <c r="L155" s="71">
        <v>0</v>
      </c>
      <c r="M155" s="83">
        <v>0</v>
      </c>
      <c r="N155" s="83">
        <v>0</v>
      </c>
      <c r="O155" s="83">
        <v>0</v>
      </c>
      <c r="P155" s="152">
        <v>0</v>
      </c>
    </row>
    <row r="156" spans="1:16" outlineLevel="3" x14ac:dyDescent="0.25">
      <c r="A156" s="248" t="str">
        <f t="shared" si="4"/>
        <v>5.3.</v>
      </c>
      <c r="B156" s="31" t="s">
        <v>4140</v>
      </c>
      <c r="C156" s="44" t="s">
        <v>4141</v>
      </c>
      <c r="D156" s="635" t="s">
        <v>297</v>
      </c>
      <c r="E156" s="636" t="s">
        <v>297</v>
      </c>
      <c r="F156" s="636" t="s">
        <v>297</v>
      </c>
      <c r="G156" s="636" t="s">
        <v>297</v>
      </c>
      <c r="H156" s="636" t="s">
        <v>297</v>
      </c>
      <c r="I156" s="636" t="s">
        <v>297</v>
      </c>
      <c r="J156" s="637" t="s">
        <v>297</v>
      </c>
      <c r="K156" s="638" t="s">
        <v>297</v>
      </c>
      <c r="L156" s="71">
        <v>0</v>
      </c>
      <c r="M156" s="83">
        <v>0</v>
      </c>
      <c r="N156" s="83">
        <v>0</v>
      </c>
      <c r="O156" s="83">
        <v>0</v>
      </c>
      <c r="P156" s="152">
        <v>0</v>
      </c>
    </row>
    <row r="157" spans="1:16" outlineLevel="3" x14ac:dyDescent="0.25">
      <c r="A157" s="248" t="str">
        <f t="shared" si="4"/>
        <v>5.3.</v>
      </c>
      <c r="B157" s="31" t="s">
        <v>4142</v>
      </c>
      <c r="C157" s="44" t="s">
        <v>4143</v>
      </c>
      <c r="D157" s="635" t="s">
        <v>297</v>
      </c>
      <c r="E157" s="636" t="s">
        <v>297</v>
      </c>
      <c r="F157" s="636" t="s">
        <v>297</v>
      </c>
      <c r="G157" s="636" t="s">
        <v>297</v>
      </c>
      <c r="H157" s="636" t="s">
        <v>297</v>
      </c>
      <c r="I157" s="636" t="s">
        <v>297</v>
      </c>
      <c r="J157" s="637" t="s">
        <v>297</v>
      </c>
      <c r="K157" s="638" t="s">
        <v>297</v>
      </c>
      <c r="L157" s="71">
        <v>0</v>
      </c>
      <c r="M157" s="83">
        <v>0</v>
      </c>
      <c r="N157" s="83">
        <v>0</v>
      </c>
      <c r="O157" s="83">
        <v>0</v>
      </c>
      <c r="P157" s="152">
        <v>0</v>
      </c>
    </row>
    <row r="158" spans="1:16" outlineLevel="3" x14ac:dyDescent="0.25">
      <c r="A158" s="248" t="str">
        <f t="shared" si="4"/>
        <v>5.3.</v>
      </c>
      <c r="B158" s="31" t="s">
        <v>4144</v>
      </c>
      <c r="C158" s="44" t="s">
        <v>4145</v>
      </c>
      <c r="D158" s="635" t="s">
        <v>297</v>
      </c>
      <c r="E158" s="636" t="s">
        <v>297</v>
      </c>
      <c r="F158" s="636" t="s">
        <v>297</v>
      </c>
      <c r="G158" s="636" t="s">
        <v>297</v>
      </c>
      <c r="H158" s="636" t="s">
        <v>297</v>
      </c>
      <c r="I158" s="636" t="s">
        <v>297</v>
      </c>
      <c r="J158" s="637" t="s">
        <v>297</v>
      </c>
      <c r="K158" s="638" t="s">
        <v>297</v>
      </c>
      <c r="L158" s="71">
        <v>0</v>
      </c>
      <c r="M158" s="83">
        <v>0</v>
      </c>
      <c r="N158" s="83">
        <v>0</v>
      </c>
      <c r="O158" s="83">
        <v>0</v>
      </c>
      <c r="P158" s="152">
        <v>0</v>
      </c>
    </row>
    <row r="159" spans="1:16" outlineLevel="2" x14ac:dyDescent="0.25">
      <c r="A159" s="247"/>
      <c r="B159" s="37" t="s">
        <v>3159</v>
      </c>
      <c r="C159" s="97" t="s">
        <v>3160</v>
      </c>
      <c r="D159" s="596"/>
      <c r="E159" s="112"/>
      <c r="F159" s="113"/>
      <c r="G159" s="113"/>
      <c r="H159" s="113"/>
      <c r="I159" s="113"/>
      <c r="J159" s="113"/>
      <c r="K159" s="114"/>
      <c r="L159" s="113"/>
      <c r="M159" s="113"/>
      <c r="N159" s="113"/>
      <c r="O159" s="113"/>
      <c r="P159" s="115"/>
    </row>
    <row r="160" spans="1:16" outlineLevel="3" x14ac:dyDescent="0.25">
      <c r="A160" s="248" t="str">
        <f t="shared" ref="A160:A161" si="5">IF(COUNTA($D160:$K160)=0,"",LEFT(B160,FIND(".",B160,3)))</f>
        <v>5.3.</v>
      </c>
      <c r="B160" s="35" t="s">
        <v>3161</v>
      </c>
      <c r="C160" s="36" t="s">
        <v>3162</v>
      </c>
      <c r="D160" s="680" t="s">
        <v>297</v>
      </c>
      <c r="E160" s="681" t="s">
        <v>297</v>
      </c>
      <c r="F160" s="681" t="s">
        <v>297</v>
      </c>
      <c r="G160" s="681" t="s">
        <v>297</v>
      </c>
      <c r="H160" s="681" t="s">
        <v>297</v>
      </c>
      <c r="I160" s="681" t="s">
        <v>297</v>
      </c>
      <c r="J160" s="682" t="s">
        <v>297</v>
      </c>
      <c r="K160" s="683" t="s">
        <v>297</v>
      </c>
      <c r="L160" s="103">
        <v>0</v>
      </c>
      <c r="M160" s="104">
        <v>0</v>
      </c>
      <c r="N160" s="104">
        <v>0</v>
      </c>
      <c r="O160" s="104">
        <v>0</v>
      </c>
      <c r="P160" s="92">
        <v>0</v>
      </c>
    </row>
    <row r="161" spans="1:16" outlineLevel="3" x14ac:dyDescent="0.25">
      <c r="A161" s="248" t="str">
        <f t="shared" si="5"/>
        <v>5.3.</v>
      </c>
      <c r="B161" s="50" t="s">
        <v>3163</v>
      </c>
      <c r="C161" s="51" t="s">
        <v>3164</v>
      </c>
      <c r="D161" s="635" t="s">
        <v>297</v>
      </c>
      <c r="E161" s="636" t="s">
        <v>297</v>
      </c>
      <c r="F161" s="636" t="s">
        <v>297</v>
      </c>
      <c r="G161" s="636" t="s">
        <v>297</v>
      </c>
      <c r="H161" s="636" t="s">
        <v>297</v>
      </c>
      <c r="I161" s="636" t="s">
        <v>297</v>
      </c>
      <c r="J161" s="637" t="s">
        <v>297</v>
      </c>
      <c r="K161" s="638" t="s">
        <v>297</v>
      </c>
      <c r="L161" s="71">
        <v>0</v>
      </c>
      <c r="M161" s="83">
        <v>0</v>
      </c>
      <c r="N161" s="83">
        <v>0</v>
      </c>
      <c r="O161" s="83">
        <v>0</v>
      </c>
      <c r="P161" s="152">
        <v>0</v>
      </c>
    </row>
    <row r="162" spans="1:16" outlineLevel="2" x14ac:dyDescent="0.25">
      <c r="A162" s="247"/>
      <c r="B162" s="37" t="s">
        <v>3165</v>
      </c>
      <c r="C162" s="160" t="s">
        <v>3166</v>
      </c>
      <c r="D162" s="596"/>
      <c r="E162" s="112"/>
      <c r="F162" s="113"/>
      <c r="G162" s="113"/>
      <c r="H162" s="113"/>
      <c r="I162" s="113"/>
      <c r="J162" s="113"/>
      <c r="K162" s="114"/>
      <c r="L162" s="113"/>
      <c r="M162" s="113"/>
      <c r="N162" s="113"/>
      <c r="O162" s="113"/>
      <c r="P162" s="115"/>
    </row>
    <row r="163" spans="1:16" outlineLevel="3" x14ac:dyDescent="0.25">
      <c r="A163" s="248" t="str">
        <f t="shared" ref="A163:A168" si="6">IF(COUNTA($D163:$K163)=0,"",LEFT(B163,FIND(".",B163,3)))</f>
        <v>5.3.</v>
      </c>
      <c r="B163" s="35" t="s">
        <v>3167</v>
      </c>
      <c r="C163" s="36" t="s">
        <v>3168</v>
      </c>
      <c r="D163" s="680" t="s">
        <v>297</v>
      </c>
      <c r="E163" s="681" t="s">
        <v>297</v>
      </c>
      <c r="F163" s="681" t="s">
        <v>297</v>
      </c>
      <c r="G163" s="681" t="s">
        <v>297</v>
      </c>
      <c r="H163" s="681" t="s">
        <v>297</v>
      </c>
      <c r="I163" s="681" t="s">
        <v>297</v>
      </c>
      <c r="J163" s="682" t="s">
        <v>297</v>
      </c>
      <c r="K163" s="683" t="s">
        <v>297</v>
      </c>
      <c r="L163" s="71">
        <v>0</v>
      </c>
      <c r="M163" s="83">
        <v>0</v>
      </c>
      <c r="N163" s="83">
        <v>0</v>
      </c>
      <c r="O163" s="104">
        <v>0</v>
      </c>
      <c r="P163" s="72">
        <v>0</v>
      </c>
    </row>
    <row r="164" spans="1:16" outlineLevel="3" x14ac:dyDescent="0.25">
      <c r="A164" s="248" t="str">
        <f t="shared" si="6"/>
        <v>5.3.</v>
      </c>
      <c r="B164" s="31" t="s">
        <v>3169</v>
      </c>
      <c r="C164" s="44" t="s">
        <v>3170</v>
      </c>
      <c r="D164" s="631" t="s">
        <v>297</v>
      </c>
      <c r="E164" s="632" t="s">
        <v>297</v>
      </c>
      <c r="F164" s="632" t="s">
        <v>297</v>
      </c>
      <c r="G164" s="632" t="s">
        <v>297</v>
      </c>
      <c r="H164" s="632" t="s">
        <v>297</v>
      </c>
      <c r="I164" s="632" t="s">
        <v>297</v>
      </c>
      <c r="J164" s="633" t="s">
        <v>297</v>
      </c>
      <c r="K164" s="634" t="s">
        <v>297</v>
      </c>
      <c r="L164" s="71">
        <v>0</v>
      </c>
      <c r="M164" s="83">
        <v>0</v>
      </c>
      <c r="N164" s="83">
        <v>0</v>
      </c>
      <c r="O164" s="83">
        <v>0</v>
      </c>
      <c r="P164" s="152">
        <v>0</v>
      </c>
    </row>
    <row r="165" spans="1:16" outlineLevel="3" x14ac:dyDescent="0.25">
      <c r="A165" s="248" t="str">
        <f t="shared" si="6"/>
        <v>5.3.</v>
      </c>
      <c r="B165" s="31" t="s">
        <v>3171</v>
      </c>
      <c r="C165" s="44" t="s">
        <v>3172</v>
      </c>
      <c r="D165" s="631" t="s">
        <v>297</v>
      </c>
      <c r="E165" s="632" t="s">
        <v>297</v>
      </c>
      <c r="F165" s="632" t="s">
        <v>297</v>
      </c>
      <c r="G165" s="632" t="s">
        <v>297</v>
      </c>
      <c r="H165" s="632" t="s">
        <v>297</v>
      </c>
      <c r="I165" s="632" t="s">
        <v>297</v>
      </c>
      <c r="J165" s="633" t="s">
        <v>297</v>
      </c>
      <c r="K165" s="634" t="s">
        <v>297</v>
      </c>
      <c r="L165" s="71">
        <v>0</v>
      </c>
      <c r="M165" s="83">
        <v>0</v>
      </c>
      <c r="N165" s="83">
        <v>0</v>
      </c>
      <c r="O165" s="83">
        <v>0</v>
      </c>
      <c r="P165" s="152">
        <v>0</v>
      </c>
    </row>
    <row r="166" spans="1:16" ht="25.5" outlineLevel="3" x14ac:dyDescent="0.25">
      <c r="A166" s="248" t="str">
        <f t="shared" si="6"/>
        <v>5.3.</v>
      </c>
      <c r="B166" s="31" t="s">
        <v>3173</v>
      </c>
      <c r="C166" s="44" t="s">
        <v>3174</v>
      </c>
      <c r="D166" s="631" t="s">
        <v>297</v>
      </c>
      <c r="E166" s="632" t="s">
        <v>297</v>
      </c>
      <c r="F166" s="632" t="s">
        <v>297</v>
      </c>
      <c r="G166" s="632" t="s">
        <v>297</v>
      </c>
      <c r="H166" s="632" t="s">
        <v>297</v>
      </c>
      <c r="I166" s="632" t="s">
        <v>297</v>
      </c>
      <c r="J166" s="633" t="s">
        <v>297</v>
      </c>
      <c r="K166" s="634" t="s">
        <v>297</v>
      </c>
      <c r="L166" s="71">
        <v>0</v>
      </c>
      <c r="M166" s="83">
        <v>0</v>
      </c>
      <c r="N166" s="83">
        <v>0</v>
      </c>
      <c r="O166" s="83">
        <v>0</v>
      </c>
      <c r="P166" s="152">
        <v>0</v>
      </c>
    </row>
    <row r="167" spans="1:16" outlineLevel="3" x14ac:dyDescent="0.25">
      <c r="A167" s="248" t="str">
        <f t="shared" si="6"/>
        <v>5.3.</v>
      </c>
      <c r="B167" s="31" t="s">
        <v>3175</v>
      </c>
      <c r="C167" s="44" t="s">
        <v>3176</v>
      </c>
      <c r="D167" s="631" t="s">
        <v>297</v>
      </c>
      <c r="E167" s="632" t="s">
        <v>297</v>
      </c>
      <c r="F167" s="632" t="s">
        <v>297</v>
      </c>
      <c r="G167" s="632" t="s">
        <v>297</v>
      </c>
      <c r="H167" s="632" t="s">
        <v>297</v>
      </c>
      <c r="I167" s="632" t="s">
        <v>297</v>
      </c>
      <c r="J167" s="633" t="s">
        <v>297</v>
      </c>
      <c r="K167" s="634" t="s">
        <v>297</v>
      </c>
      <c r="L167" s="71">
        <v>0</v>
      </c>
      <c r="M167" s="83">
        <v>0</v>
      </c>
      <c r="N167" s="83">
        <v>0</v>
      </c>
      <c r="O167" s="83">
        <v>0</v>
      </c>
      <c r="P167" s="72">
        <v>0</v>
      </c>
    </row>
    <row r="168" spans="1:16" outlineLevel="3" x14ac:dyDescent="0.25">
      <c r="A168" s="248" t="str">
        <f t="shared" si="6"/>
        <v>5.3.</v>
      </c>
      <c r="B168" s="31" t="s">
        <v>3177</v>
      </c>
      <c r="C168" s="44" t="s">
        <v>3178</v>
      </c>
      <c r="D168" s="631" t="s">
        <v>297</v>
      </c>
      <c r="E168" s="632" t="s">
        <v>297</v>
      </c>
      <c r="F168" s="632" t="s">
        <v>297</v>
      </c>
      <c r="G168" s="632" t="s">
        <v>297</v>
      </c>
      <c r="H168" s="632" t="s">
        <v>297</v>
      </c>
      <c r="I168" s="632" t="s">
        <v>297</v>
      </c>
      <c r="J168" s="633" t="s">
        <v>297</v>
      </c>
      <c r="K168" s="634" t="s">
        <v>297</v>
      </c>
      <c r="L168" s="71">
        <v>0</v>
      </c>
      <c r="M168" s="83">
        <v>0</v>
      </c>
      <c r="N168" s="83">
        <v>0</v>
      </c>
      <c r="O168" s="83">
        <v>0</v>
      </c>
      <c r="P168" s="152">
        <v>0</v>
      </c>
    </row>
    <row r="169" spans="1:16" outlineLevel="2" x14ac:dyDescent="0.25">
      <c r="A169" s="247"/>
      <c r="B169" s="37" t="s">
        <v>3179</v>
      </c>
      <c r="C169" s="97" t="s">
        <v>3180</v>
      </c>
      <c r="D169" s="596"/>
      <c r="E169" s="112"/>
      <c r="F169" s="113"/>
      <c r="G169" s="113"/>
      <c r="H169" s="113"/>
      <c r="I169" s="113"/>
      <c r="J169" s="113"/>
      <c r="K169" s="114"/>
      <c r="L169" s="113"/>
      <c r="M169" s="113"/>
      <c r="N169" s="113"/>
      <c r="O169" s="113"/>
      <c r="P169" s="115"/>
    </row>
    <row r="170" spans="1:16" outlineLevel="3" x14ac:dyDescent="0.25">
      <c r="A170" s="248" t="str">
        <f t="shared" ref="A170:A177" si="7">IF(COUNTA($D170:$K170)=0,"",LEFT(B170,FIND(".",B170,3)))</f>
        <v>5.3.</v>
      </c>
      <c r="B170" s="35" t="s">
        <v>3181</v>
      </c>
      <c r="C170" s="36" t="s">
        <v>3182</v>
      </c>
      <c r="D170" s="680" t="s">
        <v>297</v>
      </c>
      <c r="E170" s="681" t="s">
        <v>297</v>
      </c>
      <c r="F170" s="681" t="s">
        <v>297</v>
      </c>
      <c r="G170" s="681" t="s">
        <v>297</v>
      </c>
      <c r="H170" s="681" t="s">
        <v>297</v>
      </c>
      <c r="I170" s="681" t="s">
        <v>297</v>
      </c>
      <c r="J170" s="682" t="s">
        <v>297</v>
      </c>
      <c r="K170" s="683" t="s">
        <v>297</v>
      </c>
      <c r="L170" s="71">
        <v>0</v>
      </c>
      <c r="M170" s="83">
        <v>0</v>
      </c>
      <c r="N170" s="83">
        <v>0</v>
      </c>
      <c r="O170" s="104">
        <v>0</v>
      </c>
      <c r="P170" s="92">
        <v>0</v>
      </c>
    </row>
    <row r="171" spans="1:16" outlineLevel="3" x14ac:dyDescent="0.25">
      <c r="A171" s="248" t="str">
        <f t="shared" si="7"/>
        <v>5.3.</v>
      </c>
      <c r="B171" s="31" t="s">
        <v>3183</v>
      </c>
      <c r="C171" s="44" t="s">
        <v>3184</v>
      </c>
      <c r="D171" s="631" t="s">
        <v>297</v>
      </c>
      <c r="E171" s="632" t="s">
        <v>297</v>
      </c>
      <c r="F171" s="632" t="s">
        <v>297</v>
      </c>
      <c r="G171" s="632" t="s">
        <v>297</v>
      </c>
      <c r="H171" s="632" t="s">
        <v>297</v>
      </c>
      <c r="I171" s="632" t="s">
        <v>297</v>
      </c>
      <c r="J171" s="633" t="s">
        <v>297</v>
      </c>
      <c r="K171" s="634" t="s">
        <v>297</v>
      </c>
      <c r="L171" s="71">
        <v>0</v>
      </c>
      <c r="M171" s="83">
        <v>0</v>
      </c>
      <c r="N171" s="83">
        <v>0</v>
      </c>
      <c r="O171" s="83">
        <v>0</v>
      </c>
      <c r="P171" s="152">
        <v>0</v>
      </c>
    </row>
    <row r="172" spans="1:16" outlineLevel="3" x14ac:dyDescent="0.25">
      <c r="A172" s="248" t="str">
        <f t="shared" si="7"/>
        <v>5.3.</v>
      </c>
      <c r="B172" s="31" t="s">
        <v>3185</v>
      </c>
      <c r="C172" s="44" t="s">
        <v>3186</v>
      </c>
      <c r="D172" s="631" t="s">
        <v>297</v>
      </c>
      <c r="E172" s="632" t="s">
        <v>297</v>
      </c>
      <c r="F172" s="632" t="s">
        <v>297</v>
      </c>
      <c r="G172" s="632" t="s">
        <v>297</v>
      </c>
      <c r="H172" s="632" t="s">
        <v>297</v>
      </c>
      <c r="I172" s="632" t="s">
        <v>297</v>
      </c>
      <c r="J172" s="633" t="s">
        <v>297</v>
      </c>
      <c r="K172" s="634" t="s">
        <v>297</v>
      </c>
      <c r="L172" s="71">
        <v>0</v>
      </c>
      <c r="M172" s="83">
        <v>0</v>
      </c>
      <c r="N172" s="83">
        <v>0</v>
      </c>
      <c r="O172" s="83">
        <v>0</v>
      </c>
      <c r="P172" s="152">
        <v>0</v>
      </c>
    </row>
    <row r="173" spans="1:16" outlineLevel="3" x14ac:dyDescent="0.25">
      <c r="A173" s="248" t="str">
        <f t="shared" si="7"/>
        <v>5.3.</v>
      </c>
      <c r="B173" s="31" t="s">
        <v>3187</v>
      </c>
      <c r="C173" s="44" t="s">
        <v>3188</v>
      </c>
      <c r="D173" s="631" t="s">
        <v>297</v>
      </c>
      <c r="E173" s="632" t="s">
        <v>297</v>
      </c>
      <c r="F173" s="632" t="s">
        <v>297</v>
      </c>
      <c r="G173" s="632" t="s">
        <v>297</v>
      </c>
      <c r="H173" s="632" t="s">
        <v>297</v>
      </c>
      <c r="I173" s="632" t="s">
        <v>297</v>
      </c>
      <c r="J173" s="633" t="s">
        <v>297</v>
      </c>
      <c r="K173" s="634" t="s">
        <v>297</v>
      </c>
      <c r="L173" s="71">
        <v>0</v>
      </c>
      <c r="M173" s="83">
        <v>0</v>
      </c>
      <c r="N173" s="83">
        <v>0</v>
      </c>
      <c r="O173" s="83">
        <v>0</v>
      </c>
      <c r="P173" s="152">
        <v>0</v>
      </c>
    </row>
    <row r="174" spans="1:16" ht="51" outlineLevel="3" x14ac:dyDescent="0.25">
      <c r="A174" s="248" t="str">
        <f t="shared" si="7"/>
        <v>5.3.</v>
      </c>
      <c r="B174" s="31" t="s">
        <v>3189</v>
      </c>
      <c r="C174" s="44" t="s">
        <v>3190</v>
      </c>
      <c r="D174" s="631" t="s">
        <v>297</v>
      </c>
      <c r="E174" s="632" t="s">
        <v>297</v>
      </c>
      <c r="F174" s="632" t="s">
        <v>297</v>
      </c>
      <c r="G174" s="632" t="s">
        <v>297</v>
      </c>
      <c r="H174" s="632" t="s">
        <v>297</v>
      </c>
      <c r="I174" s="632" t="s">
        <v>297</v>
      </c>
      <c r="J174" s="633" t="s">
        <v>297</v>
      </c>
      <c r="K174" s="634" t="s">
        <v>297</v>
      </c>
      <c r="L174" s="71">
        <v>0</v>
      </c>
      <c r="M174" s="83">
        <v>0</v>
      </c>
      <c r="N174" s="83">
        <v>0</v>
      </c>
      <c r="O174" s="83">
        <v>0</v>
      </c>
      <c r="P174" s="152">
        <v>0</v>
      </c>
    </row>
    <row r="175" spans="1:16" outlineLevel="3" x14ac:dyDescent="0.25">
      <c r="A175" s="248" t="str">
        <f t="shared" si="7"/>
        <v>5.3.</v>
      </c>
      <c r="B175" s="31" t="s">
        <v>3191</v>
      </c>
      <c r="C175" s="44" t="s">
        <v>3192</v>
      </c>
      <c r="D175" s="631" t="s">
        <v>297</v>
      </c>
      <c r="E175" s="632" t="s">
        <v>297</v>
      </c>
      <c r="F175" s="632" t="s">
        <v>297</v>
      </c>
      <c r="G175" s="632" t="s">
        <v>297</v>
      </c>
      <c r="H175" s="632" t="s">
        <v>297</v>
      </c>
      <c r="I175" s="632" t="s">
        <v>297</v>
      </c>
      <c r="J175" s="633" t="s">
        <v>297</v>
      </c>
      <c r="K175" s="634" t="s">
        <v>297</v>
      </c>
      <c r="L175" s="71">
        <v>0</v>
      </c>
      <c r="M175" s="83">
        <v>0</v>
      </c>
      <c r="N175" s="83">
        <v>0</v>
      </c>
      <c r="O175" s="83">
        <v>0</v>
      </c>
      <c r="P175" s="152">
        <v>0</v>
      </c>
    </row>
    <row r="176" spans="1:16" outlineLevel="3" x14ac:dyDescent="0.25">
      <c r="A176" s="248" t="str">
        <f t="shared" si="7"/>
        <v>5.3.</v>
      </c>
      <c r="B176" s="31" t="s">
        <v>3193</v>
      </c>
      <c r="C176" s="32" t="s">
        <v>3194</v>
      </c>
      <c r="D176" s="631" t="s">
        <v>297</v>
      </c>
      <c r="E176" s="632" t="s">
        <v>297</v>
      </c>
      <c r="F176" s="632" t="s">
        <v>297</v>
      </c>
      <c r="G176" s="632" t="s">
        <v>297</v>
      </c>
      <c r="H176" s="632" t="s">
        <v>297</v>
      </c>
      <c r="I176" s="632" t="s">
        <v>297</v>
      </c>
      <c r="J176" s="633" t="s">
        <v>297</v>
      </c>
      <c r="K176" s="634" t="s">
        <v>297</v>
      </c>
      <c r="L176" s="71">
        <v>0</v>
      </c>
      <c r="M176" s="83">
        <v>0</v>
      </c>
      <c r="N176" s="83">
        <v>0</v>
      </c>
      <c r="O176" s="83">
        <v>0</v>
      </c>
      <c r="P176" s="152">
        <v>0</v>
      </c>
    </row>
    <row r="177" spans="1:16" outlineLevel="3" x14ac:dyDescent="0.25">
      <c r="A177" s="248" t="str">
        <f t="shared" si="7"/>
        <v>5.3.</v>
      </c>
      <c r="B177" s="31" t="s">
        <v>3195</v>
      </c>
      <c r="C177" s="32" t="s">
        <v>3196</v>
      </c>
      <c r="D177" s="631" t="s">
        <v>297</v>
      </c>
      <c r="E177" s="632" t="s">
        <v>297</v>
      </c>
      <c r="F177" s="632" t="s">
        <v>297</v>
      </c>
      <c r="G177" s="632" t="s">
        <v>297</v>
      </c>
      <c r="H177" s="632" t="s">
        <v>297</v>
      </c>
      <c r="I177" s="632" t="s">
        <v>297</v>
      </c>
      <c r="J177" s="633" t="s">
        <v>297</v>
      </c>
      <c r="K177" s="634" t="s">
        <v>297</v>
      </c>
      <c r="L177" s="71">
        <v>0</v>
      </c>
      <c r="M177" s="83">
        <v>0</v>
      </c>
      <c r="N177" s="83">
        <v>0</v>
      </c>
      <c r="O177" s="83">
        <v>0</v>
      </c>
      <c r="P177" s="152">
        <v>0</v>
      </c>
    </row>
    <row r="178" spans="1:16" outlineLevel="2" x14ac:dyDescent="0.25">
      <c r="A178" s="247"/>
      <c r="B178" s="37" t="s">
        <v>3197</v>
      </c>
      <c r="C178" s="97" t="s">
        <v>3198</v>
      </c>
      <c r="D178" s="596"/>
      <c r="E178" s="112"/>
      <c r="F178" s="113"/>
      <c r="G178" s="113"/>
      <c r="H178" s="113"/>
      <c r="I178" s="113"/>
      <c r="J178" s="113"/>
      <c r="K178" s="114"/>
      <c r="L178" s="113"/>
      <c r="M178" s="113"/>
      <c r="N178" s="113"/>
      <c r="O178" s="113"/>
      <c r="P178" s="115"/>
    </row>
    <row r="179" spans="1:16" outlineLevel="3" x14ac:dyDescent="0.25">
      <c r="A179" s="248" t="str">
        <f t="shared" ref="A179:A181" si="8">IF(COUNTA($D179:$K179)=0,"",LEFT(B179,FIND(".",B179,3)))</f>
        <v>5.3.</v>
      </c>
      <c r="B179" s="35" t="s">
        <v>3199</v>
      </c>
      <c r="C179" s="36" t="s">
        <v>3200</v>
      </c>
      <c r="D179" s="680" t="s">
        <v>297</v>
      </c>
      <c r="E179" s="681" t="s">
        <v>297</v>
      </c>
      <c r="F179" s="681" t="s">
        <v>297</v>
      </c>
      <c r="G179" s="681" t="s">
        <v>297</v>
      </c>
      <c r="H179" s="681" t="s">
        <v>297</v>
      </c>
      <c r="I179" s="681" t="s">
        <v>297</v>
      </c>
      <c r="J179" s="682" t="s">
        <v>297</v>
      </c>
      <c r="K179" s="683" t="s">
        <v>297</v>
      </c>
      <c r="L179" s="103">
        <v>0</v>
      </c>
      <c r="M179" s="104">
        <v>0</v>
      </c>
      <c r="N179" s="104">
        <v>0</v>
      </c>
      <c r="O179" s="104">
        <v>0</v>
      </c>
      <c r="P179" s="92">
        <v>0</v>
      </c>
    </row>
    <row r="180" spans="1:16" outlineLevel="3" x14ac:dyDescent="0.25">
      <c r="A180" s="248" t="str">
        <f t="shared" si="8"/>
        <v>5.3.</v>
      </c>
      <c r="B180" s="31" t="s">
        <v>3201</v>
      </c>
      <c r="C180" s="44" t="s">
        <v>3202</v>
      </c>
      <c r="D180" s="631" t="s">
        <v>297</v>
      </c>
      <c r="E180" s="632" t="s">
        <v>297</v>
      </c>
      <c r="F180" s="632" t="s">
        <v>297</v>
      </c>
      <c r="G180" s="632" t="s">
        <v>297</v>
      </c>
      <c r="H180" s="632" t="s">
        <v>297</v>
      </c>
      <c r="I180" s="632" t="s">
        <v>297</v>
      </c>
      <c r="J180" s="633" t="s">
        <v>297</v>
      </c>
      <c r="K180" s="634" t="s">
        <v>297</v>
      </c>
      <c r="L180" s="71">
        <v>0</v>
      </c>
      <c r="M180" s="83">
        <v>0</v>
      </c>
      <c r="N180" s="83">
        <v>0</v>
      </c>
      <c r="O180" s="83">
        <v>0</v>
      </c>
      <c r="P180" s="152">
        <v>0</v>
      </c>
    </row>
    <row r="181" spans="1:16" outlineLevel="3" x14ac:dyDescent="0.25">
      <c r="A181" s="248" t="str">
        <f t="shared" si="8"/>
        <v>5.3.</v>
      </c>
      <c r="B181" s="50" t="s">
        <v>3203</v>
      </c>
      <c r="C181" s="51" t="s">
        <v>3204</v>
      </c>
      <c r="D181" s="635" t="s">
        <v>297</v>
      </c>
      <c r="E181" s="636" t="s">
        <v>297</v>
      </c>
      <c r="F181" s="636" t="s">
        <v>297</v>
      </c>
      <c r="G181" s="636" t="s">
        <v>297</v>
      </c>
      <c r="H181" s="636" t="s">
        <v>297</v>
      </c>
      <c r="I181" s="636" t="s">
        <v>297</v>
      </c>
      <c r="J181" s="637" t="s">
        <v>297</v>
      </c>
      <c r="K181" s="638" t="s">
        <v>297</v>
      </c>
      <c r="L181" s="71">
        <v>0</v>
      </c>
      <c r="M181" s="83">
        <v>0</v>
      </c>
      <c r="N181" s="83">
        <v>0</v>
      </c>
      <c r="O181" s="83">
        <v>0</v>
      </c>
      <c r="P181" s="152">
        <v>0</v>
      </c>
    </row>
    <row r="182" spans="1:16" outlineLevel="2" x14ac:dyDescent="0.25">
      <c r="A182" s="247"/>
      <c r="B182" s="37" t="s">
        <v>3205</v>
      </c>
      <c r="C182" s="97" t="s">
        <v>3206</v>
      </c>
      <c r="D182" s="596"/>
      <c r="E182" s="112"/>
      <c r="F182" s="113"/>
      <c r="G182" s="113"/>
      <c r="H182" s="113"/>
      <c r="I182" s="113"/>
      <c r="J182" s="113"/>
      <c r="K182" s="114"/>
      <c r="L182" s="113"/>
      <c r="M182" s="113"/>
      <c r="N182" s="113"/>
      <c r="O182" s="113"/>
      <c r="P182" s="115"/>
    </row>
    <row r="183" spans="1:16" outlineLevel="3" x14ac:dyDescent="0.25">
      <c r="A183" s="248" t="str">
        <f t="shared" ref="A183:A188" si="9">IF(COUNTA($D183:$K183)=0,"",LEFT(B183,FIND(".",B183,3)))</f>
        <v>5.3.</v>
      </c>
      <c r="B183" s="35" t="s">
        <v>3207</v>
      </c>
      <c r="C183" s="36" t="s">
        <v>3208</v>
      </c>
      <c r="D183" s="680" t="s">
        <v>297</v>
      </c>
      <c r="E183" s="681" t="s">
        <v>297</v>
      </c>
      <c r="F183" s="681" t="s">
        <v>297</v>
      </c>
      <c r="G183" s="681" t="s">
        <v>297</v>
      </c>
      <c r="H183" s="681" t="s">
        <v>297</v>
      </c>
      <c r="I183" s="681" t="s">
        <v>297</v>
      </c>
      <c r="J183" s="682" t="s">
        <v>297</v>
      </c>
      <c r="K183" s="683" t="s">
        <v>297</v>
      </c>
      <c r="L183" s="71">
        <v>0</v>
      </c>
      <c r="M183" s="83">
        <v>0</v>
      </c>
      <c r="N183" s="83">
        <v>0</v>
      </c>
      <c r="O183" s="104">
        <v>0</v>
      </c>
      <c r="P183" s="92">
        <v>0</v>
      </c>
    </row>
    <row r="184" spans="1:16" outlineLevel="3" x14ac:dyDescent="0.25">
      <c r="A184" s="248" t="str">
        <f t="shared" si="9"/>
        <v>5.3.</v>
      </c>
      <c r="B184" s="31" t="s">
        <v>3209</v>
      </c>
      <c r="C184" s="44" t="s">
        <v>3210</v>
      </c>
      <c r="D184" s="631" t="s">
        <v>297</v>
      </c>
      <c r="E184" s="632" t="s">
        <v>297</v>
      </c>
      <c r="F184" s="632" t="s">
        <v>297</v>
      </c>
      <c r="G184" s="632" t="s">
        <v>297</v>
      </c>
      <c r="H184" s="632" t="s">
        <v>297</v>
      </c>
      <c r="I184" s="632" t="s">
        <v>297</v>
      </c>
      <c r="J184" s="633" t="s">
        <v>297</v>
      </c>
      <c r="K184" s="634" t="s">
        <v>297</v>
      </c>
      <c r="L184" s="71">
        <v>0</v>
      </c>
      <c r="M184" s="83">
        <v>0</v>
      </c>
      <c r="N184" s="83">
        <v>0</v>
      </c>
      <c r="O184" s="83">
        <v>0</v>
      </c>
      <c r="P184" s="152">
        <v>0</v>
      </c>
    </row>
    <row r="185" spans="1:16" outlineLevel="3" x14ac:dyDescent="0.25">
      <c r="A185" s="248" t="str">
        <f t="shared" si="9"/>
        <v>5.3.</v>
      </c>
      <c r="B185" s="31" t="s">
        <v>3211</v>
      </c>
      <c r="C185" s="44" t="s">
        <v>3212</v>
      </c>
      <c r="D185" s="631" t="s">
        <v>297</v>
      </c>
      <c r="E185" s="632" t="s">
        <v>297</v>
      </c>
      <c r="F185" s="632" t="s">
        <v>297</v>
      </c>
      <c r="G185" s="632" t="s">
        <v>297</v>
      </c>
      <c r="H185" s="632" t="s">
        <v>297</v>
      </c>
      <c r="I185" s="632" t="s">
        <v>297</v>
      </c>
      <c r="J185" s="633" t="s">
        <v>297</v>
      </c>
      <c r="K185" s="634" t="s">
        <v>297</v>
      </c>
      <c r="L185" s="71">
        <v>0</v>
      </c>
      <c r="M185" s="83">
        <v>0</v>
      </c>
      <c r="N185" s="83">
        <v>0</v>
      </c>
      <c r="O185" s="83">
        <v>0</v>
      </c>
      <c r="P185" s="152">
        <v>0</v>
      </c>
    </row>
    <row r="186" spans="1:16" outlineLevel="3" x14ac:dyDescent="0.25">
      <c r="A186" s="248" t="str">
        <f t="shared" si="9"/>
        <v>5.3.</v>
      </c>
      <c r="B186" s="31" t="s">
        <v>3213</v>
      </c>
      <c r="C186" s="44" t="s">
        <v>3214</v>
      </c>
      <c r="D186" s="631" t="s">
        <v>297</v>
      </c>
      <c r="E186" s="632" t="s">
        <v>297</v>
      </c>
      <c r="F186" s="632" t="s">
        <v>297</v>
      </c>
      <c r="G186" s="632" t="s">
        <v>297</v>
      </c>
      <c r="H186" s="632" t="s">
        <v>297</v>
      </c>
      <c r="I186" s="632" t="s">
        <v>297</v>
      </c>
      <c r="J186" s="633" t="s">
        <v>297</v>
      </c>
      <c r="K186" s="634" t="s">
        <v>297</v>
      </c>
      <c r="L186" s="71">
        <v>0</v>
      </c>
      <c r="M186" s="83">
        <v>0</v>
      </c>
      <c r="N186" s="83">
        <v>0</v>
      </c>
      <c r="O186" s="83">
        <v>0</v>
      </c>
      <c r="P186" s="152">
        <v>0</v>
      </c>
    </row>
    <row r="187" spans="1:16" outlineLevel="3" x14ac:dyDescent="0.25">
      <c r="A187" s="248" t="str">
        <f t="shared" si="9"/>
        <v>5.3.</v>
      </c>
      <c r="B187" s="31" t="s">
        <v>3215</v>
      </c>
      <c r="C187" s="44" t="s">
        <v>3216</v>
      </c>
      <c r="D187" s="631" t="s">
        <v>297</v>
      </c>
      <c r="E187" s="632" t="s">
        <v>297</v>
      </c>
      <c r="F187" s="632" t="s">
        <v>297</v>
      </c>
      <c r="G187" s="632" t="s">
        <v>297</v>
      </c>
      <c r="H187" s="632" t="s">
        <v>297</v>
      </c>
      <c r="I187" s="632" t="s">
        <v>297</v>
      </c>
      <c r="J187" s="633" t="s">
        <v>297</v>
      </c>
      <c r="K187" s="634" t="s">
        <v>297</v>
      </c>
      <c r="L187" s="71">
        <v>0</v>
      </c>
      <c r="M187" s="83">
        <v>0</v>
      </c>
      <c r="N187" s="83">
        <v>0</v>
      </c>
      <c r="O187" s="83">
        <v>0</v>
      </c>
      <c r="P187" s="152">
        <v>0</v>
      </c>
    </row>
    <row r="188" spans="1:16" outlineLevel="3" x14ac:dyDescent="0.25">
      <c r="A188" s="248" t="str">
        <f t="shared" si="9"/>
        <v>5.3.</v>
      </c>
      <c r="B188" s="31" t="s">
        <v>3217</v>
      </c>
      <c r="C188" s="44" t="s">
        <v>3218</v>
      </c>
      <c r="D188" s="631" t="s">
        <v>297</v>
      </c>
      <c r="E188" s="632" t="s">
        <v>297</v>
      </c>
      <c r="F188" s="632" t="s">
        <v>297</v>
      </c>
      <c r="G188" s="632" t="s">
        <v>297</v>
      </c>
      <c r="H188" s="632" t="s">
        <v>297</v>
      </c>
      <c r="I188" s="632" t="s">
        <v>297</v>
      </c>
      <c r="J188" s="633" t="s">
        <v>297</v>
      </c>
      <c r="K188" s="634" t="s">
        <v>297</v>
      </c>
      <c r="L188" s="71">
        <v>0</v>
      </c>
      <c r="M188" s="83">
        <v>0</v>
      </c>
      <c r="N188" s="83">
        <v>0</v>
      </c>
      <c r="O188" s="83">
        <v>0</v>
      </c>
      <c r="P188" s="152">
        <v>0</v>
      </c>
    </row>
    <row r="189" spans="1:16" outlineLevel="2" x14ac:dyDescent="0.25">
      <c r="A189" s="247"/>
      <c r="B189" s="37" t="s">
        <v>3219</v>
      </c>
      <c r="C189" s="97" t="s">
        <v>3220</v>
      </c>
      <c r="D189" s="596"/>
      <c r="E189" s="112"/>
      <c r="F189" s="113"/>
      <c r="G189" s="113"/>
      <c r="H189" s="113"/>
      <c r="I189" s="113"/>
      <c r="J189" s="113"/>
      <c r="K189" s="114"/>
      <c r="L189" s="113"/>
      <c r="M189" s="113"/>
      <c r="N189" s="113"/>
      <c r="O189" s="113"/>
      <c r="P189" s="115"/>
    </row>
    <row r="190" spans="1:16" outlineLevel="3" x14ac:dyDescent="0.25">
      <c r="A190" s="248" t="str">
        <f t="shared" ref="A190:A193" si="10">IF(COUNTA($D190:$K190)=0,"",LEFT(B190,FIND(".",B190,3)))</f>
        <v>5.3.</v>
      </c>
      <c r="B190" s="35" t="s">
        <v>3221</v>
      </c>
      <c r="C190" s="36" t="s">
        <v>3222</v>
      </c>
      <c r="D190" s="680" t="s">
        <v>297</v>
      </c>
      <c r="E190" s="681" t="s">
        <v>297</v>
      </c>
      <c r="F190" s="681" t="s">
        <v>297</v>
      </c>
      <c r="G190" s="681" t="s">
        <v>297</v>
      </c>
      <c r="H190" s="681" t="s">
        <v>297</v>
      </c>
      <c r="I190" s="681" t="s">
        <v>297</v>
      </c>
      <c r="J190" s="682" t="s">
        <v>297</v>
      </c>
      <c r="K190" s="683" t="s">
        <v>297</v>
      </c>
      <c r="L190" s="103">
        <v>0</v>
      </c>
      <c r="M190" s="104">
        <v>0</v>
      </c>
      <c r="N190" s="104">
        <v>0</v>
      </c>
      <c r="O190" s="104">
        <v>0</v>
      </c>
      <c r="P190" s="92">
        <v>0</v>
      </c>
    </row>
    <row r="191" spans="1:16" outlineLevel="3" x14ac:dyDescent="0.25">
      <c r="A191" s="248" t="str">
        <f t="shared" si="10"/>
        <v>5.3.</v>
      </c>
      <c r="B191" s="31" t="s">
        <v>3223</v>
      </c>
      <c r="C191" s="44" t="s">
        <v>3224</v>
      </c>
      <c r="D191" s="631" t="s">
        <v>297</v>
      </c>
      <c r="E191" s="632" t="s">
        <v>297</v>
      </c>
      <c r="F191" s="632" t="s">
        <v>297</v>
      </c>
      <c r="G191" s="632" t="s">
        <v>297</v>
      </c>
      <c r="H191" s="632" t="s">
        <v>297</v>
      </c>
      <c r="I191" s="632" t="s">
        <v>297</v>
      </c>
      <c r="J191" s="633" t="s">
        <v>297</v>
      </c>
      <c r="K191" s="634" t="s">
        <v>297</v>
      </c>
      <c r="L191" s="71">
        <v>0</v>
      </c>
      <c r="M191" s="83">
        <v>0</v>
      </c>
      <c r="N191" s="83">
        <v>0</v>
      </c>
      <c r="O191" s="83">
        <v>0</v>
      </c>
      <c r="P191" s="152">
        <v>0</v>
      </c>
    </row>
    <row r="192" spans="1:16" outlineLevel="3" x14ac:dyDescent="0.25">
      <c r="A192" s="248" t="str">
        <f t="shared" si="10"/>
        <v>5.3.</v>
      </c>
      <c r="B192" s="31" t="s">
        <v>3225</v>
      </c>
      <c r="C192" s="44" t="s">
        <v>3226</v>
      </c>
      <c r="D192" s="631" t="s">
        <v>297</v>
      </c>
      <c r="E192" s="632" t="s">
        <v>297</v>
      </c>
      <c r="F192" s="632" t="s">
        <v>297</v>
      </c>
      <c r="G192" s="632" t="s">
        <v>297</v>
      </c>
      <c r="H192" s="632" t="s">
        <v>297</v>
      </c>
      <c r="I192" s="632" t="s">
        <v>297</v>
      </c>
      <c r="J192" s="633" t="s">
        <v>297</v>
      </c>
      <c r="K192" s="634" t="s">
        <v>297</v>
      </c>
      <c r="L192" s="71">
        <v>0</v>
      </c>
      <c r="M192" s="83">
        <v>0</v>
      </c>
      <c r="N192" s="83">
        <v>0</v>
      </c>
      <c r="O192" s="83">
        <v>0</v>
      </c>
      <c r="P192" s="152">
        <v>0</v>
      </c>
    </row>
    <row r="193" spans="1:16" outlineLevel="3" x14ac:dyDescent="0.25">
      <c r="A193" s="248" t="str">
        <f t="shared" si="10"/>
        <v>5.3.</v>
      </c>
      <c r="B193" s="31" t="s">
        <v>3227</v>
      </c>
      <c r="C193" s="44" t="s">
        <v>3228</v>
      </c>
      <c r="D193" s="631" t="s">
        <v>297</v>
      </c>
      <c r="E193" s="632" t="s">
        <v>297</v>
      </c>
      <c r="F193" s="632" t="s">
        <v>297</v>
      </c>
      <c r="G193" s="632" t="s">
        <v>297</v>
      </c>
      <c r="H193" s="632" t="s">
        <v>297</v>
      </c>
      <c r="I193" s="632" t="s">
        <v>297</v>
      </c>
      <c r="J193" s="633" t="s">
        <v>297</v>
      </c>
      <c r="K193" s="634" t="s">
        <v>297</v>
      </c>
      <c r="L193" s="71">
        <v>0</v>
      </c>
      <c r="M193" s="83">
        <v>0</v>
      </c>
      <c r="N193" s="83">
        <v>0</v>
      </c>
      <c r="O193" s="83">
        <v>0</v>
      </c>
      <c r="P193" s="152">
        <v>0</v>
      </c>
    </row>
    <row r="194" spans="1:16" outlineLevel="2" x14ac:dyDescent="0.25">
      <c r="A194" s="247"/>
      <c r="B194" s="37" t="s">
        <v>3229</v>
      </c>
      <c r="C194" s="97" t="s">
        <v>3230</v>
      </c>
      <c r="D194" s="596"/>
      <c r="E194" s="112"/>
      <c r="F194" s="113"/>
      <c r="G194" s="113"/>
      <c r="H194" s="113"/>
      <c r="I194" s="113"/>
      <c r="J194" s="113"/>
      <c r="K194" s="114"/>
      <c r="L194" s="113"/>
      <c r="M194" s="113"/>
      <c r="N194" s="113"/>
      <c r="O194" s="113"/>
      <c r="P194" s="115"/>
    </row>
    <row r="195" spans="1:16" outlineLevel="3" x14ac:dyDescent="0.25">
      <c r="A195" s="248" t="str">
        <f>IF(COUNTA($D195:$K195)=0,"",LEFT(B195,FIND(".",B195,3)))</f>
        <v>5.3.</v>
      </c>
      <c r="B195" s="35" t="s">
        <v>3231</v>
      </c>
      <c r="C195" s="36" t="s">
        <v>3232</v>
      </c>
      <c r="D195" s="680" t="s">
        <v>297</v>
      </c>
      <c r="E195" s="681" t="s">
        <v>297</v>
      </c>
      <c r="F195" s="681" t="s">
        <v>297</v>
      </c>
      <c r="G195" s="681" t="s">
        <v>297</v>
      </c>
      <c r="H195" s="681" t="s">
        <v>297</v>
      </c>
      <c r="I195" s="681" t="s">
        <v>297</v>
      </c>
      <c r="J195" s="682" t="s">
        <v>297</v>
      </c>
      <c r="K195" s="683" t="s">
        <v>297</v>
      </c>
      <c r="L195" s="103">
        <v>0</v>
      </c>
      <c r="M195" s="104">
        <v>0</v>
      </c>
      <c r="N195" s="104">
        <v>0</v>
      </c>
      <c r="O195" s="104">
        <v>0</v>
      </c>
      <c r="P195" s="92">
        <v>0</v>
      </c>
    </row>
    <row r="196" spans="1:16" outlineLevel="2" x14ac:dyDescent="0.25">
      <c r="A196" s="247"/>
      <c r="B196" s="37" t="s">
        <v>3233</v>
      </c>
      <c r="C196" s="214" t="s">
        <v>3234</v>
      </c>
      <c r="D196" s="596"/>
      <c r="E196" s="112"/>
      <c r="F196" s="113"/>
      <c r="G196" s="113"/>
      <c r="H196" s="113"/>
      <c r="I196" s="113"/>
      <c r="J196" s="113"/>
      <c r="K196" s="114"/>
      <c r="L196" s="113"/>
      <c r="M196" s="113"/>
      <c r="N196" s="113"/>
      <c r="O196" s="113"/>
      <c r="P196" s="115"/>
    </row>
    <row r="197" spans="1:16" outlineLevel="3" x14ac:dyDescent="0.25">
      <c r="A197" s="248" t="str">
        <f t="shared" ref="A197:A251" si="11">IF(COUNTA($D197:$K197)=0,"",LEFT(B197,FIND(".",B197,3)))</f>
        <v>5.3.</v>
      </c>
      <c r="B197" s="35" t="s">
        <v>3235</v>
      </c>
      <c r="C197" s="36" t="s">
        <v>3236</v>
      </c>
      <c r="D197" s="680" t="s">
        <v>297</v>
      </c>
      <c r="E197" s="681" t="s">
        <v>297</v>
      </c>
      <c r="F197" s="681" t="s">
        <v>297</v>
      </c>
      <c r="G197" s="681" t="s">
        <v>297</v>
      </c>
      <c r="H197" s="681" t="s">
        <v>297</v>
      </c>
      <c r="I197" s="681" t="s">
        <v>297</v>
      </c>
      <c r="J197" s="682" t="s">
        <v>297</v>
      </c>
      <c r="K197" s="683" t="s">
        <v>297</v>
      </c>
      <c r="L197" s="104">
        <v>0</v>
      </c>
      <c r="M197" s="104">
        <v>0</v>
      </c>
      <c r="N197" s="104">
        <v>0</v>
      </c>
      <c r="O197" s="104">
        <v>0</v>
      </c>
      <c r="P197" s="92">
        <v>0</v>
      </c>
    </row>
    <row r="198" spans="1:16" outlineLevel="3" x14ac:dyDescent="0.25">
      <c r="A198" s="248" t="str">
        <f t="shared" si="11"/>
        <v>5.3.</v>
      </c>
      <c r="B198" s="31" t="s">
        <v>3237</v>
      </c>
      <c r="C198" s="44" t="s">
        <v>3238</v>
      </c>
      <c r="D198" s="631" t="s">
        <v>297</v>
      </c>
      <c r="E198" s="632" t="s">
        <v>297</v>
      </c>
      <c r="F198" s="632" t="s">
        <v>297</v>
      </c>
      <c r="G198" s="632" t="s">
        <v>297</v>
      </c>
      <c r="H198" s="632" t="s">
        <v>297</v>
      </c>
      <c r="I198" s="632" t="s">
        <v>297</v>
      </c>
      <c r="J198" s="633" t="s">
        <v>297</v>
      </c>
      <c r="K198" s="634" t="s">
        <v>297</v>
      </c>
      <c r="L198" s="71">
        <v>0</v>
      </c>
      <c r="M198" s="83">
        <v>0</v>
      </c>
      <c r="N198" s="104">
        <v>0</v>
      </c>
      <c r="O198" s="83">
        <v>0</v>
      </c>
      <c r="P198" s="152">
        <v>0</v>
      </c>
    </row>
    <row r="199" spans="1:16" outlineLevel="3" x14ac:dyDescent="0.25">
      <c r="A199" s="248" t="str">
        <f t="shared" si="11"/>
        <v>5.3.</v>
      </c>
      <c r="B199" s="31" t="s">
        <v>3239</v>
      </c>
      <c r="C199" s="44" t="s">
        <v>3240</v>
      </c>
      <c r="D199" s="631" t="s">
        <v>297</v>
      </c>
      <c r="E199" s="632" t="s">
        <v>297</v>
      </c>
      <c r="F199" s="632" t="s">
        <v>297</v>
      </c>
      <c r="G199" s="632" t="s">
        <v>297</v>
      </c>
      <c r="H199" s="632" t="s">
        <v>297</v>
      </c>
      <c r="I199" s="632" t="s">
        <v>297</v>
      </c>
      <c r="J199" s="633" t="s">
        <v>297</v>
      </c>
      <c r="K199" s="634" t="s">
        <v>297</v>
      </c>
      <c r="L199" s="71">
        <v>0</v>
      </c>
      <c r="M199" s="83">
        <v>0</v>
      </c>
      <c r="N199" s="104">
        <v>0</v>
      </c>
      <c r="O199" s="83">
        <v>0</v>
      </c>
      <c r="P199" s="152">
        <v>0</v>
      </c>
    </row>
    <row r="200" spans="1:16" outlineLevel="3" x14ac:dyDescent="0.25">
      <c r="A200" s="248" t="str">
        <f t="shared" si="11"/>
        <v>5.3.</v>
      </c>
      <c r="B200" s="31" t="s">
        <v>3241</v>
      </c>
      <c r="C200" s="44" t="s">
        <v>3242</v>
      </c>
      <c r="D200" s="631" t="s">
        <v>297</v>
      </c>
      <c r="E200" s="632" t="s">
        <v>297</v>
      </c>
      <c r="F200" s="632" t="s">
        <v>297</v>
      </c>
      <c r="G200" s="632" t="s">
        <v>297</v>
      </c>
      <c r="H200" s="632" t="s">
        <v>297</v>
      </c>
      <c r="I200" s="632" t="s">
        <v>297</v>
      </c>
      <c r="J200" s="633" t="s">
        <v>297</v>
      </c>
      <c r="K200" s="634" t="s">
        <v>297</v>
      </c>
      <c r="L200" s="71">
        <v>0</v>
      </c>
      <c r="M200" s="83">
        <v>0</v>
      </c>
      <c r="N200" s="104">
        <v>0</v>
      </c>
      <c r="O200" s="83">
        <v>0</v>
      </c>
      <c r="P200" s="152">
        <v>0</v>
      </c>
    </row>
    <row r="201" spans="1:16" outlineLevel="3" x14ac:dyDescent="0.25">
      <c r="A201" s="248" t="str">
        <f t="shared" si="11"/>
        <v>5.3.</v>
      </c>
      <c r="B201" s="31" t="s">
        <v>3243</v>
      </c>
      <c r="C201" s="44" t="s">
        <v>3244</v>
      </c>
      <c r="D201" s="631" t="s">
        <v>297</v>
      </c>
      <c r="E201" s="632" t="s">
        <v>297</v>
      </c>
      <c r="F201" s="632" t="s">
        <v>297</v>
      </c>
      <c r="G201" s="632" t="s">
        <v>297</v>
      </c>
      <c r="H201" s="632" t="s">
        <v>297</v>
      </c>
      <c r="I201" s="632" t="s">
        <v>297</v>
      </c>
      <c r="J201" s="633" t="s">
        <v>297</v>
      </c>
      <c r="K201" s="634" t="s">
        <v>297</v>
      </c>
      <c r="L201" s="71">
        <v>0</v>
      </c>
      <c r="M201" s="83">
        <v>0</v>
      </c>
      <c r="N201" s="104">
        <v>0</v>
      </c>
      <c r="O201" s="83">
        <v>0</v>
      </c>
      <c r="P201" s="152">
        <v>0</v>
      </c>
    </row>
    <row r="202" spans="1:16" outlineLevel="3" x14ac:dyDescent="0.25">
      <c r="A202" s="248" t="str">
        <f t="shared" si="11"/>
        <v>5.3.</v>
      </c>
      <c r="B202" s="31" t="s">
        <v>3245</v>
      </c>
      <c r="C202" s="44" t="s">
        <v>3246</v>
      </c>
      <c r="D202" s="631" t="s">
        <v>297</v>
      </c>
      <c r="E202" s="632" t="s">
        <v>297</v>
      </c>
      <c r="F202" s="632" t="s">
        <v>297</v>
      </c>
      <c r="G202" s="632" t="s">
        <v>297</v>
      </c>
      <c r="H202" s="632" t="s">
        <v>297</v>
      </c>
      <c r="I202" s="632" t="s">
        <v>297</v>
      </c>
      <c r="J202" s="633" t="s">
        <v>297</v>
      </c>
      <c r="K202" s="634" t="s">
        <v>297</v>
      </c>
      <c r="L202" s="71">
        <v>0</v>
      </c>
      <c r="M202" s="104">
        <v>0</v>
      </c>
      <c r="N202" s="104">
        <v>0</v>
      </c>
      <c r="O202" s="83">
        <v>0</v>
      </c>
      <c r="P202" s="152">
        <v>0</v>
      </c>
    </row>
    <row r="203" spans="1:16" outlineLevel="3" x14ac:dyDescent="0.25">
      <c r="A203" s="248" t="str">
        <f t="shared" si="11"/>
        <v>5.3.</v>
      </c>
      <c r="B203" s="31" t="s">
        <v>3247</v>
      </c>
      <c r="C203" s="44" t="s">
        <v>3248</v>
      </c>
      <c r="D203" s="631" t="s">
        <v>297</v>
      </c>
      <c r="E203" s="632" t="s">
        <v>297</v>
      </c>
      <c r="F203" s="632" t="s">
        <v>297</v>
      </c>
      <c r="G203" s="632" t="s">
        <v>297</v>
      </c>
      <c r="H203" s="632" t="s">
        <v>297</v>
      </c>
      <c r="I203" s="632" t="s">
        <v>297</v>
      </c>
      <c r="J203" s="633" t="s">
        <v>297</v>
      </c>
      <c r="K203" s="634" t="s">
        <v>297</v>
      </c>
      <c r="L203" s="71">
        <v>0</v>
      </c>
      <c r="M203" s="104">
        <v>0</v>
      </c>
      <c r="N203" s="104">
        <v>0</v>
      </c>
      <c r="O203" s="83">
        <v>0</v>
      </c>
      <c r="P203" s="152">
        <v>0</v>
      </c>
    </row>
    <row r="204" spans="1:16" outlineLevel="3" x14ac:dyDescent="0.25">
      <c r="A204" s="248" t="str">
        <f t="shared" si="11"/>
        <v>5.3.</v>
      </c>
      <c r="B204" s="31" t="s">
        <v>3249</v>
      </c>
      <c r="C204" s="44" t="s">
        <v>3250</v>
      </c>
      <c r="D204" s="631" t="s">
        <v>297</v>
      </c>
      <c r="E204" s="632" t="s">
        <v>297</v>
      </c>
      <c r="F204" s="632" t="s">
        <v>297</v>
      </c>
      <c r="G204" s="632" t="s">
        <v>297</v>
      </c>
      <c r="H204" s="632" t="s">
        <v>297</v>
      </c>
      <c r="I204" s="632" t="s">
        <v>297</v>
      </c>
      <c r="J204" s="633" t="s">
        <v>297</v>
      </c>
      <c r="K204" s="634" t="s">
        <v>297</v>
      </c>
      <c r="L204" s="71">
        <v>0</v>
      </c>
      <c r="M204" s="83">
        <v>0</v>
      </c>
      <c r="N204" s="104">
        <v>0</v>
      </c>
      <c r="O204" s="83">
        <v>0</v>
      </c>
      <c r="P204" s="152">
        <v>0</v>
      </c>
    </row>
    <row r="205" spans="1:16" outlineLevel="3" x14ac:dyDescent="0.25">
      <c r="A205" s="248" t="str">
        <f t="shared" si="11"/>
        <v>5.3.</v>
      </c>
      <c r="B205" s="31" t="s">
        <v>3251</v>
      </c>
      <c r="C205" s="44" t="s">
        <v>3252</v>
      </c>
      <c r="D205" s="631" t="s">
        <v>297</v>
      </c>
      <c r="E205" s="632" t="s">
        <v>297</v>
      </c>
      <c r="F205" s="632" t="s">
        <v>297</v>
      </c>
      <c r="G205" s="632" t="s">
        <v>297</v>
      </c>
      <c r="H205" s="632" t="s">
        <v>297</v>
      </c>
      <c r="I205" s="632" t="s">
        <v>297</v>
      </c>
      <c r="J205" s="633" t="s">
        <v>297</v>
      </c>
      <c r="K205" s="634" t="s">
        <v>297</v>
      </c>
      <c r="L205" s="71">
        <v>0</v>
      </c>
      <c r="M205" s="83">
        <v>0</v>
      </c>
      <c r="N205" s="104">
        <v>0</v>
      </c>
      <c r="O205" s="83">
        <v>0</v>
      </c>
      <c r="P205" s="152">
        <v>0</v>
      </c>
    </row>
    <row r="206" spans="1:16" outlineLevel="3" x14ac:dyDescent="0.25">
      <c r="A206" s="248" t="str">
        <f t="shared" si="11"/>
        <v>5.3.</v>
      </c>
      <c r="B206" s="31" t="s">
        <v>3253</v>
      </c>
      <c r="C206" s="44" t="s">
        <v>3254</v>
      </c>
      <c r="D206" s="631" t="s">
        <v>297</v>
      </c>
      <c r="E206" s="632" t="s">
        <v>297</v>
      </c>
      <c r="F206" s="632" t="s">
        <v>297</v>
      </c>
      <c r="G206" s="632" t="s">
        <v>297</v>
      </c>
      <c r="H206" s="632" t="s">
        <v>297</v>
      </c>
      <c r="I206" s="632" t="s">
        <v>297</v>
      </c>
      <c r="J206" s="633" t="s">
        <v>297</v>
      </c>
      <c r="K206" s="634" t="s">
        <v>297</v>
      </c>
      <c r="L206" s="71">
        <v>0</v>
      </c>
      <c r="M206" s="83">
        <v>0</v>
      </c>
      <c r="N206" s="104">
        <v>0</v>
      </c>
      <c r="O206" s="83">
        <v>0</v>
      </c>
      <c r="P206" s="152">
        <v>0</v>
      </c>
    </row>
    <row r="207" spans="1:16" outlineLevel="3" x14ac:dyDescent="0.25">
      <c r="A207" s="248" t="str">
        <f t="shared" si="11"/>
        <v>5.3.</v>
      </c>
      <c r="B207" s="31" t="s">
        <v>3255</v>
      </c>
      <c r="C207" s="44" t="s">
        <v>3256</v>
      </c>
      <c r="D207" s="631" t="s">
        <v>297</v>
      </c>
      <c r="E207" s="632" t="s">
        <v>297</v>
      </c>
      <c r="F207" s="632" t="s">
        <v>297</v>
      </c>
      <c r="G207" s="632" t="s">
        <v>297</v>
      </c>
      <c r="H207" s="632" t="s">
        <v>297</v>
      </c>
      <c r="I207" s="632" t="s">
        <v>297</v>
      </c>
      <c r="J207" s="633" t="s">
        <v>297</v>
      </c>
      <c r="K207" s="634" t="s">
        <v>297</v>
      </c>
      <c r="L207" s="71">
        <v>0</v>
      </c>
      <c r="M207" s="83">
        <v>0</v>
      </c>
      <c r="N207" s="104">
        <v>0</v>
      </c>
      <c r="O207" s="83">
        <v>0</v>
      </c>
      <c r="P207" s="152">
        <v>0</v>
      </c>
    </row>
    <row r="208" spans="1:16" outlineLevel="3" x14ac:dyDescent="0.25">
      <c r="A208" s="248" t="str">
        <f t="shared" si="11"/>
        <v>5.3.</v>
      </c>
      <c r="B208" s="31" t="s">
        <v>3257</v>
      </c>
      <c r="C208" s="44" t="s">
        <v>3258</v>
      </c>
      <c r="D208" s="631" t="s">
        <v>297</v>
      </c>
      <c r="E208" s="632" t="s">
        <v>297</v>
      </c>
      <c r="F208" s="632" t="s">
        <v>297</v>
      </c>
      <c r="G208" s="632" t="s">
        <v>297</v>
      </c>
      <c r="H208" s="632" t="s">
        <v>297</v>
      </c>
      <c r="I208" s="632" t="s">
        <v>297</v>
      </c>
      <c r="J208" s="633" t="s">
        <v>297</v>
      </c>
      <c r="K208" s="634" t="s">
        <v>297</v>
      </c>
      <c r="L208" s="71">
        <v>0</v>
      </c>
      <c r="M208" s="83">
        <v>0</v>
      </c>
      <c r="N208" s="104">
        <v>0</v>
      </c>
      <c r="O208" s="83">
        <v>0</v>
      </c>
      <c r="P208" s="152">
        <v>0</v>
      </c>
    </row>
    <row r="209" spans="1:16" outlineLevel="3" x14ac:dyDescent="0.25">
      <c r="A209" s="248" t="str">
        <f t="shared" si="11"/>
        <v>5.3.</v>
      </c>
      <c r="B209" s="31" t="s">
        <v>3259</v>
      </c>
      <c r="C209" s="44" t="s">
        <v>3260</v>
      </c>
      <c r="D209" s="631" t="s">
        <v>297</v>
      </c>
      <c r="E209" s="632" t="s">
        <v>297</v>
      </c>
      <c r="F209" s="632" t="s">
        <v>297</v>
      </c>
      <c r="G209" s="632" t="s">
        <v>297</v>
      </c>
      <c r="H209" s="632" t="s">
        <v>297</v>
      </c>
      <c r="I209" s="632" t="s">
        <v>297</v>
      </c>
      <c r="J209" s="633" t="s">
        <v>297</v>
      </c>
      <c r="K209" s="634" t="s">
        <v>297</v>
      </c>
      <c r="L209" s="71">
        <v>0</v>
      </c>
      <c r="M209" s="83">
        <v>0</v>
      </c>
      <c r="N209" s="104">
        <v>0</v>
      </c>
      <c r="O209" s="83">
        <v>0</v>
      </c>
      <c r="P209" s="152">
        <v>0</v>
      </c>
    </row>
    <row r="210" spans="1:16" outlineLevel="3" x14ac:dyDescent="0.25">
      <c r="A210" s="248" t="str">
        <f t="shared" si="11"/>
        <v>5.3.</v>
      </c>
      <c r="B210" s="31" t="s">
        <v>3261</v>
      </c>
      <c r="C210" s="44" t="s">
        <v>3262</v>
      </c>
      <c r="D210" s="631" t="s">
        <v>297</v>
      </c>
      <c r="E210" s="632" t="s">
        <v>297</v>
      </c>
      <c r="F210" s="632" t="s">
        <v>297</v>
      </c>
      <c r="G210" s="632" t="s">
        <v>297</v>
      </c>
      <c r="H210" s="632" t="s">
        <v>297</v>
      </c>
      <c r="I210" s="632" t="s">
        <v>297</v>
      </c>
      <c r="J210" s="633" t="s">
        <v>297</v>
      </c>
      <c r="K210" s="634" t="s">
        <v>297</v>
      </c>
      <c r="L210" s="71">
        <v>0</v>
      </c>
      <c r="M210" s="83">
        <v>0</v>
      </c>
      <c r="N210" s="104">
        <v>0</v>
      </c>
      <c r="O210" s="83">
        <v>0</v>
      </c>
      <c r="P210" s="152">
        <v>0</v>
      </c>
    </row>
    <row r="211" spans="1:16" outlineLevel="3" x14ac:dyDescent="0.25">
      <c r="A211" s="248" t="str">
        <f t="shared" si="11"/>
        <v>5.3.</v>
      </c>
      <c r="B211" s="31" t="s">
        <v>3263</v>
      </c>
      <c r="C211" s="44" t="s">
        <v>3264</v>
      </c>
      <c r="D211" s="631" t="s">
        <v>297</v>
      </c>
      <c r="E211" s="632" t="s">
        <v>297</v>
      </c>
      <c r="F211" s="632" t="s">
        <v>297</v>
      </c>
      <c r="G211" s="632" t="s">
        <v>297</v>
      </c>
      <c r="H211" s="632" t="s">
        <v>297</v>
      </c>
      <c r="I211" s="632" t="s">
        <v>297</v>
      </c>
      <c r="J211" s="633" t="s">
        <v>297</v>
      </c>
      <c r="K211" s="634" t="s">
        <v>297</v>
      </c>
      <c r="L211" s="71">
        <v>0</v>
      </c>
      <c r="M211" s="83">
        <v>0</v>
      </c>
      <c r="N211" s="104">
        <v>0</v>
      </c>
      <c r="O211" s="83">
        <v>0</v>
      </c>
      <c r="P211" s="152">
        <v>0</v>
      </c>
    </row>
    <row r="212" spans="1:16" outlineLevel="3" x14ac:dyDescent="0.25">
      <c r="A212" s="248" t="str">
        <f t="shared" si="11"/>
        <v>5.3.</v>
      </c>
      <c r="B212" s="31" t="s">
        <v>3265</v>
      </c>
      <c r="C212" s="44" t="s">
        <v>3266</v>
      </c>
      <c r="D212" s="631" t="s">
        <v>297</v>
      </c>
      <c r="E212" s="632" t="s">
        <v>297</v>
      </c>
      <c r="F212" s="632" t="s">
        <v>297</v>
      </c>
      <c r="G212" s="632" t="s">
        <v>297</v>
      </c>
      <c r="H212" s="632" t="s">
        <v>297</v>
      </c>
      <c r="I212" s="632" t="s">
        <v>297</v>
      </c>
      <c r="J212" s="633" t="s">
        <v>297</v>
      </c>
      <c r="K212" s="634" t="s">
        <v>297</v>
      </c>
      <c r="L212" s="71">
        <v>0</v>
      </c>
      <c r="M212" s="83">
        <v>0</v>
      </c>
      <c r="N212" s="83">
        <v>0</v>
      </c>
      <c r="O212" s="83">
        <v>0</v>
      </c>
      <c r="P212" s="152">
        <v>0</v>
      </c>
    </row>
    <row r="213" spans="1:16" outlineLevel="3" x14ac:dyDescent="0.25">
      <c r="A213" s="248" t="str">
        <f t="shared" si="11"/>
        <v>5.3.</v>
      </c>
      <c r="B213" s="31" t="s">
        <v>3267</v>
      </c>
      <c r="C213" s="44" t="s">
        <v>3268</v>
      </c>
      <c r="D213" s="631" t="s">
        <v>297</v>
      </c>
      <c r="E213" s="632" t="s">
        <v>297</v>
      </c>
      <c r="F213" s="632" t="s">
        <v>297</v>
      </c>
      <c r="G213" s="632" t="s">
        <v>297</v>
      </c>
      <c r="H213" s="632" t="s">
        <v>297</v>
      </c>
      <c r="I213" s="632" t="s">
        <v>297</v>
      </c>
      <c r="J213" s="633" t="s">
        <v>297</v>
      </c>
      <c r="K213" s="634" t="s">
        <v>297</v>
      </c>
      <c r="L213" s="71">
        <v>0</v>
      </c>
      <c r="M213" s="71">
        <v>0</v>
      </c>
      <c r="N213" s="83">
        <v>0</v>
      </c>
      <c r="O213" s="83">
        <v>0</v>
      </c>
      <c r="P213" s="152">
        <v>0</v>
      </c>
    </row>
    <row r="214" spans="1:16" outlineLevel="3" x14ac:dyDescent="0.25">
      <c r="A214" s="248" t="str">
        <f t="shared" si="11"/>
        <v>5.3.</v>
      </c>
      <c r="B214" s="31" t="s">
        <v>3269</v>
      </c>
      <c r="C214" s="44" t="s">
        <v>3270</v>
      </c>
      <c r="D214" s="631" t="s">
        <v>297</v>
      </c>
      <c r="E214" s="632" t="s">
        <v>297</v>
      </c>
      <c r="F214" s="632" t="s">
        <v>297</v>
      </c>
      <c r="G214" s="632" t="s">
        <v>297</v>
      </c>
      <c r="H214" s="632" t="s">
        <v>297</v>
      </c>
      <c r="I214" s="632" t="s">
        <v>297</v>
      </c>
      <c r="J214" s="633" t="s">
        <v>297</v>
      </c>
      <c r="K214" s="634" t="s">
        <v>297</v>
      </c>
      <c r="L214" s="71">
        <v>0</v>
      </c>
      <c r="M214" s="83">
        <v>0</v>
      </c>
      <c r="N214" s="83">
        <v>0</v>
      </c>
      <c r="O214" s="83">
        <v>0</v>
      </c>
      <c r="P214" s="152">
        <v>0</v>
      </c>
    </row>
    <row r="215" spans="1:16" outlineLevel="3" x14ac:dyDescent="0.25">
      <c r="A215" s="248" t="str">
        <f t="shared" si="11"/>
        <v>5.3.</v>
      </c>
      <c r="B215" s="31" t="s">
        <v>3271</v>
      </c>
      <c r="C215" s="44" t="s">
        <v>3272</v>
      </c>
      <c r="D215" s="631" t="s">
        <v>297</v>
      </c>
      <c r="E215" s="632" t="s">
        <v>297</v>
      </c>
      <c r="F215" s="632" t="s">
        <v>297</v>
      </c>
      <c r="G215" s="632" t="s">
        <v>297</v>
      </c>
      <c r="H215" s="632" t="s">
        <v>297</v>
      </c>
      <c r="I215" s="632" t="s">
        <v>297</v>
      </c>
      <c r="J215" s="633" t="s">
        <v>297</v>
      </c>
      <c r="K215" s="634" t="s">
        <v>297</v>
      </c>
      <c r="L215" s="71">
        <v>0</v>
      </c>
      <c r="M215" s="83">
        <v>0</v>
      </c>
      <c r="N215" s="83">
        <v>0</v>
      </c>
      <c r="O215" s="83">
        <v>0</v>
      </c>
      <c r="P215" s="152">
        <v>0</v>
      </c>
    </row>
    <row r="216" spans="1:16" outlineLevel="3" x14ac:dyDescent="0.25">
      <c r="A216" s="248" t="str">
        <f t="shared" si="11"/>
        <v>5.3.</v>
      </c>
      <c r="B216" s="31" t="s">
        <v>3273</v>
      </c>
      <c r="C216" s="44" t="s">
        <v>3274</v>
      </c>
      <c r="D216" s="631" t="s">
        <v>297</v>
      </c>
      <c r="E216" s="632" t="s">
        <v>297</v>
      </c>
      <c r="F216" s="632" t="s">
        <v>297</v>
      </c>
      <c r="G216" s="632" t="s">
        <v>297</v>
      </c>
      <c r="H216" s="632" t="s">
        <v>297</v>
      </c>
      <c r="I216" s="632" t="s">
        <v>297</v>
      </c>
      <c r="J216" s="633" t="s">
        <v>297</v>
      </c>
      <c r="K216" s="634" t="s">
        <v>297</v>
      </c>
      <c r="L216" s="71">
        <v>0</v>
      </c>
      <c r="M216" s="83">
        <v>0</v>
      </c>
      <c r="N216" s="83">
        <v>0</v>
      </c>
      <c r="O216" s="83">
        <v>0</v>
      </c>
      <c r="P216" s="152">
        <v>0</v>
      </c>
    </row>
    <row r="217" spans="1:16" outlineLevel="3" x14ac:dyDescent="0.25">
      <c r="A217" s="248" t="str">
        <f t="shared" si="11"/>
        <v>5.3.</v>
      </c>
      <c r="B217" s="31" t="s">
        <v>3275</v>
      </c>
      <c r="C217" s="44" t="s">
        <v>3276</v>
      </c>
      <c r="D217" s="631" t="s">
        <v>297</v>
      </c>
      <c r="E217" s="632" t="s">
        <v>297</v>
      </c>
      <c r="F217" s="632" t="s">
        <v>297</v>
      </c>
      <c r="G217" s="632" t="s">
        <v>297</v>
      </c>
      <c r="H217" s="632" t="s">
        <v>297</v>
      </c>
      <c r="I217" s="632" t="s">
        <v>297</v>
      </c>
      <c r="J217" s="633" t="s">
        <v>297</v>
      </c>
      <c r="K217" s="634" t="s">
        <v>297</v>
      </c>
      <c r="L217" s="71">
        <v>0</v>
      </c>
      <c r="M217" s="83">
        <v>0</v>
      </c>
      <c r="N217" s="83">
        <v>0</v>
      </c>
      <c r="O217" s="83">
        <v>0</v>
      </c>
      <c r="P217" s="152">
        <v>0</v>
      </c>
    </row>
    <row r="218" spans="1:16" outlineLevel="3" x14ac:dyDescent="0.25">
      <c r="A218" s="248" t="str">
        <f t="shared" si="11"/>
        <v>5.3.</v>
      </c>
      <c r="B218" s="31" t="s">
        <v>3277</v>
      </c>
      <c r="C218" s="44" t="s">
        <v>3278</v>
      </c>
      <c r="D218" s="631" t="s">
        <v>297</v>
      </c>
      <c r="E218" s="632" t="s">
        <v>297</v>
      </c>
      <c r="F218" s="632" t="s">
        <v>297</v>
      </c>
      <c r="G218" s="632" t="s">
        <v>297</v>
      </c>
      <c r="H218" s="632" t="s">
        <v>297</v>
      </c>
      <c r="I218" s="632" t="s">
        <v>297</v>
      </c>
      <c r="J218" s="633" t="s">
        <v>297</v>
      </c>
      <c r="K218" s="634" t="s">
        <v>297</v>
      </c>
      <c r="L218" s="71">
        <v>0</v>
      </c>
      <c r="M218" s="83">
        <v>0</v>
      </c>
      <c r="N218" s="104">
        <v>0</v>
      </c>
      <c r="O218" s="83">
        <v>0</v>
      </c>
      <c r="P218" s="152">
        <v>0</v>
      </c>
    </row>
    <row r="219" spans="1:16" outlineLevel="3" x14ac:dyDescent="0.25">
      <c r="A219" s="248" t="str">
        <f t="shared" si="11"/>
        <v>5.3.</v>
      </c>
      <c r="B219" s="31" t="s">
        <v>3279</v>
      </c>
      <c r="C219" s="44" t="s">
        <v>3280</v>
      </c>
      <c r="D219" s="631" t="s">
        <v>297</v>
      </c>
      <c r="E219" s="632" t="s">
        <v>297</v>
      </c>
      <c r="F219" s="632" t="s">
        <v>297</v>
      </c>
      <c r="G219" s="632" t="s">
        <v>297</v>
      </c>
      <c r="H219" s="632" t="s">
        <v>297</v>
      </c>
      <c r="I219" s="632" t="s">
        <v>297</v>
      </c>
      <c r="J219" s="633" t="s">
        <v>297</v>
      </c>
      <c r="K219" s="634" t="s">
        <v>297</v>
      </c>
      <c r="L219" s="71">
        <v>0</v>
      </c>
      <c r="M219" s="83">
        <v>0</v>
      </c>
      <c r="N219" s="104">
        <v>0</v>
      </c>
      <c r="O219" s="83">
        <v>0</v>
      </c>
      <c r="P219" s="152">
        <v>0</v>
      </c>
    </row>
    <row r="220" spans="1:16" outlineLevel="3" x14ac:dyDescent="0.25">
      <c r="A220" s="248" t="str">
        <f t="shared" si="11"/>
        <v>5.3.</v>
      </c>
      <c r="B220" s="31" t="s">
        <v>3281</v>
      </c>
      <c r="C220" s="44" t="s">
        <v>3282</v>
      </c>
      <c r="D220" s="631" t="s">
        <v>297</v>
      </c>
      <c r="E220" s="632" t="s">
        <v>297</v>
      </c>
      <c r="F220" s="632" t="s">
        <v>297</v>
      </c>
      <c r="G220" s="632" t="s">
        <v>297</v>
      </c>
      <c r="H220" s="632" t="s">
        <v>297</v>
      </c>
      <c r="I220" s="632" t="s">
        <v>297</v>
      </c>
      <c r="J220" s="633" t="s">
        <v>297</v>
      </c>
      <c r="K220" s="634" t="s">
        <v>297</v>
      </c>
      <c r="L220" s="71">
        <v>0</v>
      </c>
      <c r="M220" s="83">
        <v>0</v>
      </c>
      <c r="N220" s="83">
        <v>0</v>
      </c>
      <c r="O220" s="83">
        <v>0</v>
      </c>
      <c r="P220" s="152">
        <v>0</v>
      </c>
    </row>
    <row r="221" spans="1:16" outlineLevel="3" x14ac:dyDescent="0.25">
      <c r="A221" s="248" t="str">
        <f t="shared" si="11"/>
        <v>5.3.</v>
      </c>
      <c r="B221" s="31" t="s">
        <v>3283</v>
      </c>
      <c r="C221" s="44" t="s">
        <v>3268</v>
      </c>
      <c r="D221" s="631" t="s">
        <v>297</v>
      </c>
      <c r="E221" s="632" t="s">
        <v>297</v>
      </c>
      <c r="F221" s="632" t="s">
        <v>297</v>
      </c>
      <c r="G221" s="632" t="s">
        <v>297</v>
      </c>
      <c r="H221" s="632" t="s">
        <v>297</v>
      </c>
      <c r="I221" s="632" t="s">
        <v>297</v>
      </c>
      <c r="J221" s="633" t="s">
        <v>297</v>
      </c>
      <c r="K221" s="634" t="s">
        <v>297</v>
      </c>
      <c r="L221" s="83">
        <v>0</v>
      </c>
      <c r="M221" s="83">
        <v>0</v>
      </c>
      <c r="N221" s="83">
        <v>0</v>
      </c>
      <c r="O221" s="83">
        <v>0</v>
      </c>
      <c r="P221" s="152">
        <v>0</v>
      </c>
    </row>
    <row r="222" spans="1:16" outlineLevel="3" x14ac:dyDescent="0.25">
      <c r="A222" s="248" t="str">
        <f t="shared" si="11"/>
        <v>5.3.</v>
      </c>
      <c r="B222" s="31" t="s">
        <v>3284</v>
      </c>
      <c r="C222" s="44" t="s">
        <v>3285</v>
      </c>
      <c r="D222" s="631" t="s">
        <v>297</v>
      </c>
      <c r="E222" s="632" t="s">
        <v>297</v>
      </c>
      <c r="F222" s="632" t="s">
        <v>297</v>
      </c>
      <c r="G222" s="632" t="s">
        <v>297</v>
      </c>
      <c r="H222" s="632" t="s">
        <v>297</v>
      </c>
      <c r="I222" s="632" t="s">
        <v>297</v>
      </c>
      <c r="J222" s="633" t="s">
        <v>297</v>
      </c>
      <c r="K222" s="634" t="s">
        <v>297</v>
      </c>
      <c r="L222" s="71">
        <v>0</v>
      </c>
      <c r="M222" s="83">
        <v>0</v>
      </c>
      <c r="N222" s="83">
        <v>0</v>
      </c>
      <c r="O222" s="83">
        <v>0</v>
      </c>
      <c r="P222" s="152">
        <v>0</v>
      </c>
    </row>
    <row r="223" spans="1:16" outlineLevel="3" x14ac:dyDescent="0.25">
      <c r="A223" s="248" t="str">
        <f t="shared" si="11"/>
        <v>5.3.</v>
      </c>
      <c r="B223" s="31" t="s">
        <v>3286</v>
      </c>
      <c r="C223" s="44" t="s">
        <v>3287</v>
      </c>
      <c r="D223" s="631" t="s">
        <v>297</v>
      </c>
      <c r="E223" s="632" t="s">
        <v>297</v>
      </c>
      <c r="F223" s="632" t="s">
        <v>297</v>
      </c>
      <c r="G223" s="632" t="s">
        <v>297</v>
      </c>
      <c r="H223" s="632" t="s">
        <v>297</v>
      </c>
      <c r="I223" s="632" t="s">
        <v>297</v>
      </c>
      <c r="J223" s="633" t="s">
        <v>297</v>
      </c>
      <c r="K223" s="634" t="s">
        <v>297</v>
      </c>
      <c r="L223" s="71">
        <v>0</v>
      </c>
      <c r="M223" s="83">
        <v>0</v>
      </c>
      <c r="N223" s="83">
        <v>0</v>
      </c>
      <c r="O223" s="83">
        <v>0</v>
      </c>
      <c r="P223" s="152">
        <v>0</v>
      </c>
    </row>
    <row r="224" spans="1:16" outlineLevel="3" x14ac:dyDescent="0.25">
      <c r="A224" s="248" t="str">
        <f t="shared" si="11"/>
        <v>5.3.</v>
      </c>
      <c r="B224" s="31" t="s">
        <v>3288</v>
      </c>
      <c r="C224" s="44" t="s">
        <v>3289</v>
      </c>
      <c r="D224" s="631" t="s">
        <v>297</v>
      </c>
      <c r="E224" s="632" t="s">
        <v>297</v>
      </c>
      <c r="F224" s="632" t="s">
        <v>297</v>
      </c>
      <c r="G224" s="632" t="s">
        <v>297</v>
      </c>
      <c r="H224" s="632" t="s">
        <v>297</v>
      </c>
      <c r="I224" s="632" t="s">
        <v>297</v>
      </c>
      <c r="J224" s="633" t="s">
        <v>297</v>
      </c>
      <c r="K224" s="634" t="s">
        <v>297</v>
      </c>
      <c r="L224" s="71">
        <v>0</v>
      </c>
      <c r="M224" s="83">
        <v>0</v>
      </c>
      <c r="N224" s="83">
        <v>0</v>
      </c>
      <c r="O224" s="83">
        <v>0</v>
      </c>
      <c r="P224" s="152">
        <v>0</v>
      </c>
    </row>
    <row r="225" spans="1:16" outlineLevel="3" x14ac:dyDescent="0.25">
      <c r="A225" s="248" t="str">
        <f t="shared" si="11"/>
        <v>5.3.</v>
      </c>
      <c r="B225" s="31" t="s">
        <v>3290</v>
      </c>
      <c r="C225" s="44" t="s">
        <v>3291</v>
      </c>
      <c r="D225" s="631" t="s">
        <v>297</v>
      </c>
      <c r="E225" s="632" t="s">
        <v>297</v>
      </c>
      <c r="F225" s="632" t="s">
        <v>297</v>
      </c>
      <c r="G225" s="632" t="s">
        <v>297</v>
      </c>
      <c r="H225" s="632" t="s">
        <v>297</v>
      </c>
      <c r="I225" s="632" t="s">
        <v>297</v>
      </c>
      <c r="J225" s="633" t="s">
        <v>297</v>
      </c>
      <c r="K225" s="634" t="s">
        <v>297</v>
      </c>
      <c r="L225" s="71">
        <v>0</v>
      </c>
      <c r="M225" s="83">
        <v>0</v>
      </c>
      <c r="N225" s="83">
        <v>0</v>
      </c>
      <c r="O225" s="83">
        <v>0</v>
      </c>
      <c r="P225" s="152">
        <v>0</v>
      </c>
    </row>
    <row r="226" spans="1:16" outlineLevel="3" x14ac:dyDescent="0.25">
      <c r="A226" s="248" t="str">
        <f t="shared" si="11"/>
        <v>5.3.</v>
      </c>
      <c r="B226" s="31" t="s">
        <v>3292</v>
      </c>
      <c r="C226" s="44" t="s">
        <v>3293</v>
      </c>
      <c r="D226" s="631" t="s">
        <v>297</v>
      </c>
      <c r="E226" s="632" t="s">
        <v>297</v>
      </c>
      <c r="F226" s="632" t="s">
        <v>297</v>
      </c>
      <c r="G226" s="632" t="s">
        <v>297</v>
      </c>
      <c r="H226" s="632" t="s">
        <v>297</v>
      </c>
      <c r="I226" s="632" t="s">
        <v>297</v>
      </c>
      <c r="J226" s="633" t="s">
        <v>297</v>
      </c>
      <c r="K226" s="634" t="s">
        <v>297</v>
      </c>
      <c r="L226" s="71">
        <v>0</v>
      </c>
      <c r="M226" s="83">
        <v>0</v>
      </c>
      <c r="N226" s="83">
        <v>0</v>
      </c>
      <c r="O226" s="83">
        <v>0</v>
      </c>
      <c r="P226" s="152">
        <v>0</v>
      </c>
    </row>
    <row r="227" spans="1:16" outlineLevel="3" x14ac:dyDescent="0.25">
      <c r="A227" s="248" t="str">
        <f t="shared" si="11"/>
        <v>5.3.</v>
      </c>
      <c r="B227" s="31" t="s">
        <v>3294</v>
      </c>
      <c r="C227" s="44" t="s">
        <v>3295</v>
      </c>
      <c r="D227" s="631" t="s">
        <v>297</v>
      </c>
      <c r="E227" s="632" t="s">
        <v>297</v>
      </c>
      <c r="F227" s="632" t="s">
        <v>297</v>
      </c>
      <c r="G227" s="632" t="s">
        <v>297</v>
      </c>
      <c r="H227" s="632" t="s">
        <v>297</v>
      </c>
      <c r="I227" s="632" t="s">
        <v>297</v>
      </c>
      <c r="J227" s="632" t="s">
        <v>297</v>
      </c>
      <c r="K227" s="634" t="s">
        <v>297</v>
      </c>
      <c r="L227" s="71">
        <v>0</v>
      </c>
      <c r="M227" s="83">
        <v>0</v>
      </c>
      <c r="N227" s="83">
        <v>0</v>
      </c>
      <c r="O227" s="83">
        <v>0</v>
      </c>
      <c r="P227" s="152">
        <v>0</v>
      </c>
    </row>
    <row r="228" spans="1:16" outlineLevel="3" x14ac:dyDescent="0.25">
      <c r="A228" s="248" t="str">
        <f t="shared" si="11"/>
        <v>5.3.</v>
      </c>
      <c r="B228" s="31" t="s">
        <v>3296</v>
      </c>
      <c r="C228" s="44" t="s">
        <v>3297</v>
      </c>
      <c r="D228" s="631" t="s">
        <v>297</v>
      </c>
      <c r="E228" s="632" t="s">
        <v>297</v>
      </c>
      <c r="F228" s="632" t="s">
        <v>297</v>
      </c>
      <c r="G228" s="632" t="s">
        <v>297</v>
      </c>
      <c r="H228" s="632" t="s">
        <v>297</v>
      </c>
      <c r="I228" s="632" t="s">
        <v>297</v>
      </c>
      <c r="J228" s="633" t="s">
        <v>297</v>
      </c>
      <c r="K228" s="634" t="s">
        <v>297</v>
      </c>
      <c r="L228" s="71">
        <v>0</v>
      </c>
      <c r="M228" s="83">
        <v>0</v>
      </c>
      <c r="N228" s="83">
        <v>0</v>
      </c>
      <c r="O228" s="83">
        <v>0</v>
      </c>
      <c r="P228" s="152">
        <v>0</v>
      </c>
    </row>
    <row r="229" spans="1:16" outlineLevel="3" x14ac:dyDescent="0.25">
      <c r="A229" s="248" t="str">
        <f t="shared" si="11"/>
        <v>5.3.</v>
      </c>
      <c r="B229" s="31" t="s">
        <v>3298</v>
      </c>
      <c r="C229" s="44" t="s">
        <v>3299</v>
      </c>
      <c r="D229" s="631" t="s">
        <v>297</v>
      </c>
      <c r="E229" s="632" t="s">
        <v>297</v>
      </c>
      <c r="F229" s="632" t="s">
        <v>297</v>
      </c>
      <c r="G229" s="632" t="s">
        <v>297</v>
      </c>
      <c r="H229" s="632" t="s">
        <v>297</v>
      </c>
      <c r="I229" s="632" t="s">
        <v>297</v>
      </c>
      <c r="J229" s="633" t="s">
        <v>297</v>
      </c>
      <c r="K229" s="634" t="s">
        <v>297</v>
      </c>
      <c r="L229" s="83">
        <v>0</v>
      </c>
      <c r="M229" s="83">
        <v>0</v>
      </c>
      <c r="N229" s="83">
        <v>0</v>
      </c>
      <c r="O229" s="83">
        <v>0</v>
      </c>
      <c r="P229" s="152">
        <v>0</v>
      </c>
    </row>
    <row r="230" spans="1:16" outlineLevel="3" x14ac:dyDescent="0.25">
      <c r="A230" s="248" t="str">
        <f t="shared" si="11"/>
        <v>5.3.</v>
      </c>
      <c r="B230" s="31" t="s">
        <v>3300</v>
      </c>
      <c r="C230" s="44" t="s">
        <v>3301</v>
      </c>
      <c r="D230" s="631" t="s">
        <v>297</v>
      </c>
      <c r="E230" s="632" t="s">
        <v>297</v>
      </c>
      <c r="F230" s="632" t="s">
        <v>297</v>
      </c>
      <c r="G230" s="632" t="s">
        <v>297</v>
      </c>
      <c r="H230" s="632" t="s">
        <v>297</v>
      </c>
      <c r="I230" s="632" t="s">
        <v>297</v>
      </c>
      <c r="J230" s="633" t="s">
        <v>297</v>
      </c>
      <c r="K230" s="634" t="s">
        <v>297</v>
      </c>
      <c r="L230" s="71">
        <v>0</v>
      </c>
      <c r="M230" s="83">
        <v>0</v>
      </c>
      <c r="N230" s="71">
        <v>0</v>
      </c>
      <c r="O230" s="83">
        <v>0</v>
      </c>
      <c r="P230" s="152">
        <v>0</v>
      </c>
    </row>
    <row r="231" spans="1:16" outlineLevel="3" x14ac:dyDescent="0.25">
      <c r="A231" s="248" t="str">
        <f t="shared" si="11"/>
        <v>5.3.</v>
      </c>
      <c r="B231" s="31" t="s">
        <v>3302</v>
      </c>
      <c r="C231" s="44" t="s">
        <v>3303</v>
      </c>
      <c r="D231" s="631" t="s">
        <v>297</v>
      </c>
      <c r="E231" s="632" t="s">
        <v>297</v>
      </c>
      <c r="F231" s="632" t="s">
        <v>297</v>
      </c>
      <c r="G231" s="632" t="s">
        <v>297</v>
      </c>
      <c r="H231" s="632" t="s">
        <v>297</v>
      </c>
      <c r="I231" s="632" t="s">
        <v>297</v>
      </c>
      <c r="J231" s="632" t="s">
        <v>297</v>
      </c>
      <c r="K231" s="634" t="s">
        <v>297</v>
      </c>
      <c r="L231" s="71">
        <v>0</v>
      </c>
      <c r="M231" s="83">
        <v>0</v>
      </c>
      <c r="N231" s="83">
        <v>0</v>
      </c>
      <c r="O231" s="83">
        <v>0</v>
      </c>
      <c r="P231" s="152">
        <v>0</v>
      </c>
    </row>
    <row r="232" spans="1:16" outlineLevel="3" x14ac:dyDescent="0.25">
      <c r="A232" s="248" t="str">
        <f t="shared" si="11"/>
        <v>5.3.</v>
      </c>
      <c r="B232" s="31" t="s">
        <v>3304</v>
      </c>
      <c r="C232" s="44" t="s">
        <v>3305</v>
      </c>
      <c r="D232" s="631" t="s">
        <v>297</v>
      </c>
      <c r="E232" s="632" t="s">
        <v>297</v>
      </c>
      <c r="F232" s="632" t="s">
        <v>297</v>
      </c>
      <c r="G232" s="632" t="s">
        <v>297</v>
      </c>
      <c r="H232" s="632" t="s">
        <v>297</v>
      </c>
      <c r="I232" s="632" t="s">
        <v>297</v>
      </c>
      <c r="J232" s="632" t="s">
        <v>297</v>
      </c>
      <c r="K232" s="634" t="s">
        <v>297</v>
      </c>
      <c r="L232" s="71">
        <v>0</v>
      </c>
      <c r="M232" s="83">
        <v>0</v>
      </c>
      <c r="N232" s="83">
        <v>0</v>
      </c>
      <c r="O232" s="83">
        <v>0</v>
      </c>
      <c r="P232" s="152">
        <v>0</v>
      </c>
    </row>
    <row r="233" spans="1:16" outlineLevel="3" x14ac:dyDescent="0.25">
      <c r="A233" s="248" t="str">
        <f t="shared" si="11"/>
        <v>5.3.</v>
      </c>
      <c r="B233" s="31" t="s">
        <v>3306</v>
      </c>
      <c r="C233" s="44" t="s">
        <v>3307</v>
      </c>
      <c r="D233" s="631" t="s">
        <v>297</v>
      </c>
      <c r="E233" s="632" t="s">
        <v>297</v>
      </c>
      <c r="F233" s="632" t="s">
        <v>297</v>
      </c>
      <c r="G233" s="632" t="s">
        <v>297</v>
      </c>
      <c r="H233" s="632" t="s">
        <v>297</v>
      </c>
      <c r="I233" s="632" t="s">
        <v>297</v>
      </c>
      <c r="J233" s="632" t="s">
        <v>297</v>
      </c>
      <c r="K233" s="634" t="s">
        <v>297</v>
      </c>
      <c r="L233" s="71">
        <v>0</v>
      </c>
      <c r="M233" s="71">
        <v>0</v>
      </c>
      <c r="N233" s="71">
        <v>0</v>
      </c>
      <c r="O233" s="71">
        <v>0</v>
      </c>
      <c r="P233" s="152">
        <v>0</v>
      </c>
    </row>
    <row r="234" spans="1:16" outlineLevel="3" x14ac:dyDescent="0.25">
      <c r="A234" s="248" t="str">
        <f t="shared" si="11"/>
        <v>5.3.</v>
      </c>
      <c r="B234" s="31" t="s">
        <v>3308</v>
      </c>
      <c r="C234" s="44" t="s">
        <v>3309</v>
      </c>
      <c r="D234" s="631" t="s">
        <v>297</v>
      </c>
      <c r="E234" s="632" t="s">
        <v>297</v>
      </c>
      <c r="F234" s="632" t="s">
        <v>297</v>
      </c>
      <c r="G234" s="632" t="s">
        <v>297</v>
      </c>
      <c r="H234" s="632" t="s">
        <v>297</v>
      </c>
      <c r="I234" s="632" t="s">
        <v>297</v>
      </c>
      <c r="J234" s="633" t="s">
        <v>297</v>
      </c>
      <c r="K234" s="634" t="s">
        <v>297</v>
      </c>
      <c r="L234" s="71">
        <v>0</v>
      </c>
      <c r="M234" s="71">
        <v>0</v>
      </c>
      <c r="N234" s="71">
        <v>0</v>
      </c>
      <c r="O234" s="71">
        <v>0</v>
      </c>
      <c r="P234" s="152">
        <v>0</v>
      </c>
    </row>
    <row r="235" spans="1:16" outlineLevel="3" x14ac:dyDescent="0.25">
      <c r="A235" s="248" t="str">
        <f t="shared" si="11"/>
        <v>5.3.</v>
      </c>
      <c r="B235" s="31" t="s">
        <v>3310</v>
      </c>
      <c r="C235" s="44" t="s">
        <v>3311</v>
      </c>
      <c r="D235" s="631" t="s">
        <v>297</v>
      </c>
      <c r="E235" s="632" t="s">
        <v>297</v>
      </c>
      <c r="F235" s="632" t="s">
        <v>297</v>
      </c>
      <c r="G235" s="632" t="s">
        <v>297</v>
      </c>
      <c r="H235" s="632" t="s">
        <v>297</v>
      </c>
      <c r="I235" s="632" t="s">
        <v>297</v>
      </c>
      <c r="J235" s="633" t="s">
        <v>297</v>
      </c>
      <c r="K235" s="634" t="s">
        <v>297</v>
      </c>
      <c r="L235" s="71">
        <v>0</v>
      </c>
      <c r="M235" s="71">
        <v>0</v>
      </c>
      <c r="N235" s="71">
        <v>0</v>
      </c>
      <c r="O235" s="71">
        <v>0</v>
      </c>
      <c r="P235" s="152">
        <v>0</v>
      </c>
    </row>
    <row r="236" spans="1:16" outlineLevel="3" x14ac:dyDescent="0.25">
      <c r="A236" s="248" t="str">
        <f t="shared" si="11"/>
        <v>5.3.</v>
      </c>
      <c r="B236" s="31" t="s">
        <v>3312</v>
      </c>
      <c r="C236" s="44" t="s">
        <v>3313</v>
      </c>
      <c r="D236" s="631" t="s">
        <v>297</v>
      </c>
      <c r="E236" s="632" t="s">
        <v>297</v>
      </c>
      <c r="F236" s="632" t="s">
        <v>297</v>
      </c>
      <c r="G236" s="632" t="s">
        <v>297</v>
      </c>
      <c r="H236" s="632" t="s">
        <v>297</v>
      </c>
      <c r="I236" s="632" t="s">
        <v>297</v>
      </c>
      <c r="J236" s="633" t="s">
        <v>297</v>
      </c>
      <c r="K236" s="634" t="s">
        <v>297</v>
      </c>
      <c r="L236" s="71">
        <v>0</v>
      </c>
      <c r="M236" s="71">
        <v>0</v>
      </c>
      <c r="N236" s="71">
        <v>0</v>
      </c>
      <c r="O236" s="71">
        <v>0</v>
      </c>
      <c r="P236" s="152">
        <v>0</v>
      </c>
    </row>
    <row r="237" spans="1:16" outlineLevel="3" x14ac:dyDescent="0.25">
      <c r="A237" s="248" t="str">
        <f t="shared" si="11"/>
        <v>5.3.</v>
      </c>
      <c r="B237" s="31" t="s">
        <v>3314</v>
      </c>
      <c r="C237" s="44" t="s">
        <v>3315</v>
      </c>
      <c r="D237" s="631" t="s">
        <v>297</v>
      </c>
      <c r="E237" s="632" t="s">
        <v>297</v>
      </c>
      <c r="F237" s="632" t="s">
        <v>297</v>
      </c>
      <c r="G237" s="632" t="s">
        <v>297</v>
      </c>
      <c r="H237" s="632" t="s">
        <v>297</v>
      </c>
      <c r="I237" s="632" t="s">
        <v>297</v>
      </c>
      <c r="J237" s="633" t="s">
        <v>297</v>
      </c>
      <c r="K237" s="634" t="s">
        <v>297</v>
      </c>
      <c r="L237" s="71">
        <v>0</v>
      </c>
      <c r="M237" s="71">
        <v>0</v>
      </c>
      <c r="N237" s="71">
        <v>0</v>
      </c>
      <c r="O237" s="71">
        <v>0</v>
      </c>
      <c r="P237" s="152">
        <v>0</v>
      </c>
    </row>
    <row r="238" spans="1:16" outlineLevel="3" x14ac:dyDescent="0.25">
      <c r="A238" s="248" t="str">
        <f t="shared" si="11"/>
        <v>5.3.</v>
      </c>
      <c r="B238" s="31" t="s">
        <v>3316</v>
      </c>
      <c r="C238" s="44" t="s">
        <v>3317</v>
      </c>
      <c r="D238" s="631" t="s">
        <v>297</v>
      </c>
      <c r="E238" s="632" t="s">
        <v>297</v>
      </c>
      <c r="F238" s="632" t="s">
        <v>297</v>
      </c>
      <c r="G238" s="632" t="s">
        <v>297</v>
      </c>
      <c r="H238" s="632" t="s">
        <v>297</v>
      </c>
      <c r="I238" s="632" t="s">
        <v>297</v>
      </c>
      <c r="J238" s="633" t="s">
        <v>297</v>
      </c>
      <c r="K238" s="634" t="s">
        <v>297</v>
      </c>
      <c r="L238" s="71">
        <v>0</v>
      </c>
      <c r="M238" s="71">
        <v>0</v>
      </c>
      <c r="N238" s="71">
        <v>0</v>
      </c>
      <c r="O238" s="71">
        <v>0</v>
      </c>
      <c r="P238" s="152">
        <v>0</v>
      </c>
    </row>
    <row r="239" spans="1:16" outlineLevel="3" x14ac:dyDescent="0.25">
      <c r="A239" s="248" t="str">
        <f t="shared" si="11"/>
        <v>5.3.</v>
      </c>
      <c r="B239" s="31" t="s">
        <v>3318</v>
      </c>
      <c r="C239" s="44" t="s">
        <v>3319</v>
      </c>
      <c r="D239" s="631" t="s">
        <v>297</v>
      </c>
      <c r="E239" s="632" t="s">
        <v>297</v>
      </c>
      <c r="F239" s="632" t="s">
        <v>297</v>
      </c>
      <c r="G239" s="632" t="s">
        <v>297</v>
      </c>
      <c r="H239" s="632" t="s">
        <v>297</v>
      </c>
      <c r="I239" s="632" t="s">
        <v>297</v>
      </c>
      <c r="J239" s="633" t="s">
        <v>297</v>
      </c>
      <c r="K239" s="634" t="s">
        <v>297</v>
      </c>
      <c r="L239" s="71">
        <v>0</v>
      </c>
      <c r="M239" s="71">
        <v>0</v>
      </c>
      <c r="N239" s="71">
        <v>0</v>
      </c>
      <c r="O239" s="71">
        <v>0</v>
      </c>
      <c r="P239" s="152">
        <v>0</v>
      </c>
    </row>
    <row r="240" spans="1:16" outlineLevel="3" x14ac:dyDescent="0.25">
      <c r="A240" s="248" t="str">
        <f t="shared" si="11"/>
        <v>5.3.</v>
      </c>
      <c r="B240" s="31" t="s">
        <v>3320</v>
      </c>
      <c r="C240" s="44" t="s">
        <v>3321</v>
      </c>
      <c r="D240" s="631" t="s">
        <v>297</v>
      </c>
      <c r="E240" s="632" t="s">
        <v>297</v>
      </c>
      <c r="F240" s="632" t="s">
        <v>297</v>
      </c>
      <c r="G240" s="632" t="s">
        <v>297</v>
      </c>
      <c r="H240" s="632" t="s">
        <v>297</v>
      </c>
      <c r="I240" s="632" t="s">
        <v>297</v>
      </c>
      <c r="J240" s="633" t="s">
        <v>297</v>
      </c>
      <c r="K240" s="634" t="s">
        <v>297</v>
      </c>
      <c r="L240" s="71">
        <v>0</v>
      </c>
      <c r="M240" s="71">
        <v>0</v>
      </c>
      <c r="N240" s="71">
        <v>0</v>
      </c>
      <c r="O240" s="71">
        <v>0</v>
      </c>
      <c r="P240" s="152">
        <v>0</v>
      </c>
    </row>
    <row r="241" spans="1:16" outlineLevel="3" x14ac:dyDescent="0.25">
      <c r="A241" s="248" t="str">
        <f t="shared" si="11"/>
        <v>5.3.</v>
      </c>
      <c r="B241" s="31" t="s">
        <v>3322</v>
      </c>
      <c r="C241" s="44" t="s">
        <v>3323</v>
      </c>
      <c r="D241" s="631" t="s">
        <v>297</v>
      </c>
      <c r="E241" s="632" t="s">
        <v>297</v>
      </c>
      <c r="F241" s="632" t="s">
        <v>297</v>
      </c>
      <c r="G241" s="632" t="s">
        <v>297</v>
      </c>
      <c r="H241" s="632" t="s">
        <v>297</v>
      </c>
      <c r="I241" s="632" t="s">
        <v>297</v>
      </c>
      <c r="J241" s="633" t="s">
        <v>297</v>
      </c>
      <c r="K241" s="634" t="s">
        <v>297</v>
      </c>
      <c r="L241" s="71">
        <v>0</v>
      </c>
      <c r="M241" s="71">
        <v>0</v>
      </c>
      <c r="N241" s="71">
        <v>0</v>
      </c>
      <c r="O241" s="71">
        <v>0</v>
      </c>
      <c r="P241" s="152">
        <v>0</v>
      </c>
    </row>
    <row r="242" spans="1:16" outlineLevel="3" x14ac:dyDescent="0.25">
      <c r="A242" s="248" t="str">
        <f t="shared" si="11"/>
        <v>5.3.</v>
      </c>
      <c r="B242" s="31" t="s">
        <v>3324</v>
      </c>
      <c r="C242" s="44" t="s">
        <v>3325</v>
      </c>
      <c r="D242" s="631" t="s">
        <v>297</v>
      </c>
      <c r="E242" s="632" t="s">
        <v>297</v>
      </c>
      <c r="F242" s="632" t="s">
        <v>297</v>
      </c>
      <c r="G242" s="632" t="s">
        <v>297</v>
      </c>
      <c r="H242" s="632" t="s">
        <v>297</v>
      </c>
      <c r="I242" s="632" t="s">
        <v>297</v>
      </c>
      <c r="J242" s="632" t="s">
        <v>297</v>
      </c>
      <c r="K242" s="634" t="s">
        <v>297</v>
      </c>
      <c r="L242" s="71">
        <v>0</v>
      </c>
      <c r="M242" s="71">
        <v>0</v>
      </c>
      <c r="N242" s="71">
        <v>0</v>
      </c>
      <c r="O242" s="71">
        <v>0</v>
      </c>
      <c r="P242" s="152">
        <v>0</v>
      </c>
    </row>
    <row r="243" spans="1:16" outlineLevel="3" x14ac:dyDescent="0.25">
      <c r="A243" s="248" t="str">
        <f t="shared" si="11"/>
        <v>5.3.</v>
      </c>
      <c r="B243" s="31" t="s">
        <v>3326</v>
      </c>
      <c r="C243" s="44" t="s">
        <v>3327</v>
      </c>
      <c r="D243" s="631" t="s">
        <v>297</v>
      </c>
      <c r="E243" s="632" t="s">
        <v>297</v>
      </c>
      <c r="F243" s="632" t="s">
        <v>297</v>
      </c>
      <c r="G243" s="632" t="s">
        <v>297</v>
      </c>
      <c r="H243" s="632" t="s">
        <v>297</v>
      </c>
      <c r="I243" s="632" t="s">
        <v>297</v>
      </c>
      <c r="J243" s="632" t="s">
        <v>297</v>
      </c>
      <c r="K243" s="634" t="s">
        <v>297</v>
      </c>
      <c r="L243" s="71">
        <v>0</v>
      </c>
      <c r="M243" s="71">
        <v>0</v>
      </c>
      <c r="N243" s="71">
        <v>0</v>
      </c>
      <c r="O243" s="83">
        <v>0</v>
      </c>
      <c r="P243" s="152">
        <v>0</v>
      </c>
    </row>
    <row r="244" spans="1:16" outlineLevel="3" x14ac:dyDescent="0.25">
      <c r="A244" s="248" t="str">
        <f t="shared" si="11"/>
        <v>5.3.</v>
      </c>
      <c r="B244" s="31" t="s">
        <v>3328</v>
      </c>
      <c r="C244" s="44" t="s">
        <v>3329</v>
      </c>
      <c r="D244" s="631" t="s">
        <v>297</v>
      </c>
      <c r="E244" s="632" t="s">
        <v>297</v>
      </c>
      <c r="F244" s="632" t="s">
        <v>297</v>
      </c>
      <c r="G244" s="632" t="s">
        <v>297</v>
      </c>
      <c r="H244" s="632" t="s">
        <v>297</v>
      </c>
      <c r="I244" s="632" t="s">
        <v>297</v>
      </c>
      <c r="J244" s="632" t="s">
        <v>297</v>
      </c>
      <c r="K244" s="634" t="s">
        <v>297</v>
      </c>
      <c r="L244" s="71">
        <v>0</v>
      </c>
      <c r="M244" s="71">
        <v>0</v>
      </c>
      <c r="N244" s="83">
        <v>0</v>
      </c>
      <c r="O244" s="83">
        <v>0</v>
      </c>
      <c r="P244" s="152">
        <v>0</v>
      </c>
    </row>
    <row r="245" spans="1:16" outlineLevel="3" x14ac:dyDescent="0.25">
      <c r="A245" s="248" t="str">
        <f t="shared" si="11"/>
        <v>5.3.</v>
      </c>
      <c r="B245" s="31" t="s">
        <v>3330</v>
      </c>
      <c r="C245" s="44" t="s">
        <v>3331</v>
      </c>
      <c r="D245" s="631" t="s">
        <v>297</v>
      </c>
      <c r="E245" s="632" t="s">
        <v>297</v>
      </c>
      <c r="F245" s="632" t="s">
        <v>297</v>
      </c>
      <c r="G245" s="632" t="s">
        <v>297</v>
      </c>
      <c r="H245" s="632" t="s">
        <v>297</v>
      </c>
      <c r="I245" s="632" t="s">
        <v>297</v>
      </c>
      <c r="J245" s="633" t="s">
        <v>297</v>
      </c>
      <c r="K245" s="634" t="s">
        <v>297</v>
      </c>
      <c r="L245" s="71">
        <v>0</v>
      </c>
      <c r="M245" s="83">
        <v>0</v>
      </c>
      <c r="N245" s="83">
        <v>0</v>
      </c>
      <c r="O245" s="83">
        <v>0</v>
      </c>
      <c r="P245" s="152">
        <v>0</v>
      </c>
    </row>
    <row r="246" spans="1:16" outlineLevel="3" x14ac:dyDescent="0.25">
      <c r="A246" s="248" t="str">
        <f t="shared" si="11"/>
        <v>5.3.</v>
      </c>
      <c r="B246" s="31" t="s">
        <v>3332</v>
      </c>
      <c r="C246" s="44" t="s">
        <v>3333</v>
      </c>
      <c r="D246" s="631" t="s">
        <v>297</v>
      </c>
      <c r="E246" s="632" t="s">
        <v>297</v>
      </c>
      <c r="F246" s="632" t="s">
        <v>297</v>
      </c>
      <c r="G246" s="632" t="s">
        <v>297</v>
      </c>
      <c r="H246" s="632" t="s">
        <v>297</v>
      </c>
      <c r="I246" s="632" t="s">
        <v>297</v>
      </c>
      <c r="J246" s="632" t="s">
        <v>297</v>
      </c>
      <c r="K246" s="634" t="s">
        <v>297</v>
      </c>
      <c r="L246" s="71">
        <v>0</v>
      </c>
      <c r="M246" s="71">
        <v>0</v>
      </c>
      <c r="N246" s="71">
        <v>0</v>
      </c>
      <c r="O246" s="83">
        <v>0</v>
      </c>
      <c r="P246" s="152">
        <v>0</v>
      </c>
    </row>
    <row r="247" spans="1:16" outlineLevel="3" x14ac:dyDescent="0.25">
      <c r="A247" s="248" t="str">
        <f t="shared" si="11"/>
        <v>5.3.</v>
      </c>
      <c r="B247" s="31" t="s">
        <v>3334</v>
      </c>
      <c r="C247" s="44" t="s">
        <v>3335</v>
      </c>
      <c r="D247" s="631" t="s">
        <v>297</v>
      </c>
      <c r="E247" s="632" t="s">
        <v>297</v>
      </c>
      <c r="F247" s="632" t="s">
        <v>297</v>
      </c>
      <c r="G247" s="632" t="s">
        <v>297</v>
      </c>
      <c r="H247" s="632" t="s">
        <v>297</v>
      </c>
      <c r="I247" s="632" t="s">
        <v>297</v>
      </c>
      <c r="J247" s="633" t="s">
        <v>297</v>
      </c>
      <c r="K247" s="634" t="s">
        <v>297</v>
      </c>
      <c r="L247" s="71">
        <v>0</v>
      </c>
      <c r="M247" s="71">
        <v>0</v>
      </c>
      <c r="N247" s="83">
        <v>0</v>
      </c>
      <c r="O247" s="83">
        <v>0</v>
      </c>
      <c r="P247" s="152">
        <v>0</v>
      </c>
    </row>
    <row r="248" spans="1:16" outlineLevel="3" x14ac:dyDescent="0.25">
      <c r="A248" s="248" t="str">
        <f t="shared" si="11"/>
        <v>5.3.</v>
      </c>
      <c r="B248" s="31" t="s">
        <v>3336</v>
      </c>
      <c r="C248" s="44" t="s">
        <v>3337</v>
      </c>
      <c r="D248" s="631" t="s">
        <v>297</v>
      </c>
      <c r="E248" s="632" t="s">
        <v>297</v>
      </c>
      <c r="F248" s="632" t="s">
        <v>297</v>
      </c>
      <c r="G248" s="632" t="s">
        <v>297</v>
      </c>
      <c r="H248" s="632" t="s">
        <v>297</v>
      </c>
      <c r="I248" s="632" t="s">
        <v>297</v>
      </c>
      <c r="J248" s="632" t="s">
        <v>297</v>
      </c>
      <c r="K248" s="634" t="s">
        <v>297</v>
      </c>
      <c r="L248" s="71">
        <v>0</v>
      </c>
      <c r="M248" s="71">
        <v>0</v>
      </c>
      <c r="N248" s="83">
        <v>0</v>
      </c>
      <c r="O248" s="83">
        <v>0</v>
      </c>
      <c r="P248" s="152">
        <v>0</v>
      </c>
    </row>
    <row r="249" spans="1:16" outlineLevel="3" x14ac:dyDescent="0.25">
      <c r="A249" s="805" t="str">
        <f t="shared" si="11"/>
        <v>5.3.</v>
      </c>
      <c r="B249" s="50" t="s">
        <v>3338</v>
      </c>
      <c r="C249" s="51" t="s">
        <v>3339</v>
      </c>
      <c r="D249" s="635" t="s">
        <v>297</v>
      </c>
      <c r="E249" s="636" t="s">
        <v>297</v>
      </c>
      <c r="F249" s="636" t="s">
        <v>297</v>
      </c>
      <c r="G249" s="636" t="s">
        <v>297</v>
      </c>
      <c r="H249" s="636" t="s">
        <v>297</v>
      </c>
      <c r="I249" s="636" t="s">
        <v>297</v>
      </c>
      <c r="J249" s="637" t="s">
        <v>297</v>
      </c>
      <c r="K249" s="638" t="s">
        <v>297</v>
      </c>
      <c r="L249" s="171">
        <v>0</v>
      </c>
      <c r="M249" s="171">
        <v>0</v>
      </c>
      <c r="N249" s="172">
        <v>0</v>
      </c>
      <c r="O249" s="172">
        <v>0</v>
      </c>
      <c r="P249" s="806">
        <v>0</v>
      </c>
    </row>
    <row r="250" spans="1:16" outlineLevel="3" x14ac:dyDescent="0.25">
      <c r="A250" s="805" t="str">
        <f t="shared" si="11"/>
        <v>5.3.</v>
      </c>
      <c r="B250" s="50" t="s">
        <v>4146</v>
      </c>
      <c r="C250" s="51" t="s">
        <v>4147</v>
      </c>
      <c r="D250" s="635" t="s">
        <v>297</v>
      </c>
      <c r="E250" s="636" t="s">
        <v>297</v>
      </c>
      <c r="F250" s="636" t="s">
        <v>297</v>
      </c>
      <c r="G250" s="636" t="s">
        <v>297</v>
      </c>
      <c r="H250" s="636" t="s">
        <v>297</v>
      </c>
      <c r="I250" s="636" t="s">
        <v>297</v>
      </c>
      <c r="J250" s="637" t="s">
        <v>297</v>
      </c>
      <c r="K250" s="638" t="s">
        <v>297</v>
      </c>
      <c r="L250" s="171">
        <v>0</v>
      </c>
      <c r="M250" s="171">
        <v>0</v>
      </c>
      <c r="N250" s="172">
        <v>0</v>
      </c>
      <c r="O250" s="172">
        <v>0</v>
      </c>
      <c r="P250" s="806">
        <v>0</v>
      </c>
    </row>
    <row r="251" spans="1:16" ht="15.75" outlineLevel="3" thickBot="1" x14ac:dyDescent="0.3">
      <c r="A251" s="262" t="str">
        <f t="shared" si="11"/>
        <v>5.3.</v>
      </c>
      <c r="B251" s="52" t="s">
        <v>4148</v>
      </c>
      <c r="C251" s="53" t="s">
        <v>4149</v>
      </c>
      <c r="D251" s="663" t="s">
        <v>297</v>
      </c>
      <c r="E251" s="660" t="s">
        <v>297</v>
      </c>
      <c r="F251" s="660" t="s">
        <v>297</v>
      </c>
      <c r="G251" s="660" t="s">
        <v>297</v>
      </c>
      <c r="H251" s="660" t="s">
        <v>297</v>
      </c>
      <c r="I251" s="660" t="s">
        <v>297</v>
      </c>
      <c r="J251" s="661" t="s">
        <v>297</v>
      </c>
      <c r="K251" s="662" t="s">
        <v>297</v>
      </c>
      <c r="L251" s="124">
        <v>0</v>
      </c>
      <c r="M251" s="124">
        <v>0</v>
      </c>
      <c r="N251" s="124">
        <v>0</v>
      </c>
      <c r="O251" s="124">
        <v>0</v>
      </c>
      <c r="P251" s="153">
        <v>0</v>
      </c>
    </row>
  </sheetData>
  <conditionalFormatting sqref="B4:C251">
    <cfRule type="expression" dxfId="24" priority="1">
      <formula>$K4="X"</formula>
    </cfRule>
  </conditionalFormatting>
  <conditionalFormatting sqref="D4:K251">
    <cfRule type="cellIs" dxfId="23" priority="6" operator="equal">
      <formula>"X"</formula>
    </cfRule>
  </conditionalFormatting>
  <conditionalFormatting sqref="L4:P251">
    <cfRule type="cellIs" dxfId="22" priority="5" operator="greaterThan">
      <formula>0</formula>
    </cfRule>
  </conditionalFormatting>
  <dataValidations count="1">
    <dataValidation type="list" allowBlank="1" showInputMessage="1" showErrorMessage="1" sqref="D160:K161 D170:K177 D179:K181 D183:K188 D190:K193 D195:K195 D73:K158 D163:K168 D7:K54 D56:K70 D197:K251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&amp;C&amp;G</oddHeader>
    <oddFooter>&amp;RPágina &amp;P de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outlinePr summaryBelow="0"/>
    <pageSetUpPr fitToPage="1"/>
  </sheetPr>
  <dimension ref="A1:N85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outlineLevelRow="3" outlineLevelCol="1" x14ac:dyDescent="0.25"/>
  <cols>
    <col min="1" max="1" width="16.7109375" style="49" hidden="1" customWidth="1"/>
    <col min="2" max="2" width="9.7109375" style="49" customWidth="1"/>
    <col min="3" max="3" width="120.7109375" style="49" customWidth="1"/>
    <col min="4" max="11" width="12.7109375" style="49" customWidth="1" outlineLevel="1"/>
    <col min="12" max="14" width="12.7109375" style="49" customWidth="1"/>
    <col min="15" max="16384" width="14.42578125" style="49"/>
  </cols>
  <sheetData>
    <row r="1" spans="1:14" s="57" customFormat="1" ht="20.100000000000001" customHeight="1" thickBot="1" x14ac:dyDescent="0.35">
      <c r="B1" s="58" t="s">
        <v>265</v>
      </c>
      <c r="C1" s="59"/>
      <c r="D1" s="8" t="s">
        <v>266</v>
      </c>
      <c r="E1" s="60"/>
      <c r="F1" s="60"/>
      <c r="G1" s="60"/>
      <c r="H1" s="60"/>
      <c r="I1" s="60"/>
      <c r="J1" s="60"/>
      <c r="K1" s="60"/>
      <c r="L1" s="61"/>
      <c r="M1" s="107"/>
      <c r="N1" s="108"/>
    </row>
    <row r="2" spans="1:14" s="62" customFormat="1" ht="35.1" customHeight="1" x14ac:dyDescent="0.25">
      <c r="B2" s="14"/>
      <c r="C2" s="15"/>
      <c r="D2" s="585" t="s">
        <v>267</v>
      </c>
      <c r="E2" s="63"/>
      <c r="F2" s="63"/>
      <c r="G2" s="63"/>
      <c r="H2" s="63"/>
      <c r="I2" s="63"/>
      <c r="J2" s="63"/>
      <c r="K2" s="63"/>
      <c r="L2" s="581" t="s">
        <v>1331</v>
      </c>
      <c r="M2" s="281"/>
      <c r="N2" s="597"/>
    </row>
    <row r="3" spans="1:14" s="62" customFormat="1" ht="65.099999999999994" customHeight="1" x14ac:dyDescent="0.25">
      <c r="A3" s="242" t="s">
        <v>269</v>
      </c>
      <c r="B3" s="18" t="s">
        <v>28</v>
      </c>
      <c r="C3" s="106" t="s">
        <v>29</v>
      </c>
      <c r="D3" s="710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4" t="s">
        <v>277</v>
      </c>
      <c r="L3" s="20" t="s">
        <v>290</v>
      </c>
      <c r="M3" s="21" t="s">
        <v>291</v>
      </c>
      <c r="N3" s="807" t="s">
        <v>3340</v>
      </c>
    </row>
    <row r="4" spans="1:14" s="17" customFormat="1" ht="15.75" x14ac:dyDescent="0.2">
      <c r="A4" s="250"/>
      <c r="B4" s="84" t="s">
        <v>165</v>
      </c>
      <c r="C4" s="85" t="s">
        <v>166</v>
      </c>
      <c r="D4" s="587"/>
      <c r="E4" s="86"/>
      <c r="F4" s="87"/>
      <c r="G4" s="87"/>
      <c r="H4" s="87"/>
      <c r="I4" s="87"/>
      <c r="J4" s="87"/>
      <c r="K4" s="87"/>
      <c r="L4" s="285"/>
      <c r="M4" s="282"/>
      <c r="N4" s="808"/>
    </row>
    <row r="5" spans="1:14" outlineLevel="1" x14ac:dyDescent="0.25">
      <c r="A5" s="250"/>
      <c r="B5" s="23" t="s">
        <v>167</v>
      </c>
      <c r="C5" s="90" t="s">
        <v>168</v>
      </c>
      <c r="D5" s="588"/>
      <c r="E5" s="66"/>
      <c r="F5" s="67"/>
      <c r="G5" s="67"/>
      <c r="H5" s="67"/>
      <c r="I5" s="67"/>
      <c r="J5" s="67"/>
      <c r="K5" s="67"/>
      <c r="L5" s="286"/>
      <c r="M5" s="143"/>
      <c r="N5" s="809"/>
    </row>
    <row r="6" spans="1:14" outlineLevel="2" x14ac:dyDescent="0.25">
      <c r="A6" s="263"/>
      <c r="B6" s="37" t="s">
        <v>3341</v>
      </c>
      <c r="C6" s="97" t="s">
        <v>3342</v>
      </c>
      <c r="D6" s="184"/>
      <c r="E6" s="98"/>
      <c r="F6" s="99"/>
      <c r="G6" s="99"/>
      <c r="H6" s="99"/>
      <c r="I6" s="99"/>
      <c r="J6" s="99"/>
      <c r="K6" s="99"/>
      <c r="L6" s="287"/>
      <c r="M6" s="283"/>
      <c r="N6" s="810"/>
    </row>
    <row r="7" spans="1:14" outlineLevel="3" x14ac:dyDescent="0.25">
      <c r="A7" s="248" t="str">
        <f>IF(COUNTA($D7:$K7)=0,"",LEFT(B7,FIND(".",B7,3)))</f>
        <v>6.1.</v>
      </c>
      <c r="B7" s="35" t="s">
        <v>3343</v>
      </c>
      <c r="C7" s="36" t="s">
        <v>3344</v>
      </c>
      <c r="D7" s="684" t="s">
        <v>297</v>
      </c>
      <c r="E7" s="685" t="s">
        <v>297</v>
      </c>
      <c r="F7" s="685" t="s">
        <v>297</v>
      </c>
      <c r="G7" s="685" t="s">
        <v>297</v>
      </c>
      <c r="H7" s="685" t="s">
        <v>297</v>
      </c>
      <c r="I7" s="685" t="s">
        <v>297</v>
      </c>
      <c r="J7" s="686" t="s">
        <v>297</v>
      </c>
      <c r="K7" s="687" t="s">
        <v>297</v>
      </c>
      <c r="L7" s="275">
        <v>0</v>
      </c>
      <c r="M7" s="275">
        <v>0</v>
      </c>
      <c r="N7" s="811">
        <v>0</v>
      </c>
    </row>
    <row r="8" spans="1:14" outlineLevel="3" x14ac:dyDescent="0.25">
      <c r="A8" s="248" t="str">
        <f t="shared" ref="A8:A21" si="0">IF(COUNTA($D8:$K8)=0,"",LEFT(B8,FIND(".",B8,3)))</f>
        <v>6.1.</v>
      </c>
      <c r="B8" s="31" t="s">
        <v>3345</v>
      </c>
      <c r="C8" s="44" t="s">
        <v>3346</v>
      </c>
      <c r="D8" s="668" t="s">
        <v>297</v>
      </c>
      <c r="E8" s="669" t="s">
        <v>297</v>
      </c>
      <c r="F8" s="669" t="s">
        <v>297</v>
      </c>
      <c r="G8" s="669" t="s">
        <v>297</v>
      </c>
      <c r="H8" s="669" t="s">
        <v>297</v>
      </c>
      <c r="I8" s="669" t="s">
        <v>297</v>
      </c>
      <c r="J8" s="670" t="s">
        <v>297</v>
      </c>
      <c r="K8" s="671" t="s">
        <v>297</v>
      </c>
      <c r="L8" s="275">
        <v>0</v>
      </c>
      <c r="M8" s="275">
        <v>0</v>
      </c>
      <c r="N8" s="811">
        <v>0</v>
      </c>
    </row>
    <row r="9" spans="1:14" outlineLevel="3" x14ac:dyDescent="0.25">
      <c r="A9" s="248" t="str">
        <f t="shared" si="0"/>
        <v>6.1.</v>
      </c>
      <c r="B9" s="31" t="s">
        <v>3347</v>
      </c>
      <c r="C9" s="44" t="s">
        <v>3348</v>
      </c>
      <c r="D9" s="668" t="s">
        <v>297</v>
      </c>
      <c r="E9" s="669" t="s">
        <v>297</v>
      </c>
      <c r="F9" s="669" t="s">
        <v>297</v>
      </c>
      <c r="G9" s="669" t="s">
        <v>297</v>
      </c>
      <c r="H9" s="669" t="s">
        <v>297</v>
      </c>
      <c r="I9" s="669" t="s">
        <v>297</v>
      </c>
      <c r="J9" s="670" t="s">
        <v>297</v>
      </c>
      <c r="K9" s="671" t="s">
        <v>297</v>
      </c>
      <c r="L9" s="275">
        <v>0</v>
      </c>
      <c r="M9" s="275">
        <v>0</v>
      </c>
      <c r="N9" s="811">
        <v>0</v>
      </c>
    </row>
    <row r="10" spans="1:14" outlineLevel="3" x14ac:dyDescent="0.25">
      <c r="A10" s="248" t="str">
        <f t="shared" si="0"/>
        <v>6.1.</v>
      </c>
      <c r="B10" s="31" t="s">
        <v>3349</v>
      </c>
      <c r="C10" s="44" t="s">
        <v>3350</v>
      </c>
      <c r="D10" s="668" t="s">
        <v>297</v>
      </c>
      <c r="E10" s="669" t="s">
        <v>297</v>
      </c>
      <c r="F10" s="669" t="s">
        <v>297</v>
      </c>
      <c r="G10" s="669" t="s">
        <v>297</v>
      </c>
      <c r="H10" s="669" t="s">
        <v>297</v>
      </c>
      <c r="I10" s="669" t="s">
        <v>297</v>
      </c>
      <c r="J10" s="670" t="s">
        <v>297</v>
      </c>
      <c r="K10" s="671" t="s">
        <v>297</v>
      </c>
      <c r="L10" s="275">
        <v>0</v>
      </c>
      <c r="M10" s="275">
        <v>0</v>
      </c>
      <c r="N10" s="811">
        <v>0</v>
      </c>
    </row>
    <row r="11" spans="1:14" outlineLevel="3" x14ac:dyDescent="0.25">
      <c r="A11" s="248" t="str">
        <f t="shared" si="0"/>
        <v>6.1.</v>
      </c>
      <c r="B11" s="31" t="s">
        <v>3351</v>
      </c>
      <c r="C11" s="44" t="s">
        <v>3352</v>
      </c>
      <c r="D11" s="668" t="s">
        <v>297</v>
      </c>
      <c r="E11" s="669" t="s">
        <v>297</v>
      </c>
      <c r="F11" s="669" t="s">
        <v>297</v>
      </c>
      <c r="G11" s="669" t="s">
        <v>297</v>
      </c>
      <c r="H11" s="669" t="s">
        <v>297</v>
      </c>
      <c r="I11" s="669" t="s">
        <v>297</v>
      </c>
      <c r="J11" s="670" t="s">
        <v>297</v>
      </c>
      <c r="K11" s="671" t="s">
        <v>297</v>
      </c>
      <c r="L11" s="275">
        <v>0</v>
      </c>
      <c r="M11" s="275">
        <v>0</v>
      </c>
      <c r="N11" s="811">
        <v>0</v>
      </c>
    </row>
    <row r="12" spans="1:14" outlineLevel="3" x14ac:dyDescent="0.25">
      <c r="A12" s="248" t="str">
        <f t="shared" si="0"/>
        <v>6.1.</v>
      </c>
      <c r="B12" s="31" t="s">
        <v>3353</v>
      </c>
      <c r="C12" s="44" t="s">
        <v>3354</v>
      </c>
      <c r="D12" s="668" t="s">
        <v>297</v>
      </c>
      <c r="E12" s="669" t="s">
        <v>297</v>
      </c>
      <c r="F12" s="669" t="s">
        <v>297</v>
      </c>
      <c r="G12" s="669" t="s">
        <v>297</v>
      </c>
      <c r="H12" s="669" t="s">
        <v>297</v>
      </c>
      <c r="I12" s="669" t="s">
        <v>297</v>
      </c>
      <c r="J12" s="670" t="s">
        <v>297</v>
      </c>
      <c r="K12" s="671" t="s">
        <v>297</v>
      </c>
      <c r="L12" s="275">
        <v>0</v>
      </c>
      <c r="M12" s="275">
        <v>0</v>
      </c>
      <c r="N12" s="811">
        <v>0</v>
      </c>
    </row>
    <row r="13" spans="1:14" outlineLevel="3" x14ac:dyDescent="0.25">
      <c r="A13" s="248" t="str">
        <f t="shared" si="0"/>
        <v>6.1.</v>
      </c>
      <c r="B13" s="31" t="s">
        <v>3355</v>
      </c>
      <c r="C13" s="44" t="s">
        <v>3356</v>
      </c>
      <c r="D13" s="668" t="s">
        <v>297</v>
      </c>
      <c r="E13" s="669" t="s">
        <v>297</v>
      </c>
      <c r="F13" s="669" t="s">
        <v>297</v>
      </c>
      <c r="G13" s="669" t="s">
        <v>297</v>
      </c>
      <c r="H13" s="669" t="s">
        <v>297</v>
      </c>
      <c r="I13" s="669" t="s">
        <v>297</v>
      </c>
      <c r="J13" s="670" t="s">
        <v>297</v>
      </c>
      <c r="K13" s="671" t="s">
        <v>297</v>
      </c>
      <c r="L13" s="275">
        <v>0</v>
      </c>
      <c r="M13" s="275">
        <v>0</v>
      </c>
      <c r="N13" s="811">
        <v>0</v>
      </c>
    </row>
    <row r="14" spans="1:14" outlineLevel="3" x14ac:dyDescent="0.25">
      <c r="A14" s="248" t="str">
        <f t="shared" si="0"/>
        <v>6.1.</v>
      </c>
      <c r="B14" s="31" t="s">
        <v>3357</v>
      </c>
      <c r="C14" s="44" t="s">
        <v>3358</v>
      </c>
      <c r="D14" s="668" t="s">
        <v>297</v>
      </c>
      <c r="E14" s="669" t="s">
        <v>297</v>
      </c>
      <c r="F14" s="669" t="s">
        <v>297</v>
      </c>
      <c r="G14" s="669" t="s">
        <v>297</v>
      </c>
      <c r="H14" s="669" t="s">
        <v>297</v>
      </c>
      <c r="I14" s="669" t="s">
        <v>297</v>
      </c>
      <c r="J14" s="670" t="s">
        <v>297</v>
      </c>
      <c r="K14" s="671" t="s">
        <v>297</v>
      </c>
      <c r="L14" s="275">
        <v>0</v>
      </c>
      <c r="M14" s="275">
        <v>0</v>
      </c>
      <c r="N14" s="811">
        <v>0</v>
      </c>
    </row>
    <row r="15" spans="1:14" outlineLevel="3" x14ac:dyDescent="0.25">
      <c r="A15" s="248" t="str">
        <f t="shared" si="0"/>
        <v>6.1.</v>
      </c>
      <c r="B15" s="31" t="s">
        <v>4150</v>
      </c>
      <c r="C15" s="44" t="s">
        <v>4151</v>
      </c>
      <c r="D15" s="668" t="s">
        <v>297</v>
      </c>
      <c r="E15" s="669" t="s">
        <v>297</v>
      </c>
      <c r="F15" s="669" t="s">
        <v>297</v>
      </c>
      <c r="G15" s="669" t="s">
        <v>297</v>
      </c>
      <c r="H15" s="669" t="s">
        <v>297</v>
      </c>
      <c r="I15" s="669" t="s">
        <v>297</v>
      </c>
      <c r="J15" s="670" t="s">
        <v>297</v>
      </c>
      <c r="K15" s="671" t="s">
        <v>297</v>
      </c>
      <c r="L15" s="275">
        <v>0</v>
      </c>
      <c r="M15" s="275">
        <v>0</v>
      </c>
      <c r="N15" s="811">
        <v>0</v>
      </c>
    </row>
    <row r="16" spans="1:14" outlineLevel="3" x14ac:dyDescent="0.25">
      <c r="A16" s="248" t="str">
        <f t="shared" si="0"/>
        <v>6.1.</v>
      </c>
      <c r="B16" s="31" t="s">
        <v>4152</v>
      </c>
      <c r="C16" s="44" t="s">
        <v>4153</v>
      </c>
      <c r="D16" s="668" t="s">
        <v>297</v>
      </c>
      <c r="E16" s="669" t="s">
        <v>297</v>
      </c>
      <c r="F16" s="669" t="s">
        <v>297</v>
      </c>
      <c r="G16" s="669" t="s">
        <v>297</v>
      </c>
      <c r="H16" s="669" t="s">
        <v>297</v>
      </c>
      <c r="I16" s="669" t="s">
        <v>297</v>
      </c>
      <c r="J16" s="670" t="s">
        <v>297</v>
      </c>
      <c r="K16" s="671" t="s">
        <v>297</v>
      </c>
      <c r="L16" s="275">
        <v>0</v>
      </c>
      <c r="M16" s="275">
        <v>0</v>
      </c>
      <c r="N16" s="811">
        <v>0</v>
      </c>
    </row>
    <row r="17" spans="1:14" outlineLevel="3" x14ac:dyDescent="0.25">
      <c r="A17" s="248" t="str">
        <f t="shared" si="0"/>
        <v>6.1.</v>
      </c>
      <c r="B17" s="31" t="s">
        <v>4154</v>
      </c>
      <c r="C17" s="44" t="s">
        <v>4155</v>
      </c>
      <c r="D17" s="668" t="s">
        <v>297</v>
      </c>
      <c r="E17" s="669" t="s">
        <v>297</v>
      </c>
      <c r="F17" s="669" t="s">
        <v>297</v>
      </c>
      <c r="G17" s="669" t="s">
        <v>297</v>
      </c>
      <c r="H17" s="669" t="s">
        <v>297</v>
      </c>
      <c r="I17" s="669" t="s">
        <v>297</v>
      </c>
      <c r="J17" s="670" t="s">
        <v>297</v>
      </c>
      <c r="K17" s="671" t="s">
        <v>297</v>
      </c>
      <c r="L17" s="275">
        <v>0</v>
      </c>
      <c r="M17" s="275">
        <v>0</v>
      </c>
      <c r="N17" s="811">
        <v>0</v>
      </c>
    </row>
    <row r="18" spans="1:14" outlineLevel="3" x14ac:dyDescent="0.25">
      <c r="A18" s="248" t="str">
        <f t="shared" si="0"/>
        <v>6.1.</v>
      </c>
      <c r="B18" s="31" t="s">
        <v>4156</v>
      </c>
      <c r="C18" s="44" t="s">
        <v>4157</v>
      </c>
      <c r="D18" s="668" t="s">
        <v>297</v>
      </c>
      <c r="E18" s="669" t="s">
        <v>297</v>
      </c>
      <c r="F18" s="669" t="s">
        <v>297</v>
      </c>
      <c r="G18" s="669" t="s">
        <v>297</v>
      </c>
      <c r="H18" s="669" t="s">
        <v>297</v>
      </c>
      <c r="I18" s="669" t="s">
        <v>297</v>
      </c>
      <c r="J18" s="670" t="s">
        <v>297</v>
      </c>
      <c r="K18" s="671" t="s">
        <v>297</v>
      </c>
      <c r="L18" s="275">
        <v>0</v>
      </c>
      <c r="M18" s="275">
        <v>0</v>
      </c>
      <c r="N18" s="811">
        <v>0</v>
      </c>
    </row>
    <row r="19" spans="1:14" outlineLevel="3" x14ac:dyDescent="0.25">
      <c r="A19" s="248" t="str">
        <f t="shared" si="0"/>
        <v>6.1.</v>
      </c>
      <c r="B19" s="31" t="s">
        <v>4158</v>
      </c>
      <c r="C19" s="44" t="s">
        <v>4159</v>
      </c>
      <c r="D19" s="668" t="s">
        <v>297</v>
      </c>
      <c r="E19" s="669" t="s">
        <v>297</v>
      </c>
      <c r="F19" s="669" t="s">
        <v>297</v>
      </c>
      <c r="G19" s="669" t="s">
        <v>297</v>
      </c>
      <c r="H19" s="669" t="s">
        <v>297</v>
      </c>
      <c r="I19" s="669" t="s">
        <v>297</v>
      </c>
      <c r="J19" s="670" t="s">
        <v>297</v>
      </c>
      <c r="K19" s="671" t="s">
        <v>297</v>
      </c>
      <c r="L19" s="275">
        <v>0</v>
      </c>
      <c r="M19" s="275">
        <v>0</v>
      </c>
      <c r="N19" s="811">
        <v>0</v>
      </c>
    </row>
    <row r="20" spans="1:14" outlineLevel="3" x14ac:dyDescent="0.25">
      <c r="A20" s="248" t="str">
        <f t="shared" si="0"/>
        <v>6.1.</v>
      </c>
      <c r="B20" s="31" t="s">
        <v>4160</v>
      </c>
      <c r="C20" s="44" t="s">
        <v>4161</v>
      </c>
      <c r="D20" s="668" t="s">
        <v>297</v>
      </c>
      <c r="E20" s="669" t="s">
        <v>297</v>
      </c>
      <c r="F20" s="669" t="s">
        <v>297</v>
      </c>
      <c r="G20" s="669" t="s">
        <v>297</v>
      </c>
      <c r="H20" s="669" t="s">
        <v>297</v>
      </c>
      <c r="I20" s="669" t="s">
        <v>297</v>
      </c>
      <c r="J20" s="670" t="s">
        <v>297</v>
      </c>
      <c r="K20" s="671" t="s">
        <v>297</v>
      </c>
      <c r="L20" s="275">
        <v>0</v>
      </c>
      <c r="M20" s="275">
        <v>0</v>
      </c>
      <c r="N20" s="811">
        <v>0</v>
      </c>
    </row>
    <row r="21" spans="1:14" outlineLevel="3" x14ac:dyDescent="0.25">
      <c r="A21" s="248" t="str">
        <f t="shared" si="0"/>
        <v>6.1.</v>
      </c>
      <c r="B21" s="31" t="s">
        <v>4162</v>
      </c>
      <c r="C21" s="44" t="s">
        <v>4163</v>
      </c>
      <c r="D21" s="668" t="s">
        <v>297</v>
      </c>
      <c r="E21" s="669" t="s">
        <v>297</v>
      </c>
      <c r="F21" s="669" t="s">
        <v>297</v>
      </c>
      <c r="G21" s="669" t="s">
        <v>297</v>
      </c>
      <c r="H21" s="669" t="s">
        <v>297</v>
      </c>
      <c r="I21" s="669" t="s">
        <v>297</v>
      </c>
      <c r="J21" s="670" t="s">
        <v>297</v>
      </c>
      <c r="K21" s="671" t="s">
        <v>297</v>
      </c>
      <c r="L21" s="275">
        <v>0</v>
      </c>
      <c r="M21" s="275">
        <v>0</v>
      </c>
      <c r="N21" s="811">
        <v>0</v>
      </c>
    </row>
    <row r="22" spans="1:14" outlineLevel="2" x14ac:dyDescent="0.25">
      <c r="A22" s="256"/>
      <c r="B22" s="37" t="s">
        <v>3359</v>
      </c>
      <c r="C22" s="97" t="s">
        <v>3360</v>
      </c>
      <c r="D22" s="184"/>
      <c r="E22" s="98"/>
      <c r="F22" s="99"/>
      <c r="G22" s="99"/>
      <c r="H22" s="99"/>
      <c r="I22" s="99"/>
      <c r="J22" s="99"/>
      <c r="K22" s="99"/>
      <c r="L22" s="287"/>
      <c r="M22" s="283"/>
      <c r="N22" s="810"/>
    </row>
    <row r="23" spans="1:14" outlineLevel="3" x14ac:dyDescent="0.25">
      <c r="A23" s="248" t="str">
        <f t="shared" ref="A23:A28" si="1">IF(COUNTA($D23:$K23)=0,"",LEFT(B23,FIND(".",B23,3)))</f>
        <v>6.1.</v>
      </c>
      <c r="B23" s="35" t="s">
        <v>3361</v>
      </c>
      <c r="C23" s="36" t="s">
        <v>3362</v>
      </c>
      <c r="D23" s="684" t="s">
        <v>297</v>
      </c>
      <c r="E23" s="685" t="s">
        <v>297</v>
      </c>
      <c r="F23" s="685" t="s">
        <v>297</v>
      </c>
      <c r="G23" s="685" t="s">
        <v>297</v>
      </c>
      <c r="H23" s="685" t="s">
        <v>297</v>
      </c>
      <c r="I23" s="685" t="s">
        <v>297</v>
      </c>
      <c r="J23" s="686" t="s">
        <v>297</v>
      </c>
      <c r="K23" s="687" t="s">
        <v>297</v>
      </c>
      <c r="L23" s="275">
        <v>0</v>
      </c>
      <c r="M23" s="275">
        <v>0</v>
      </c>
      <c r="N23" s="811">
        <v>0</v>
      </c>
    </row>
    <row r="24" spans="1:14" outlineLevel="3" x14ac:dyDescent="0.25">
      <c r="A24" s="248" t="str">
        <f t="shared" si="1"/>
        <v>6.1.</v>
      </c>
      <c r="B24" s="31" t="s">
        <v>3363</v>
      </c>
      <c r="C24" s="44" t="s">
        <v>3364</v>
      </c>
      <c r="D24" s="668" t="s">
        <v>297</v>
      </c>
      <c r="E24" s="669" t="s">
        <v>297</v>
      </c>
      <c r="F24" s="669" t="s">
        <v>297</v>
      </c>
      <c r="G24" s="669" t="s">
        <v>297</v>
      </c>
      <c r="H24" s="669" t="s">
        <v>297</v>
      </c>
      <c r="I24" s="669" t="s">
        <v>297</v>
      </c>
      <c r="J24" s="670" t="s">
        <v>297</v>
      </c>
      <c r="K24" s="671" t="s">
        <v>297</v>
      </c>
      <c r="L24" s="275">
        <v>0</v>
      </c>
      <c r="M24" s="275">
        <v>0</v>
      </c>
      <c r="N24" s="811">
        <v>0</v>
      </c>
    </row>
    <row r="25" spans="1:14" outlineLevel="3" x14ac:dyDescent="0.25">
      <c r="A25" s="248" t="str">
        <f t="shared" si="1"/>
        <v>6.1.</v>
      </c>
      <c r="B25" s="31" t="s">
        <v>3365</v>
      </c>
      <c r="C25" s="44" t="s">
        <v>3366</v>
      </c>
      <c r="D25" s="668" t="s">
        <v>297</v>
      </c>
      <c r="E25" s="669" t="s">
        <v>297</v>
      </c>
      <c r="F25" s="669" t="s">
        <v>297</v>
      </c>
      <c r="G25" s="669" t="s">
        <v>297</v>
      </c>
      <c r="H25" s="669" t="s">
        <v>297</v>
      </c>
      <c r="I25" s="669" t="s">
        <v>297</v>
      </c>
      <c r="J25" s="670" t="s">
        <v>297</v>
      </c>
      <c r="K25" s="671" t="s">
        <v>297</v>
      </c>
      <c r="L25" s="275">
        <v>0</v>
      </c>
      <c r="M25" s="275">
        <v>0</v>
      </c>
      <c r="N25" s="811">
        <v>0</v>
      </c>
    </row>
    <row r="26" spans="1:14" outlineLevel="3" x14ac:dyDescent="0.25">
      <c r="A26" s="248" t="str">
        <f t="shared" si="1"/>
        <v>6.1.</v>
      </c>
      <c r="B26" s="31" t="s">
        <v>4164</v>
      </c>
      <c r="C26" s="44" t="s">
        <v>4165</v>
      </c>
      <c r="D26" s="668" t="s">
        <v>297</v>
      </c>
      <c r="E26" s="669" t="s">
        <v>297</v>
      </c>
      <c r="F26" s="669" t="s">
        <v>297</v>
      </c>
      <c r="G26" s="669" t="s">
        <v>297</v>
      </c>
      <c r="H26" s="669" t="s">
        <v>297</v>
      </c>
      <c r="I26" s="669" t="s">
        <v>297</v>
      </c>
      <c r="J26" s="670" t="s">
        <v>297</v>
      </c>
      <c r="K26" s="671" t="s">
        <v>297</v>
      </c>
      <c r="L26" s="275">
        <v>0</v>
      </c>
      <c r="M26" s="275">
        <v>0</v>
      </c>
      <c r="N26" s="811">
        <v>0</v>
      </c>
    </row>
    <row r="27" spans="1:14" outlineLevel="3" x14ac:dyDescent="0.25">
      <c r="A27" s="248" t="str">
        <f t="shared" si="1"/>
        <v>6.1.</v>
      </c>
      <c r="B27" s="31" t="s">
        <v>4166</v>
      </c>
      <c r="C27" s="44" t="s">
        <v>4167</v>
      </c>
      <c r="D27" s="668" t="s">
        <v>297</v>
      </c>
      <c r="E27" s="669" t="s">
        <v>297</v>
      </c>
      <c r="F27" s="669" t="s">
        <v>297</v>
      </c>
      <c r="G27" s="669" t="s">
        <v>297</v>
      </c>
      <c r="H27" s="669" t="s">
        <v>297</v>
      </c>
      <c r="I27" s="669" t="s">
        <v>297</v>
      </c>
      <c r="J27" s="670" t="s">
        <v>297</v>
      </c>
      <c r="K27" s="671" t="s">
        <v>297</v>
      </c>
      <c r="L27" s="275">
        <v>0</v>
      </c>
      <c r="M27" s="275">
        <v>0</v>
      </c>
      <c r="N27" s="811">
        <v>0</v>
      </c>
    </row>
    <row r="28" spans="1:14" outlineLevel="3" x14ac:dyDescent="0.25">
      <c r="A28" s="248" t="str">
        <f t="shared" si="1"/>
        <v>6.1.</v>
      </c>
      <c r="B28" s="31" t="s">
        <v>4168</v>
      </c>
      <c r="C28" s="44" t="s">
        <v>4169</v>
      </c>
      <c r="D28" s="668" t="s">
        <v>297</v>
      </c>
      <c r="E28" s="669" t="s">
        <v>297</v>
      </c>
      <c r="F28" s="669" t="s">
        <v>297</v>
      </c>
      <c r="G28" s="669" t="s">
        <v>297</v>
      </c>
      <c r="H28" s="669" t="s">
        <v>297</v>
      </c>
      <c r="I28" s="669" t="s">
        <v>297</v>
      </c>
      <c r="J28" s="670" t="s">
        <v>297</v>
      </c>
      <c r="K28" s="671" t="s">
        <v>297</v>
      </c>
      <c r="L28" s="275">
        <v>0</v>
      </c>
      <c r="M28" s="275">
        <v>0</v>
      </c>
      <c r="N28" s="811">
        <v>0</v>
      </c>
    </row>
    <row r="29" spans="1:14" outlineLevel="2" x14ac:dyDescent="0.25">
      <c r="A29" s="256"/>
      <c r="B29" s="37" t="s">
        <v>3367</v>
      </c>
      <c r="C29" s="97" t="s">
        <v>3368</v>
      </c>
      <c r="D29" s="184"/>
      <c r="E29" s="98"/>
      <c r="F29" s="99"/>
      <c r="G29" s="99"/>
      <c r="H29" s="99"/>
      <c r="I29" s="99"/>
      <c r="J29" s="99"/>
      <c r="K29" s="99"/>
      <c r="L29" s="287"/>
      <c r="M29" s="283"/>
      <c r="N29" s="810"/>
    </row>
    <row r="30" spans="1:14" outlineLevel="3" x14ac:dyDescent="0.25">
      <c r="A30" s="248" t="str">
        <f t="shared" ref="A30:A43" si="2">IF(COUNTA($D30:$K30)=0,"",LEFT(B30,FIND(".",B30,3)))</f>
        <v>6.1.</v>
      </c>
      <c r="B30" s="35" t="s">
        <v>3369</v>
      </c>
      <c r="C30" s="36" t="s">
        <v>3370</v>
      </c>
      <c r="D30" s="684" t="s">
        <v>297</v>
      </c>
      <c r="E30" s="685" t="s">
        <v>297</v>
      </c>
      <c r="F30" s="685" t="s">
        <v>297</v>
      </c>
      <c r="G30" s="685" t="s">
        <v>297</v>
      </c>
      <c r="H30" s="685" t="s">
        <v>297</v>
      </c>
      <c r="I30" s="685" t="s">
        <v>297</v>
      </c>
      <c r="J30" s="686" t="s">
        <v>297</v>
      </c>
      <c r="K30" s="687" t="s">
        <v>297</v>
      </c>
      <c r="L30" s="275">
        <v>0</v>
      </c>
      <c r="M30" s="275">
        <v>0</v>
      </c>
      <c r="N30" s="811">
        <v>0</v>
      </c>
    </row>
    <row r="31" spans="1:14" outlineLevel="3" x14ac:dyDescent="0.25">
      <c r="A31" s="248" t="str">
        <f t="shared" si="2"/>
        <v>6.1.</v>
      </c>
      <c r="B31" s="31" t="s">
        <v>3371</v>
      </c>
      <c r="C31" s="44" t="s">
        <v>3372</v>
      </c>
      <c r="D31" s="668" t="s">
        <v>297</v>
      </c>
      <c r="E31" s="669" t="s">
        <v>297</v>
      </c>
      <c r="F31" s="669" t="s">
        <v>297</v>
      </c>
      <c r="G31" s="669" t="s">
        <v>297</v>
      </c>
      <c r="H31" s="669" t="s">
        <v>297</v>
      </c>
      <c r="I31" s="669" t="s">
        <v>297</v>
      </c>
      <c r="J31" s="670" t="s">
        <v>297</v>
      </c>
      <c r="K31" s="671" t="s">
        <v>297</v>
      </c>
      <c r="L31" s="275">
        <v>0</v>
      </c>
      <c r="M31" s="275">
        <v>0</v>
      </c>
      <c r="N31" s="811">
        <v>0</v>
      </c>
    </row>
    <row r="32" spans="1:14" outlineLevel="3" x14ac:dyDescent="0.25">
      <c r="A32" s="248" t="str">
        <f t="shared" si="2"/>
        <v>6.1.</v>
      </c>
      <c r="B32" s="31" t="s">
        <v>3373</v>
      </c>
      <c r="C32" s="44" t="s">
        <v>3374</v>
      </c>
      <c r="D32" s="668" t="s">
        <v>297</v>
      </c>
      <c r="E32" s="669" t="s">
        <v>297</v>
      </c>
      <c r="F32" s="669" t="s">
        <v>297</v>
      </c>
      <c r="G32" s="669" t="s">
        <v>297</v>
      </c>
      <c r="H32" s="669" t="s">
        <v>297</v>
      </c>
      <c r="I32" s="669" t="s">
        <v>297</v>
      </c>
      <c r="J32" s="670" t="s">
        <v>297</v>
      </c>
      <c r="K32" s="671" t="s">
        <v>297</v>
      </c>
      <c r="L32" s="275">
        <v>0</v>
      </c>
      <c r="M32" s="275">
        <v>0</v>
      </c>
      <c r="N32" s="811">
        <v>0</v>
      </c>
    </row>
    <row r="33" spans="1:14" outlineLevel="3" x14ac:dyDescent="0.25">
      <c r="A33" s="248" t="str">
        <f t="shared" si="2"/>
        <v>6.1.</v>
      </c>
      <c r="B33" s="31" t="s">
        <v>3375</v>
      </c>
      <c r="C33" s="44" t="s">
        <v>3376</v>
      </c>
      <c r="D33" s="668" t="s">
        <v>297</v>
      </c>
      <c r="E33" s="669" t="s">
        <v>297</v>
      </c>
      <c r="F33" s="669" t="s">
        <v>297</v>
      </c>
      <c r="G33" s="669" t="s">
        <v>297</v>
      </c>
      <c r="H33" s="669" t="s">
        <v>297</v>
      </c>
      <c r="I33" s="669" t="s">
        <v>297</v>
      </c>
      <c r="J33" s="670" t="s">
        <v>297</v>
      </c>
      <c r="K33" s="671" t="s">
        <v>297</v>
      </c>
      <c r="L33" s="275">
        <v>0</v>
      </c>
      <c r="M33" s="275">
        <v>0</v>
      </c>
      <c r="N33" s="811">
        <v>0</v>
      </c>
    </row>
    <row r="34" spans="1:14" outlineLevel="3" x14ac:dyDescent="0.25">
      <c r="A34" s="248" t="str">
        <f t="shared" si="2"/>
        <v>6.1.</v>
      </c>
      <c r="B34" s="31" t="s">
        <v>3377</v>
      </c>
      <c r="C34" s="44" t="s">
        <v>3378</v>
      </c>
      <c r="D34" s="668" t="s">
        <v>297</v>
      </c>
      <c r="E34" s="669" t="s">
        <v>297</v>
      </c>
      <c r="F34" s="669" t="s">
        <v>297</v>
      </c>
      <c r="G34" s="669" t="s">
        <v>297</v>
      </c>
      <c r="H34" s="669" t="s">
        <v>297</v>
      </c>
      <c r="I34" s="669" t="s">
        <v>297</v>
      </c>
      <c r="J34" s="670" t="s">
        <v>297</v>
      </c>
      <c r="K34" s="671" t="s">
        <v>297</v>
      </c>
      <c r="L34" s="275">
        <v>0</v>
      </c>
      <c r="M34" s="275">
        <v>0</v>
      </c>
      <c r="N34" s="811">
        <v>0</v>
      </c>
    </row>
    <row r="35" spans="1:14" outlineLevel="3" x14ac:dyDescent="0.25">
      <c r="A35" s="248" t="str">
        <f t="shared" si="2"/>
        <v>6.1.</v>
      </c>
      <c r="B35" s="31" t="s">
        <v>3379</v>
      </c>
      <c r="C35" s="44" t="s">
        <v>3380</v>
      </c>
      <c r="D35" s="668" t="s">
        <v>297</v>
      </c>
      <c r="E35" s="669" t="s">
        <v>297</v>
      </c>
      <c r="F35" s="669" t="s">
        <v>297</v>
      </c>
      <c r="G35" s="669" t="s">
        <v>297</v>
      </c>
      <c r="H35" s="669" t="s">
        <v>297</v>
      </c>
      <c r="I35" s="669" t="s">
        <v>297</v>
      </c>
      <c r="J35" s="670" t="s">
        <v>297</v>
      </c>
      <c r="K35" s="671" t="s">
        <v>297</v>
      </c>
      <c r="L35" s="275">
        <v>0</v>
      </c>
      <c r="M35" s="275">
        <v>0</v>
      </c>
      <c r="N35" s="811">
        <v>0</v>
      </c>
    </row>
    <row r="36" spans="1:14" outlineLevel="3" x14ac:dyDescent="0.25">
      <c r="A36" s="248" t="str">
        <f t="shared" si="2"/>
        <v>6.1.</v>
      </c>
      <c r="B36" s="31" t="s">
        <v>3381</v>
      </c>
      <c r="C36" s="44" t="s">
        <v>3382</v>
      </c>
      <c r="D36" s="668" t="s">
        <v>297</v>
      </c>
      <c r="E36" s="669" t="s">
        <v>297</v>
      </c>
      <c r="F36" s="669" t="s">
        <v>297</v>
      </c>
      <c r="G36" s="669" t="s">
        <v>297</v>
      </c>
      <c r="H36" s="669" t="s">
        <v>297</v>
      </c>
      <c r="I36" s="669" t="s">
        <v>297</v>
      </c>
      <c r="J36" s="670" t="s">
        <v>297</v>
      </c>
      <c r="K36" s="671" t="s">
        <v>297</v>
      </c>
      <c r="L36" s="275">
        <v>0</v>
      </c>
      <c r="M36" s="275">
        <v>0</v>
      </c>
      <c r="N36" s="811">
        <v>0</v>
      </c>
    </row>
    <row r="37" spans="1:14" outlineLevel="3" x14ac:dyDescent="0.25">
      <c r="A37" s="248" t="str">
        <f t="shared" si="2"/>
        <v>6.1.</v>
      </c>
      <c r="B37" s="31" t="s">
        <v>3383</v>
      </c>
      <c r="C37" s="44" t="s">
        <v>3384</v>
      </c>
      <c r="D37" s="668" t="s">
        <v>297</v>
      </c>
      <c r="E37" s="669" t="s">
        <v>297</v>
      </c>
      <c r="F37" s="669" t="s">
        <v>297</v>
      </c>
      <c r="G37" s="669" t="s">
        <v>297</v>
      </c>
      <c r="H37" s="669" t="s">
        <v>297</v>
      </c>
      <c r="I37" s="669" t="s">
        <v>297</v>
      </c>
      <c r="J37" s="670" t="s">
        <v>297</v>
      </c>
      <c r="K37" s="671" t="s">
        <v>297</v>
      </c>
      <c r="L37" s="275">
        <v>0</v>
      </c>
      <c r="M37" s="275">
        <v>0</v>
      </c>
      <c r="N37" s="811">
        <v>0</v>
      </c>
    </row>
    <row r="38" spans="1:14" outlineLevel="3" x14ac:dyDescent="0.25">
      <c r="A38" s="248" t="str">
        <f t="shared" si="2"/>
        <v>6.1.</v>
      </c>
      <c r="B38" s="31" t="s">
        <v>4170</v>
      </c>
      <c r="C38" s="44" t="s">
        <v>4171</v>
      </c>
      <c r="D38" s="668" t="s">
        <v>297</v>
      </c>
      <c r="E38" s="669" t="s">
        <v>297</v>
      </c>
      <c r="F38" s="669" t="s">
        <v>297</v>
      </c>
      <c r="G38" s="669" t="s">
        <v>297</v>
      </c>
      <c r="H38" s="669" t="s">
        <v>297</v>
      </c>
      <c r="I38" s="669" t="s">
        <v>297</v>
      </c>
      <c r="J38" s="670" t="s">
        <v>297</v>
      </c>
      <c r="K38" s="671" t="s">
        <v>297</v>
      </c>
      <c r="L38" s="275">
        <v>0</v>
      </c>
      <c r="M38" s="275">
        <v>0</v>
      </c>
      <c r="N38" s="811">
        <v>0</v>
      </c>
    </row>
    <row r="39" spans="1:14" outlineLevel="3" x14ac:dyDescent="0.25">
      <c r="A39" s="248" t="str">
        <f t="shared" si="2"/>
        <v>6.1.</v>
      </c>
      <c r="B39" s="31" t="s">
        <v>4172</v>
      </c>
      <c r="C39" s="44" t="s">
        <v>4173</v>
      </c>
      <c r="D39" s="668" t="s">
        <v>297</v>
      </c>
      <c r="E39" s="669" t="s">
        <v>297</v>
      </c>
      <c r="F39" s="669" t="s">
        <v>297</v>
      </c>
      <c r="G39" s="669" t="s">
        <v>297</v>
      </c>
      <c r="H39" s="669" t="s">
        <v>297</v>
      </c>
      <c r="I39" s="669" t="s">
        <v>297</v>
      </c>
      <c r="J39" s="670" t="s">
        <v>297</v>
      </c>
      <c r="K39" s="671" t="s">
        <v>297</v>
      </c>
      <c r="L39" s="275">
        <v>0</v>
      </c>
      <c r="M39" s="275">
        <v>0</v>
      </c>
      <c r="N39" s="811">
        <v>0</v>
      </c>
    </row>
    <row r="40" spans="1:14" outlineLevel="3" x14ac:dyDescent="0.25">
      <c r="A40" s="248" t="str">
        <f t="shared" si="2"/>
        <v>6.1.</v>
      </c>
      <c r="B40" s="31" t="s">
        <v>4174</v>
      </c>
      <c r="C40" s="44" t="s">
        <v>4175</v>
      </c>
      <c r="D40" s="668" t="s">
        <v>297</v>
      </c>
      <c r="E40" s="669" t="s">
        <v>297</v>
      </c>
      <c r="F40" s="669" t="s">
        <v>297</v>
      </c>
      <c r="G40" s="669" t="s">
        <v>297</v>
      </c>
      <c r="H40" s="669" t="s">
        <v>297</v>
      </c>
      <c r="I40" s="669" t="s">
        <v>297</v>
      </c>
      <c r="J40" s="670" t="s">
        <v>297</v>
      </c>
      <c r="K40" s="671" t="s">
        <v>297</v>
      </c>
      <c r="L40" s="275">
        <v>0</v>
      </c>
      <c r="M40" s="275">
        <v>0</v>
      </c>
      <c r="N40" s="811">
        <v>0</v>
      </c>
    </row>
    <row r="41" spans="1:14" outlineLevel="3" x14ac:dyDescent="0.25">
      <c r="A41" s="248" t="str">
        <f t="shared" si="2"/>
        <v>6.1.</v>
      </c>
      <c r="B41" s="31" t="s">
        <v>4176</v>
      </c>
      <c r="C41" s="44" t="s">
        <v>4177</v>
      </c>
      <c r="D41" s="668" t="s">
        <v>297</v>
      </c>
      <c r="E41" s="669" t="s">
        <v>297</v>
      </c>
      <c r="F41" s="669" t="s">
        <v>297</v>
      </c>
      <c r="G41" s="669" t="s">
        <v>297</v>
      </c>
      <c r="H41" s="669" t="s">
        <v>297</v>
      </c>
      <c r="I41" s="669" t="s">
        <v>297</v>
      </c>
      <c r="J41" s="670" t="s">
        <v>297</v>
      </c>
      <c r="K41" s="671" t="s">
        <v>297</v>
      </c>
      <c r="L41" s="275">
        <v>0</v>
      </c>
      <c r="M41" s="275">
        <v>0</v>
      </c>
      <c r="N41" s="811">
        <v>0</v>
      </c>
    </row>
    <row r="42" spans="1:14" outlineLevel="3" x14ac:dyDescent="0.25">
      <c r="A42" s="248" t="str">
        <f t="shared" si="2"/>
        <v>6.1.</v>
      </c>
      <c r="B42" s="31" t="s">
        <v>4178</v>
      </c>
      <c r="C42" s="44" t="s">
        <v>4179</v>
      </c>
      <c r="D42" s="668" t="s">
        <v>297</v>
      </c>
      <c r="E42" s="669" t="s">
        <v>297</v>
      </c>
      <c r="F42" s="669" t="s">
        <v>297</v>
      </c>
      <c r="G42" s="669" t="s">
        <v>297</v>
      </c>
      <c r="H42" s="669" t="s">
        <v>297</v>
      </c>
      <c r="I42" s="669" t="s">
        <v>297</v>
      </c>
      <c r="J42" s="670" t="s">
        <v>297</v>
      </c>
      <c r="K42" s="671" t="s">
        <v>297</v>
      </c>
      <c r="L42" s="275">
        <v>0</v>
      </c>
      <c r="M42" s="275">
        <v>0</v>
      </c>
      <c r="N42" s="811">
        <v>0</v>
      </c>
    </row>
    <row r="43" spans="1:14" outlineLevel="3" x14ac:dyDescent="0.25">
      <c r="A43" s="248" t="str">
        <f t="shared" si="2"/>
        <v>6.1.</v>
      </c>
      <c r="B43" s="31" t="s">
        <v>4180</v>
      </c>
      <c r="C43" s="44" t="s">
        <v>4181</v>
      </c>
      <c r="D43" s="668" t="s">
        <v>297</v>
      </c>
      <c r="E43" s="669" t="s">
        <v>297</v>
      </c>
      <c r="F43" s="669" t="s">
        <v>297</v>
      </c>
      <c r="G43" s="669" t="s">
        <v>297</v>
      </c>
      <c r="H43" s="669" t="s">
        <v>297</v>
      </c>
      <c r="I43" s="669" t="s">
        <v>297</v>
      </c>
      <c r="J43" s="670" t="s">
        <v>297</v>
      </c>
      <c r="K43" s="671" t="s">
        <v>297</v>
      </c>
      <c r="L43" s="275">
        <v>0</v>
      </c>
      <c r="M43" s="275">
        <v>0</v>
      </c>
      <c r="N43" s="811">
        <v>0</v>
      </c>
    </row>
    <row r="44" spans="1:14" outlineLevel="2" x14ac:dyDescent="0.25">
      <c r="A44" s="256"/>
      <c r="B44" s="37" t="s">
        <v>3385</v>
      </c>
      <c r="C44" s="97" t="s">
        <v>3386</v>
      </c>
      <c r="D44" s="184"/>
      <c r="E44" s="98"/>
      <c r="F44" s="99"/>
      <c r="G44" s="99"/>
      <c r="H44" s="99"/>
      <c r="I44" s="99"/>
      <c r="J44" s="99"/>
      <c r="K44" s="99"/>
      <c r="L44" s="287"/>
      <c r="M44" s="283"/>
      <c r="N44" s="810"/>
    </row>
    <row r="45" spans="1:14" outlineLevel="3" x14ac:dyDescent="0.25">
      <c r="A45" s="248" t="str">
        <f t="shared" ref="A45:A48" si="3">IF(COUNTA($D45:$K45)=0,"",LEFT(B45,FIND(".",B45,3)))</f>
        <v>6.1.</v>
      </c>
      <c r="B45" s="35" t="s">
        <v>3387</v>
      </c>
      <c r="C45" s="36" t="s">
        <v>3388</v>
      </c>
      <c r="D45" s="684" t="s">
        <v>297</v>
      </c>
      <c r="E45" s="685" t="s">
        <v>297</v>
      </c>
      <c r="F45" s="685" t="s">
        <v>297</v>
      </c>
      <c r="G45" s="685" t="s">
        <v>297</v>
      </c>
      <c r="H45" s="685" t="s">
        <v>297</v>
      </c>
      <c r="I45" s="685" t="s">
        <v>297</v>
      </c>
      <c r="J45" s="686" t="s">
        <v>297</v>
      </c>
      <c r="K45" s="687" t="s">
        <v>297</v>
      </c>
      <c r="L45" s="275">
        <v>0</v>
      </c>
      <c r="M45" s="275">
        <v>0</v>
      </c>
      <c r="N45" s="811">
        <v>0</v>
      </c>
    </row>
    <row r="46" spans="1:14" outlineLevel="3" x14ac:dyDescent="0.25">
      <c r="A46" s="248" t="str">
        <f t="shared" si="3"/>
        <v>6.1.</v>
      </c>
      <c r="B46" s="31" t="s">
        <v>3389</v>
      </c>
      <c r="C46" s="44" t="s">
        <v>3390</v>
      </c>
      <c r="D46" s="668" t="s">
        <v>297</v>
      </c>
      <c r="E46" s="669" t="s">
        <v>297</v>
      </c>
      <c r="F46" s="669" t="s">
        <v>297</v>
      </c>
      <c r="G46" s="669" t="s">
        <v>297</v>
      </c>
      <c r="H46" s="669" t="s">
        <v>297</v>
      </c>
      <c r="I46" s="669" t="s">
        <v>297</v>
      </c>
      <c r="J46" s="670" t="s">
        <v>297</v>
      </c>
      <c r="K46" s="671" t="s">
        <v>297</v>
      </c>
      <c r="L46" s="275">
        <v>0</v>
      </c>
      <c r="M46" s="275">
        <v>0</v>
      </c>
      <c r="N46" s="811">
        <v>0</v>
      </c>
    </row>
    <row r="47" spans="1:14" outlineLevel="3" x14ac:dyDescent="0.25">
      <c r="A47" s="248" t="str">
        <f t="shared" si="3"/>
        <v>6.1.</v>
      </c>
      <c r="B47" s="31" t="s">
        <v>3391</v>
      </c>
      <c r="C47" s="44" t="s">
        <v>3392</v>
      </c>
      <c r="D47" s="668" t="s">
        <v>297</v>
      </c>
      <c r="E47" s="669" t="s">
        <v>297</v>
      </c>
      <c r="F47" s="669" t="s">
        <v>297</v>
      </c>
      <c r="G47" s="669" t="s">
        <v>297</v>
      </c>
      <c r="H47" s="669" t="s">
        <v>297</v>
      </c>
      <c r="I47" s="669" t="s">
        <v>297</v>
      </c>
      <c r="J47" s="670" t="s">
        <v>297</v>
      </c>
      <c r="K47" s="671" t="s">
        <v>297</v>
      </c>
      <c r="L47" s="275">
        <v>0</v>
      </c>
      <c r="M47" s="275">
        <v>0</v>
      </c>
      <c r="N47" s="811">
        <v>0</v>
      </c>
    </row>
    <row r="48" spans="1:14" outlineLevel="3" x14ac:dyDescent="0.25">
      <c r="A48" s="248" t="str">
        <f t="shared" si="3"/>
        <v>6.1.</v>
      </c>
      <c r="B48" s="31" t="s">
        <v>3393</v>
      </c>
      <c r="C48" s="44" t="s">
        <v>3394</v>
      </c>
      <c r="D48" s="668" t="s">
        <v>297</v>
      </c>
      <c r="E48" s="669" t="s">
        <v>297</v>
      </c>
      <c r="F48" s="669" t="s">
        <v>297</v>
      </c>
      <c r="G48" s="669" t="s">
        <v>297</v>
      </c>
      <c r="H48" s="669" t="s">
        <v>297</v>
      </c>
      <c r="I48" s="669" t="s">
        <v>297</v>
      </c>
      <c r="J48" s="670" t="s">
        <v>297</v>
      </c>
      <c r="K48" s="671" t="s">
        <v>297</v>
      </c>
      <c r="L48" s="275">
        <v>0</v>
      </c>
      <c r="M48" s="275">
        <v>0</v>
      </c>
      <c r="N48" s="811">
        <v>0</v>
      </c>
    </row>
    <row r="49" spans="1:14" outlineLevel="2" x14ac:dyDescent="0.25">
      <c r="A49" s="256"/>
      <c r="B49" s="37" t="s">
        <v>3395</v>
      </c>
      <c r="C49" s="97" t="s">
        <v>3396</v>
      </c>
      <c r="D49" s="184"/>
      <c r="E49" s="98"/>
      <c r="F49" s="99"/>
      <c r="G49" s="99"/>
      <c r="H49" s="99"/>
      <c r="I49" s="99"/>
      <c r="J49" s="99"/>
      <c r="K49" s="99"/>
      <c r="L49" s="287"/>
      <c r="M49" s="283"/>
      <c r="N49" s="810"/>
    </row>
    <row r="50" spans="1:14" outlineLevel="3" x14ac:dyDescent="0.25">
      <c r="A50" s="248" t="str">
        <f t="shared" ref="A50:A60" si="4">IF(COUNTA($D50:$K50)=0,"",LEFT(B50,FIND(".",B50,3)))</f>
        <v>6.1.</v>
      </c>
      <c r="B50" s="35" t="s">
        <v>3397</v>
      </c>
      <c r="C50" s="36" t="s">
        <v>3398</v>
      </c>
      <c r="D50" s="684" t="s">
        <v>297</v>
      </c>
      <c r="E50" s="685" t="s">
        <v>297</v>
      </c>
      <c r="F50" s="685" t="s">
        <v>297</v>
      </c>
      <c r="G50" s="685" t="s">
        <v>297</v>
      </c>
      <c r="H50" s="685" t="s">
        <v>297</v>
      </c>
      <c r="I50" s="685" t="s">
        <v>297</v>
      </c>
      <c r="J50" s="686" t="s">
        <v>297</v>
      </c>
      <c r="K50" s="687" t="s">
        <v>297</v>
      </c>
      <c r="L50" s="275">
        <v>0</v>
      </c>
      <c r="M50" s="275">
        <v>0</v>
      </c>
      <c r="N50" s="811">
        <v>0</v>
      </c>
    </row>
    <row r="51" spans="1:14" outlineLevel="3" x14ac:dyDescent="0.25">
      <c r="A51" s="248" t="str">
        <f t="shared" si="4"/>
        <v>6.1.</v>
      </c>
      <c r="B51" s="31" t="s">
        <v>3399</v>
      </c>
      <c r="C51" s="44" t="s">
        <v>3400</v>
      </c>
      <c r="D51" s="668" t="s">
        <v>297</v>
      </c>
      <c r="E51" s="669" t="s">
        <v>297</v>
      </c>
      <c r="F51" s="669" t="s">
        <v>297</v>
      </c>
      <c r="G51" s="669" t="s">
        <v>297</v>
      </c>
      <c r="H51" s="669" t="s">
        <v>297</v>
      </c>
      <c r="I51" s="669" t="s">
        <v>297</v>
      </c>
      <c r="J51" s="670" t="s">
        <v>297</v>
      </c>
      <c r="K51" s="671" t="s">
        <v>297</v>
      </c>
      <c r="L51" s="275">
        <v>0</v>
      </c>
      <c r="M51" s="275">
        <v>0</v>
      </c>
      <c r="N51" s="811">
        <v>0</v>
      </c>
    </row>
    <row r="52" spans="1:14" outlineLevel="3" x14ac:dyDescent="0.25">
      <c r="A52" s="248" t="str">
        <f t="shared" si="4"/>
        <v>6.1.</v>
      </c>
      <c r="B52" s="31" t="s">
        <v>3401</v>
      </c>
      <c r="C52" s="44" t="s">
        <v>3402</v>
      </c>
      <c r="D52" s="668" t="s">
        <v>297</v>
      </c>
      <c r="E52" s="669" t="s">
        <v>297</v>
      </c>
      <c r="F52" s="669" t="s">
        <v>297</v>
      </c>
      <c r="G52" s="669" t="s">
        <v>297</v>
      </c>
      <c r="H52" s="669" t="s">
        <v>297</v>
      </c>
      <c r="I52" s="669" t="s">
        <v>297</v>
      </c>
      <c r="J52" s="670" t="s">
        <v>297</v>
      </c>
      <c r="K52" s="671" t="s">
        <v>297</v>
      </c>
      <c r="L52" s="275">
        <v>0</v>
      </c>
      <c r="M52" s="275">
        <v>0</v>
      </c>
      <c r="N52" s="811">
        <v>0</v>
      </c>
    </row>
    <row r="53" spans="1:14" outlineLevel="3" x14ac:dyDescent="0.25">
      <c r="A53" s="248" t="str">
        <f t="shared" si="4"/>
        <v>6.1.</v>
      </c>
      <c r="B53" s="31" t="s">
        <v>3403</v>
      </c>
      <c r="C53" s="44" t="s">
        <v>3404</v>
      </c>
      <c r="D53" s="668" t="s">
        <v>297</v>
      </c>
      <c r="E53" s="669" t="s">
        <v>297</v>
      </c>
      <c r="F53" s="669" t="s">
        <v>297</v>
      </c>
      <c r="G53" s="669" t="s">
        <v>297</v>
      </c>
      <c r="H53" s="669" t="s">
        <v>297</v>
      </c>
      <c r="I53" s="669" t="s">
        <v>297</v>
      </c>
      <c r="J53" s="670" t="s">
        <v>297</v>
      </c>
      <c r="K53" s="671" t="s">
        <v>297</v>
      </c>
      <c r="L53" s="275">
        <v>0</v>
      </c>
      <c r="M53" s="275">
        <v>0</v>
      </c>
      <c r="N53" s="811">
        <v>0</v>
      </c>
    </row>
    <row r="54" spans="1:14" outlineLevel="3" x14ac:dyDescent="0.25">
      <c r="A54" s="248" t="str">
        <f t="shared" si="4"/>
        <v>6.1.</v>
      </c>
      <c r="B54" s="31" t="s">
        <v>3405</v>
      </c>
      <c r="C54" s="44" t="s">
        <v>3406</v>
      </c>
      <c r="D54" s="668" t="s">
        <v>297</v>
      </c>
      <c r="E54" s="669" t="s">
        <v>297</v>
      </c>
      <c r="F54" s="669" t="s">
        <v>297</v>
      </c>
      <c r="G54" s="669" t="s">
        <v>297</v>
      </c>
      <c r="H54" s="669" t="s">
        <v>297</v>
      </c>
      <c r="I54" s="669" t="s">
        <v>297</v>
      </c>
      <c r="J54" s="670" t="s">
        <v>297</v>
      </c>
      <c r="K54" s="671" t="s">
        <v>297</v>
      </c>
      <c r="L54" s="275">
        <v>0</v>
      </c>
      <c r="M54" s="275">
        <v>0</v>
      </c>
      <c r="N54" s="811">
        <v>0</v>
      </c>
    </row>
    <row r="55" spans="1:14" outlineLevel="3" x14ac:dyDescent="0.25">
      <c r="A55" s="248" t="str">
        <f t="shared" si="4"/>
        <v>6.1.</v>
      </c>
      <c r="B55" s="31" t="s">
        <v>4182</v>
      </c>
      <c r="C55" s="44" t="s">
        <v>4183</v>
      </c>
      <c r="D55" s="668" t="s">
        <v>297</v>
      </c>
      <c r="E55" s="669" t="s">
        <v>297</v>
      </c>
      <c r="F55" s="669" t="s">
        <v>297</v>
      </c>
      <c r="G55" s="669" t="s">
        <v>297</v>
      </c>
      <c r="H55" s="669" t="s">
        <v>297</v>
      </c>
      <c r="I55" s="669" t="s">
        <v>297</v>
      </c>
      <c r="J55" s="670" t="s">
        <v>297</v>
      </c>
      <c r="K55" s="671" t="s">
        <v>297</v>
      </c>
      <c r="L55" s="275">
        <v>0</v>
      </c>
      <c r="M55" s="275">
        <v>0</v>
      </c>
      <c r="N55" s="811">
        <v>0</v>
      </c>
    </row>
    <row r="56" spans="1:14" outlineLevel="3" x14ac:dyDescent="0.25">
      <c r="A56" s="248" t="str">
        <f t="shared" si="4"/>
        <v>6.1.</v>
      </c>
      <c r="B56" s="31" t="s">
        <v>4184</v>
      </c>
      <c r="C56" s="44" t="s">
        <v>4185</v>
      </c>
      <c r="D56" s="668" t="s">
        <v>297</v>
      </c>
      <c r="E56" s="669" t="s">
        <v>297</v>
      </c>
      <c r="F56" s="669" t="s">
        <v>297</v>
      </c>
      <c r="G56" s="669" t="s">
        <v>297</v>
      </c>
      <c r="H56" s="669" t="s">
        <v>297</v>
      </c>
      <c r="I56" s="669" t="s">
        <v>297</v>
      </c>
      <c r="J56" s="670" t="s">
        <v>297</v>
      </c>
      <c r="K56" s="671" t="s">
        <v>297</v>
      </c>
      <c r="L56" s="275">
        <v>0</v>
      </c>
      <c r="M56" s="275">
        <v>0</v>
      </c>
      <c r="N56" s="811">
        <v>0</v>
      </c>
    </row>
    <row r="57" spans="1:14" outlineLevel="3" x14ac:dyDescent="0.25">
      <c r="A57" s="248" t="str">
        <f t="shared" si="4"/>
        <v>6.1.</v>
      </c>
      <c r="B57" s="31" t="s">
        <v>4186</v>
      </c>
      <c r="C57" s="44" t="s">
        <v>4187</v>
      </c>
      <c r="D57" s="668" t="s">
        <v>297</v>
      </c>
      <c r="E57" s="669" t="s">
        <v>297</v>
      </c>
      <c r="F57" s="669" t="s">
        <v>297</v>
      </c>
      <c r="G57" s="669" t="s">
        <v>297</v>
      </c>
      <c r="H57" s="669" t="s">
        <v>297</v>
      </c>
      <c r="I57" s="669" t="s">
        <v>297</v>
      </c>
      <c r="J57" s="670" t="s">
        <v>297</v>
      </c>
      <c r="K57" s="671" t="s">
        <v>297</v>
      </c>
      <c r="L57" s="275">
        <v>0</v>
      </c>
      <c r="M57" s="275">
        <v>0</v>
      </c>
      <c r="N57" s="811">
        <v>0</v>
      </c>
    </row>
    <row r="58" spans="1:14" outlineLevel="3" x14ac:dyDescent="0.25">
      <c r="A58" s="248" t="str">
        <f t="shared" si="4"/>
        <v>6.1.</v>
      </c>
      <c r="B58" s="31" t="s">
        <v>4188</v>
      </c>
      <c r="C58" s="44" t="s">
        <v>4189</v>
      </c>
      <c r="D58" s="668" t="s">
        <v>297</v>
      </c>
      <c r="E58" s="669" t="s">
        <v>297</v>
      </c>
      <c r="F58" s="669" t="s">
        <v>297</v>
      </c>
      <c r="G58" s="669" t="s">
        <v>297</v>
      </c>
      <c r="H58" s="669" t="s">
        <v>297</v>
      </c>
      <c r="I58" s="669" t="s">
        <v>297</v>
      </c>
      <c r="J58" s="670" t="s">
        <v>297</v>
      </c>
      <c r="K58" s="671" t="s">
        <v>297</v>
      </c>
      <c r="L58" s="275">
        <v>0</v>
      </c>
      <c r="M58" s="275">
        <v>0</v>
      </c>
      <c r="N58" s="811">
        <v>0</v>
      </c>
    </row>
    <row r="59" spans="1:14" outlineLevel="3" x14ac:dyDescent="0.25">
      <c r="A59" s="248" t="str">
        <f t="shared" si="4"/>
        <v>6.1.</v>
      </c>
      <c r="B59" s="31" t="s">
        <v>4190</v>
      </c>
      <c r="C59" s="44" t="s">
        <v>4191</v>
      </c>
      <c r="D59" s="668" t="s">
        <v>297</v>
      </c>
      <c r="E59" s="669" t="s">
        <v>297</v>
      </c>
      <c r="F59" s="669" t="s">
        <v>297</v>
      </c>
      <c r="G59" s="669" t="s">
        <v>297</v>
      </c>
      <c r="H59" s="669" t="s">
        <v>297</v>
      </c>
      <c r="I59" s="669" t="s">
        <v>297</v>
      </c>
      <c r="J59" s="670" t="s">
        <v>297</v>
      </c>
      <c r="K59" s="671" t="s">
        <v>297</v>
      </c>
      <c r="L59" s="275">
        <v>0</v>
      </c>
      <c r="M59" s="275">
        <v>0</v>
      </c>
      <c r="N59" s="811">
        <v>0</v>
      </c>
    </row>
    <row r="60" spans="1:14" outlineLevel="3" x14ac:dyDescent="0.25">
      <c r="A60" s="248" t="str">
        <f t="shared" si="4"/>
        <v>6.1.</v>
      </c>
      <c r="B60" s="31" t="s">
        <v>4192</v>
      </c>
      <c r="C60" s="44" t="s">
        <v>4193</v>
      </c>
      <c r="D60" s="668" t="s">
        <v>297</v>
      </c>
      <c r="E60" s="669" t="s">
        <v>297</v>
      </c>
      <c r="F60" s="669" t="s">
        <v>297</v>
      </c>
      <c r="G60" s="669" t="s">
        <v>297</v>
      </c>
      <c r="H60" s="669" t="s">
        <v>297</v>
      </c>
      <c r="I60" s="669" t="s">
        <v>297</v>
      </c>
      <c r="J60" s="670" t="s">
        <v>297</v>
      </c>
      <c r="K60" s="671" t="s">
        <v>297</v>
      </c>
      <c r="L60" s="275">
        <v>0</v>
      </c>
      <c r="M60" s="275">
        <v>0</v>
      </c>
      <c r="N60" s="811">
        <v>0</v>
      </c>
    </row>
    <row r="61" spans="1:14" outlineLevel="1" x14ac:dyDescent="0.25">
      <c r="A61" s="256"/>
      <c r="B61" s="23" t="s">
        <v>169</v>
      </c>
      <c r="C61" s="90" t="s">
        <v>170</v>
      </c>
      <c r="D61" s="588"/>
      <c r="E61" s="66"/>
      <c r="F61" s="67"/>
      <c r="G61" s="67"/>
      <c r="H61" s="67"/>
      <c r="I61" s="67"/>
      <c r="J61" s="67"/>
      <c r="K61" s="67"/>
      <c r="L61" s="286"/>
      <c r="M61" s="143"/>
      <c r="N61" s="809"/>
    </row>
    <row r="62" spans="1:14" outlineLevel="3" x14ac:dyDescent="0.25">
      <c r="A62" s="248" t="str">
        <f t="shared" ref="A62:A69" si="5">IF(COUNTA($D62:$K62)=0,"",LEFT(B62,FIND(".",B62,3)))</f>
        <v>6.2.</v>
      </c>
      <c r="B62" s="35" t="s">
        <v>3407</v>
      </c>
      <c r="C62" s="36" t="s">
        <v>3344</v>
      </c>
      <c r="D62" s="684" t="s">
        <v>297</v>
      </c>
      <c r="E62" s="685" t="s">
        <v>297</v>
      </c>
      <c r="F62" s="685" t="s">
        <v>297</v>
      </c>
      <c r="G62" s="685" t="s">
        <v>297</v>
      </c>
      <c r="H62" s="685" t="s">
        <v>297</v>
      </c>
      <c r="I62" s="685" t="s">
        <v>297</v>
      </c>
      <c r="J62" s="686" t="s">
        <v>297</v>
      </c>
      <c r="K62" s="687" t="s">
        <v>297</v>
      </c>
      <c r="L62" s="284">
        <v>0</v>
      </c>
      <c r="M62" s="104">
        <v>0</v>
      </c>
      <c r="N62" s="812">
        <v>0</v>
      </c>
    </row>
    <row r="63" spans="1:14" outlineLevel="3" x14ac:dyDescent="0.25">
      <c r="A63" s="248" t="str">
        <f t="shared" si="5"/>
        <v>6.2.</v>
      </c>
      <c r="B63" s="31" t="s">
        <v>3408</v>
      </c>
      <c r="C63" s="44" t="s">
        <v>3409</v>
      </c>
      <c r="D63" s="668" t="s">
        <v>297</v>
      </c>
      <c r="E63" s="669" t="s">
        <v>297</v>
      </c>
      <c r="F63" s="669" t="s">
        <v>297</v>
      </c>
      <c r="G63" s="669" t="s">
        <v>297</v>
      </c>
      <c r="H63" s="669" t="s">
        <v>297</v>
      </c>
      <c r="I63" s="669" t="s">
        <v>297</v>
      </c>
      <c r="J63" s="670" t="s">
        <v>297</v>
      </c>
      <c r="K63" s="671" t="s">
        <v>297</v>
      </c>
      <c r="L63" s="82">
        <v>0</v>
      </c>
      <c r="M63" s="83">
        <v>0</v>
      </c>
      <c r="N63" s="813">
        <v>0</v>
      </c>
    </row>
    <row r="64" spans="1:14" outlineLevel="3" x14ac:dyDescent="0.25">
      <c r="A64" s="248" t="str">
        <f t="shared" si="5"/>
        <v>6.2.</v>
      </c>
      <c r="B64" s="31" t="s">
        <v>3410</v>
      </c>
      <c r="C64" s="44" t="s">
        <v>3411</v>
      </c>
      <c r="D64" s="668" t="s">
        <v>297</v>
      </c>
      <c r="E64" s="669" t="s">
        <v>297</v>
      </c>
      <c r="F64" s="669" t="s">
        <v>297</v>
      </c>
      <c r="G64" s="669" t="s">
        <v>297</v>
      </c>
      <c r="H64" s="669" t="s">
        <v>297</v>
      </c>
      <c r="I64" s="669" t="s">
        <v>297</v>
      </c>
      <c r="J64" s="670" t="s">
        <v>297</v>
      </c>
      <c r="K64" s="671" t="s">
        <v>297</v>
      </c>
      <c r="L64" s="82">
        <v>0</v>
      </c>
      <c r="M64" s="83">
        <v>0</v>
      </c>
      <c r="N64" s="813">
        <v>0</v>
      </c>
    </row>
    <row r="65" spans="1:14" outlineLevel="3" x14ac:dyDescent="0.25">
      <c r="A65" s="248" t="str">
        <f t="shared" si="5"/>
        <v>6.2.</v>
      </c>
      <c r="B65" s="31" t="s">
        <v>3412</v>
      </c>
      <c r="C65" s="44" t="s">
        <v>3413</v>
      </c>
      <c r="D65" s="668" t="s">
        <v>297</v>
      </c>
      <c r="E65" s="669" t="s">
        <v>297</v>
      </c>
      <c r="F65" s="669" t="s">
        <v>297</v>
      </c>
      <c r="G65" s="669" t="s">
        <v>297</v>
      </c>
      <c r="H65" s="669" t="s">
        <v>297</v>
      </c>
      <c r="I65" s="669" t="s">
        <v>297</v>
      </c>
      <c r="J65" s="670" t="s">
        <v>297</v>
      </c>
      <c r="K65" s="671" t="s">
        <v>297</v>
      </c>
      <c r="L65" s="82">
        <v>0</v>
      </c>
      <c r="M65" s="83">
        <v>0</v>
      </c>
      <c r="N65" s="813">
        <v>0</v>
      </c>
    </row>
    <row r="66" spans="1:14" outlineLevel="3" x14ac:dyDescent="0.25">
      <c r="A66" s="248" t="str">
        <f t="shared" si="5"/>
        <v>6.2.</v>
      </c>
      <c r="B66" s="31" t="s">
        <v>3414</v>
      </c>
      <c r="C66" s="44" t="s">
        <v>3384</v>
      </c>
      <c r="D66" s="668" t="s">
        <v>297</v>
      </c>
      <c r="E66" s="669" t="s">
        <v>297</v>
      </c>
      <c r="F66" s="669" t="s">
        <v>297</v>
      </c>
      <c r="G66" s="669" t="s">
        <v>297</v>
      </c>
      <c r="H66" s="669" t="s">
        <v>297</v>
      </c>
      <c r="I66" s="669" t="s">
        <v>297</v>
      </c>
      <c r="J66" s="670" t="s">
        <v>297</v>
      </c>
      <c r="K66" s="671" t="s">
        <v>297</v>
      </c>
      <c r="L66" s="82">
        <v>0</v>
      </c>
      <c r="M66" s="83">
        <v>0</v>
      </c>
      <c r="N66" s="813">
        <v>0</v>
      </c>
    </row>
    <row r="67" spans="1:14" outlineLevel="3" x14ac:dyDescent="0.25">
      <c r="A67" s="248" t="str">
        <f t="shared" si="5"/>
        <v>6.2.</v>
      </c>
      <c r="B67" s="31" t="s">
        <v>4194</v>
      </c>
      <c r="C67" s="44" t="s">
        <v>4195</v>
      </c>
      <c r="D67" s="668" t="s">
        <v>297</v>
      </c>
      <c r="E67" s="669" t="s">
        <v>297</v>
      </c>
      <c r="F67" s="669" t="s">
        <v>297</v>
      </c>
      <c r="G67" s="669" t="s">
        <v>297</v>
      </c>
      <c r="H67" s="669" t="s">
        <v>297</v>
      </c>
      <c r="I67" s="669" t="s">
        <v>297</v>
      </c>
      <c r="J67" s="670" t="s">
        <v>297</v>
      </c>
      <c r="K67" s="671" t="s">
        <v>297</v>
      </c>
      <c r="L67" s="82">
        <v>0</v>
      </c>
      <c r="M67" s="83">
        <v>0</v>
      </c>
      <c r="N67" s="813">
        <v>0</v>
      </c>
    </row>
    <row r="68" spans="1:14" outlineLevel="3" x14ac:dyDescent="0.25">
      <c r="A68" s="248" t="str">
        <f t="shared" si="5"/>
        <v>6.2.</v>
      </c>
      <c r="B68" s="31" t="s">
        <v>4196</v>
      </c>
      <c r="C68" s="44" t="s">
        <v>4197</v>
      </c>
      <c r="D68" s="668" t="s">
        <v>297</v>
      </c>
      <c r="E68" s="669" t="s">
        <v>297</v>
      </c>
      <c r="F68" s="669" t="s">
        <v>297</v>
      </c>
      <c r="G68" s="669" t="s">
        <v>297</v>
      </c>
      <c r="H68" s="669" t="s">
        <v>297</v>
      </c>
      <c r="I68" s="669" t="s">
        <v>297</v>
      </c>
      <c r="J68" s="670" t="s">
        <v>297</v>
      </c>
      <c r="K68" s="671" t="s">
        <v>297</v>
      </c>
      <c r="L68" s="82">
        <v>0</v>
      </c>
      <c r="M68" s="83">
        <v>0</v>
      </c>
      <c r="N68" s="813">
        <v>0</v>
      </c>
    </row>
    <row r="69" spans="1:14" outlineLevel="3" x14ac:dyDescent="0.25">
      <c r="A69" s="248" t="str">
        <f t="shared" si="5"/>
        <v>6.2.</v>
      </c>
      <c r="B69" s="31" t="s">
        <v>4198</v>
      </c>
      <c r="C69" s="44" t="s">
        <v>4199</v>
      </c>
      <c r="D69" s="668" t="s">
        <v>297</v>
      </c>
      <c r="E69" s="669" t="s">
        <v>297</v>
      </c>
      <c r="F69" s="669" t="s">
        <v>297</v>
      </c>
      <c r="G69" s="669" t="s">
        <v>297</v>
      </c>
      <c r="H69" s="669" t="s">
        <v>297</v>
      </c>
      <c r="I69" s="669" t="s">
        <v>297</v>
      </c>
      <c r="J69" s="670" t="s">
        <v>297</v>
      </c>
      <c r="K69" s="671" t="s">
        <v>297</v>
      </c>
      <c r="L69" s="82">
        <v>0</v>
      </c>
      <c r="M69" s="83">
        <v>0</v>
      </c>
      <c r="N69" s="813">
        <v>0</v>
      </c>
    </row>
    <row r="70" spans="1:14" outlineLevel="1" x14ac:dyDescent="0.25">
      <c r="A70" s="256"/>
      <c r="B70" s="23" t="s">
        <v>171</v>
      </c>
      <c r="C70" s="90" t="s">
        <v>172</v>
      </c>
      <c r="D70" s="588"/>
      <c r="E70" s="66"/>
      <c r="F70" s="67"/>
      <c r="G70" s="67"/>
      <c r="H70" s="67"/>
      <c r="I70" s="67"/>
      <c r="J70" s="67"/>
      <c r="K70" s="67"/>
      <c r="L70" s="286"/>
      <c r="M70" s="143"/>
      <c r="N70" s="809"/>
    </row>
    <row r="71" spans="1:14" outlineLevel="3" x14ac:dyDescent="0.25">
      <c r="A71" s="248" t="str">
        <f t="shared" ref="A71:A76" si="6">IF(COUNTA($D71:$K71)=0,"",LEFT(B71,FIND(".",B71,3)))</f>
        <v>6.3.</v>
      </c>
      <c r="B71" s="35" t="s">
        <v>3415</v>
      </c>
      <c r="C71" s="36" t="s">
        <v>3344</v>
      </c>
      <c r="D71" s="684" t="s">
        <v>297</v>
      </c>
      <c r="E71" s="685" t="s">
        <v>297</v>
      </c>
      <c r="F71" s="685" t="s">
        <v>297</v>
      </c>
      <c r="G71" s="685" t="s">
        <v>297</v>
      </c>
      <c r="H71" s="685" t="s">
        <v>297</v>
      </c>
      <c r="I71" s="685" t="s">
        <v>297</v>
      </c>
      <c r="J71" s="686" t="s">
        <v>297</v>
      </c>
      <c r="K71" s="687" t="s">
        <v>297</v>
      </c>
      <c r="L71" s="284">
        <v>0</v>
      </c>
      <c r="M71" s="104">
        <v>0</v>
      </c>
      <c r="N71" s="812">
        <v>0</v>
      </c>
    </row>
    <row r="72" spans="1:14" outlineLevel="3" x14ac:dyDescent="0.25">
      <c r="A72" s="248" t="str">
        <f t="shared" si="6"/>
        <v>6.3.</v>
      </c>
      <c r="B72" s="31" t="s">
        <v>3416</v>
      </c>
      <c r="C72" s="44" t="s">
        <v>3409</v>
      </c>
      <c r="D72" s="668" t="s">
        <v>297</v>
      </c>
      <c r="E72" s="669" t="s">
        <v>297</v>
      </c>
      <c r="F72" s="669" t="s">
        <v>297</v>
      </c>
      <c r="G72" s="669" t="s">
        <v>297</v>
      </c>
      <c r="H72" s="669" t="s">
        <v>297</v>
      </c>
      <c r="I72" s="669" t="s">
        <v>297</v>
      </c>
      <c r="J72" s="670" t="s">
        <v>297</v>
      </c>
      <c r="K72" s="671" t="s">
        <v>297</v>
      </c>
      <c r="L72" s="82">
        <v>0</v>
      </c>
      <c r="M72" s="83">
        <v>0</v>
      </c>
      <c r="N72" s="813">
        <v>0</v>
      </c>
    </row>
    <row r="73" spans="1:14" outlineLevel="3" x14ac:dyDescent="0.25">
      <c r="A73" s="248" t="str">
        <f t="shared" si="6"/>
        <v>6.3.</v>
      </c>
      <c r="B73" s="31" t="s">
        <v>3417</v>
      </c>
      <c r="C73" s="44" t="s">
        <v>3411</v>
      </c>
      <c r="D73" s="668" t="s">
        <v>297</v>
      </c>
      <c r="E73" s="669" t="s">
        <v>297</v>
      </c>
      <c r="F73" s="669" t="s">
        <v>297</v>
      </c>
      <c r="G73" s="669" t="s">
        <v>297</v>
      </c>
      <c r="H73" s="669" t="s">
        <v>297</v>
      </c>
      <c r="I73" s="669" t="s">
        <v>297</v>
      </c>
      <c r="J73" s="670" t="s">
        <v>297</v>
      </c>
      <c r="K73" s="671" t="s">
        <v>297</v>
      </c>
      <c r="L73" s="82">
        <v>0</v>
      </c>
      <c r="M73" s="83">
        <v>0</v>
      </c>
      <c r="N73" s="813">
        <v>0</v>
      </c>
    </row>
    <row r="74" spans="1:14" outlineLevel="3" x14ac:dyDescent="0.25">
      <c r="A74" s="248" t="str">
        <f t="shared" si="6"/>
        <v>6.3.</v>
      </c>
      <c r="B74" s="31" t="s">
        <v>3418</v>
      </c>
      <c r="C74" s="44" t="s">
        <v>3413</v>
      </c>
      <c r="D74" s="668" t="s">
        <v>297</v>
      </c>
      <c r="E74" s="669" t="s">
        <v>297</v>
      </c>
      <c r="F74" s="669" t="s">
        <v>297</v>
      </c>
      <c r="G74" s="669" t="s">
        <v>297</v>
      </c>
      <c r="H74" s="669" t="s">
        <v>297</v>
      </c>
      <c r="I74" s="669" t="s">
        <v>297</v>
      </c>
      <c r="J74" s="670" t="s">
        <v>297</v>
      </c>
      <c r="K74" s="671" t="s">
        <v>297</v>
      </c>
      <c r="L74" s="82">
        <v>0</v>
      </c>
      <c r="M74" s="83">
        <v>0</v>
      </c>
      <c r="N74" s="813">
        <v>0</v>
      </c>
    </row>
    <row r="75" spans="1:14" outlineLevel="3" x14ac:dyDescent="0.25">
      <c r="A75" s="248" t="str">
        <f t="shared" si="6"/>
        <v>6.3.</v>
      </c>
      <c r="B75" s="31" t="s">
        <v>3419</v>
      </c>
      <c r="C75" s="44" t="s">
        <v>3384</v>
      </c>
      <c r="D75" s="668" t="s">
        <v>297</v>
      </c>
      <c r="E75" s="669" t="s">
        <v>297</v>
      </c>
      <c r="F75" s="669" t="s">
        <v>297</v>
      </c>
      <c r="G75" s="669" t="s">
        <v>297</v>
      </c>
      <c r="H75" s="669" t="s">
        <v>297</v>
      </c>
      <c r="I75" s="669" t="s">
        <v>297</v>
      </c>
      <c r="J75" s="670" t="s">
        <v>297</v>
      </c>
      <c r="K75" s="671" t="s">
        <v>297</v>
      </c>
      <c r="L75" s="82">
        <v>0</v>
      </c>
      <c r="M75" s="83">
        <v>0</v>
      </c>
      <c r="N75" s="813">
        <v>0</v>
      </c>
    </row>
    <row r="76" spans="1:14" outlineLevel="3" x14ac:dyDescent="0.25">
      <c r="A76" s="248" t="str">
        <f t="shared" si="6"/>
        <v>6.3.</v>
      </c>
      <c r="B76" s="31" t="s">
        <v>3420</v>
      </c>
      <c r="C76" s="44" t="s">
        <v>3421</v>
      </c>
      <c r="D76" s="668" t="s">
        <v>297</v>
      </c>
      <c r="E76" s="669" t="s">
        <v>297</v>
      </c>
      <c r="F76" s="669" t="s">
        <v>297</v>
      </c>
      <c r="G76" s="669" t="s">
        <v>297</v>
      </c>
      <c r="H76" s="669" t="s">
        <v>297</v>
      </c>
      <c r="I76" s="669" t="s">
        <v>297</v>
      </c>
      <c r="J76" s="670" t="s">
        <v>297</v>
      </c>
      <c r="K76" s="671" t="s">
        <v>297</v>
      </c>
      <c r="L76" s="82">
        <v>0</v>
      </c>
      <c r="M76" s="83">
        <v>0</v>
      </c>
      <c r="N76" s="813">
        <v>0</v>
      </c>
    </row>
    <row r="77" spans="1:14" outlineLevel="1" x14ac:dyDescent="0.25">
      <c r="A77" s="256"/>
      <c r="B77" s="23" t="s">
        <v>173</v>
      </c>
      <c r="C77" s="90" t="s">
        <v>174</v>
      </c>
      <c r="D77" s="588"/>
      <c r="E77" s="66"/>
      <c r="F77" s="67"/>
      <c r="G77" s="67"/>
      <c r="H77" s="67"/>
      <c r="I77" s="67"/>
      <c r="J77" s="67"/>
      <c r="K77" s="67"/>
      <c r="L77" s="286"/>
      <c r="M77" s="143"/>
      <c r="N77" s="809"/>
    </row>
    <row r="78" spans="1:14" ht="25.5" outlineLevel="3" x14ac:dyDescent="0.25">
      <c r="A78" s="248" t="str">
        <f t="shared" ref="A78:A85" si="7">IF(COUNTA($D78:$K78)=0,"",LEFT(B78,FIND(".",B78,3)))</f>
        <v>6.4.</v>
      </c>
      <c r="B78" s="35" t="s">
        <v>3422</v>
      </c>
      <c r="C78" s="36" t="s">
        <v>3423</v>
      </c>
      <c r="D78" s="684" t="s">
        <v>297</v>
      </c>
      <c r="E78" s="685" t="s">
        <v>297</v>
      </c>
      <c r="F78" s="685" t="s">
        <v>297</v>
      </c>
      <c r="G78" s="685" t="s">
        <v>297</v>
      </c>
      <c r="H78" s="685" t="s">
        <v>297</v>
      </c>
      <c r="I78" s="685" t="s">
        <v>297</v>
      </c>
      <c r="J78" s="686" t="s">
        <v>297</v>
      </c>
      <c r="K78" s="687" t="s">
        <v>297</v>
      </c>
      <c r="L78" s="284">
        <v>0</v>
      </c>
      <c r="M78" s="104">
        <v>0</v>
      </c>
      <c r="N78" s="812">
        <v>0</v>
      </c>
    </row>
    <row r="79" spans="1:14" outlineLevel="3" x14ac:dyDescent="0.25">
      <c r="A79" s="248" t="str">
        <f t="shared" si="7"/>
        <v>6.4.</v>
      </c>
      <c r="B79" s="31" t="s">
        <v>3424</v>
      </c>
      <c r="C79" s="44" t="s">
        <v>4200</v>
      </c>
      <c r="D79" s="668" t="s">
        <v>297</v>
      </c>
      <c r="E79" s="669" t="s">
        <v>297</v>
      </c>
      <c r="F79" s="669" t="s">
        <v>297</v>
      </c>
      <c r="G79" s="669" t="s">
        <v>297</v>
      </c>
      <c r="H79" s="669" t="s">
        <v>297</v>
      </c>
      <c r="I79" s="669" t="s">
        <v>297</v>
      </c>
      <c r="J79" s="670" t="s">
        <v>297</v>
      </c>
      <c r="K79" s="671" t="s">
        <v>297</v>
      </c>
      <c r="L79" s="82">
        <v>0</v>
      </c>
      <c r="M79" s="83">
        <v>0</v>
      </c>
      <c r="N79" s="813">
        <v>0</v>
      </c>
    </row>
    <row r="80" spans="1:14" outlineLevel="3" x14ac:dyDescent="0.25">
      <c r="A80" s="248" t="str">
        <f t="shared" si="7"/>
        <v>6.4.</v>
      </c>
      <c r="B80" s="31" t="s">
        <v>3425</v>
      </c>
      <c r="C80" s="44" t="s">
        <v>3426</v>
      </c>
      <c r="D80" s="668" t="s">
        <v>297</v>
      </c>
      <c r="E80" s="669" t="s">
        <v>297</v>
      </c>
      <c r="F80" s="669" t="s">
        <v>297</v>
      </c>
      <c r="G80" s="669" t="s">
        <v>297</v>
      </c>
      <c r="H80" s="669" t="s">
        <v>297</v>
      </c>
      <c r="I80" s="669" t="s">
        <v>297</v>
      </c>
      <c r="J80" s="670" t="s">
        <v>297</v>
      </c>
      <c r="K80" s="671" t="s">
        <v>297</v>
      </c>
      <c r="L80" s="82">
        <v>0</v>
      </c>
      <c r="M80" s="83">
        <v>0</v>
      </c>
      <c r="N80" s="813">
        <v>0</v>
      </c>
    </row>
    <row r="81" spans="1:14" outlineLevel="3" x14ac:dyDescent="0.25">
      <c r="A81" s="248" t="str">
        <f t="shared" si="7"/>
        <v>6.4.</v>
      </c>
      <c r="B81" s="31" t="s">
        <v>3427</v>
      </c>
      <c r="C81" s="44" t="s">
        <v>3428</v>
      </c>
      <c r="D81" s="668" t="s">
        <v>297</v>
      </c>
      <c r="E81" s="669" t="s">
        <v>297</v>
      </c>
      <c r="F81" s="669" t="s">
        <v>297</v>
      </c>
      <c r="G81" s="669" t="s">
        <v>297</v>
      </c>
      <c r="H81" s="669" t="s">
        <v>297</v>
      </c>
      <c r="I81" s="669" t="s">
        <v>297</v>
      </c>
      <c r="J81" s="670" t="s">
        <v>297</v>
      </c>
      <c r="K81" s="671" t="s">
        <v>297</v>
      </c>
      <c r="L81" s="82">
        <v>0</v>
      </c>
      <c r="M81" s="83">
        <v>0</v>
      </c>
      <c r="N81" s="813">
        <v>0</v>
      </c>
    </row>
    <row r="82" spans="1:14" outlineLevel="3" x14ac:dyDescent="0.25">
      <c r="A82" s="805" t="str">
        <f t="shared" si="7"/>
        <v>6.4.</v>
      </c>
      <c r="B82" s="50" t="s">
        <v>3429</v>
      </c>
      <c r="C82" s="51" t="s">
        <v>3430</v>
      </c>
      <c r="D82" s="672" t="s">
        <v>297</v>
      </c>
      <c r="E82" s="673" t="s">
        <v>297</v>
      </c>
      <c r="F82" s="673" t="s">
        <v>297</v>
      </c>
      <c r="G82" s="673" t="s">
        <v>297</v>
      </c>
      <c r="H82" s="673" t="s">
        <v>297</v>
      </c>
      <c r="I82" s="673" t="s">
        <v>297</v>
      </c>
      <c r="J82" s="674" t="s">
        <v>297</v>
      </c>
      <c r="K82" s="675" t="s">
        <v>297</v>
      </c>
      <c r="L82" s="803">
        <v>0</v>
      </c>
      <c r="M82" s="172">
        <v>0</v>
      </c>
      <c r="N82" s="815">
        <v>0</v>
      </c>
    </row>
    <row r="83" spans="1:14" outlineLevel="3" x14ac:dyDescent="0.25">
      <c r="A83" s="805" t="str">
        <f t="shared" si="7"/>
        <v>6.4.</v>
      </c>
      <c r="B83" s="50" t="s">
        <v>4201</v>
      </c>
      <c r="C83" s="51" t="s">
        <v>4202</v>
      </c>
      <c r="D83" s="672" t="s">
        <v>297</v>
      </c>
      <c r="E83" s="673" t="s">
        <v>297</v>
      </c>
      <c r="F83" s="673" t="s">
        <v>297</v>
      </c>
      <c r="G83" s="673" t="s">
        <v>297</v>
      </c>
      <c r="H83" s="673" t="s">
        <v>297</v>
      </c>
      <c r="I83" s="673" t="s">
        <v>297</v>
      </c>
      <c r="J83" s="674" t="s">
        <v>297</v>
      </c>
      <c r="K83" s="675" t="s">
        <v>297</v>
      </c>
      <c r="L83" s="803">
        <v>0</v>
      </c>
      <c r="M83" s="172">
        <v>0</v>
      </c>
      <c r="N83" s="815">
        <v>0</v>
      </c>
    </row>
    <row r="84" spans="1:14" outlineLevel="3" x14ac:dyDescent="0.25">
      <c r="A84" s="805" t="str">
        <f t="shared" si="7"/>
        <v>6.4.</v>
      </c>
      <c r="B84" s="50" t="s">
        <v>4203</v>
      </c>
      <c r="C84" s="51" t="s">
        <v>4204</v>
      </c>
      <c r="D84" s="672" t="s">
        <v>297</v>
      </c>
      <c r="E84" s="673" t="s">
        <v>297</v>
      </c>
      <c r="F84" s="673" t="s">
        <v>297</v>
      </c>
      <c r="G84" s="673" t="s">
        <v>297</v>
      </c>
      <c r="H84" s="673" t="s">
        <v>297</v>
      </c>
      <c r="I84" s="673" t="s">
        <v>297</v>
      </c>
      <c r="J84" s="674" t="s">
        <v>297</v>
      </c>
      <c r="K84" s="675" t="s">
        <v>297</v>
      </c>
      <c r="L84" s="803">
        <v>0</v>
      </c>
      <c r="M84" s="172">
        <v>0</v>
      </c>
      <c r="N84" s="815">
        <v>0</v>
      </c>
    </row>
    <row r="85" spans="1:14" ht="15.75" outlineLevel="3" thickBot="1" x14ac:dyDescent="0.3">
      <c r="A85" s="262" t="str">
        <f t="shared" si="7"/>
        <v>6.4.</v>
      </c>
      <c r="B85" s="52" t="s">
        <v>4205</v>
      </c>
      <c r="C85" s="53" t="s">
        <v>4206</v>
      </c>
      <c r="D85" s="676" t="s">
        <v>297</v>
      </c>
      <c r="E85" s="677" t="s">
        <v>297</v>
      </c>
      <c r="F85" s="677" t="s">
        <v>297</v>
      </c>
      <c r="G85" s="677" t="s">
        <v>297</v>
      </c>
      <c r="H85" s="677" t="s">
        <v>297</v>
      </c>
      <c r="I85" s="677" t="s">
        <v>297</v>
      </c>
      <c r="J85" s="678" t="s">
        <v>297</v>
      </c>
      <c r="K85" s="679" t="s">
        <v>297</v>
      </c>
      <c r="L85" s="133">
        <v>0</v>
      </c>
      <c r="M85" s="124">
        <v>0</v>
      </c>
      <c r="N85" s="814">
        <v>0</v>
      </c>
    </row>
  </sheetData>
  <conditionalFormatting sqref="B4:C85">
    <cfRule type="expression" dxfId="21" priority="6">
      <formula>$K4="X"</formula>
    </cfRule>
  </conditionalFormatting>
  <conditionalFormatting sqref="D4:K85">
    <cfRule type="cellIs" dxfId="20" priority="10" operator="equal">
      <formula>"X"</formula>
    </cfRule>
  </conditionalFormatting>
  <conditionalFormatting sqref="L7:N21">
    <cfRule type="cellIs" dxfId="19" priority="5" operator="greaterThan">
      <formula>0</formula>
    </cfRule>
  </conditionalFormatting>
  <conditionalFormatting sqref="L23:N28">
    <cfRule type="cellIs" dxfId="18" priority="4" operator="greaterThan">
      <formula>0</formula>
    </cfRule>
  </conditionalFormatting>
  <conditionalFormatting sqref="L30:N43">
    <cfRule type="cellIs" dxfId="17" priority="3" operator="greaterThan">
      <formula>0</formula>
    </cfRule>
  </conditionalFormatting>
  <conditionalFormatting sqref="L45:N48">
    <cfRule type="cellIs" dxfId="16" priority="2" operator="greaterThan">
      <formula>0</formula>
    </cfRule>
  </conditionalFormatting>
  <conditionalFormatting sqref="L50:N60">
    <cfRule type="cellIs" dxfId="15" priority="1" operator="greaterThan">
      <formula>0</formula>
    </cfRule>
  </conditionalFormatting>
  <dataValidations disablePrompts="1" count="1">
    <dataValidation type="list" allowBlank="1" showInputMessage="1" showErrorMessage="1" sqref="D7:K21 D23:K28 D30:K43 D45:K48 D50:K60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Footer>&amp;RPágina &amp;P de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>
    <outlinePr summaryBelow="0"/>
    <pageSetUpPr fitToPage="1"/>
  </sheetPr>
  <dimension ref="A1:O123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outlineLevelRow="3" outlineLevelCol="1" x14ac:dyDescent="0.25"/>
  <cols>
    <col min="1" max="1" width="16.7109375" style="49" hidden="1" customWidth="1"/>
    <col min="2" max="2" width="9.7109375" style="49" customWidth="1"/>
    <col min="3" max="3" width="120.7109375" style="49" customWidth="1"/>
    <col min="4" max="11" width="12.7109375" style="49" customWidth="1" outlineLevel="1"/>
    <col min="12" max="15" width="12.7109375" style="49" customWidth="1"/>
    <col min="16" max="16384" width="14.42578125" style="49"/>
  </cols>
  <sheetData>
    <row r="1" spans="1:15" s="57" customFormat="1" ht="20.100000000000001" customHeight="1" thickBot="1" x14ac:dyDescent="0.35">
      <c r="B1" s="58" t="s">
        <v>265</v>
      </c>
      <c r="C1" s="59"/>
      <c r="D1" s="8" t="s">
        <v>266</v>
      </c>
      <c r="E1" s="60"/>
      <c r="F1" s="60"/>
      <c r="G1" s="60"/>
      <c r="H1" s="60"/>
      <c r="I1" s="60"/>
      <c r="J1" s="60"/>
      <c r="K1" s="60"/>
      <c r="L1" s="102"/>
      <c r="M1" s="102"/>
      <c r="N1" s="61"/>
      <c r="O1" s="61"/>
    </row>
    <row r="2" spans="1:15" s="62" customFormat="1" ht="35.1" customHeight="1" x14ac:dyDescent="0.25">
      <c r="B2" s="14"/>
      <c r="C2" s="15"/>
      <c r="D2" s="585" t="s">
        <v>267</v>
      </c>
      <c r="E2" s="63"/>
      <c r="F2" s="63"/>
      <c r="G2" s="63"/>
      <c r="H2" s="63"/>
      <c r="I2" s="63"/>
      <c r="J2" s="63"/>
      <c r="K2" s="64"/>
      <c r="L2" s="288" t="s">
        <v>1331</v>
      </c>
      <c r="M2" s="78"/>
      <c r="N2" s="78"/>
      <c r="O2" s="598"/>
    </row>
    <row r="3" spans="1:15" s="62" customFormat="1" ht="65.099999999999994" customHeight="1" x14ac:dyDescent="0.25">
      <c r="A3" s="242" t="s">
        <v>269</v>
      </c>
      <c r="B3" s="18" t="s">
        <v>28</v>
      </c>
      <c r="C3" s="106" t="s">
        <v>29</v>
      </c>
      <c r="D3" s="710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5" t="s">
        <v>277</v>
      </c>
      <c r="L3" s="110" t="s">
        <v>284</v>
      </c>
      <c r="M3" s="21" t="s">
        <v>287</v>
      </c>
      <c r="N3" s="21" t="s">
        <v>288</v>
      </c>
      <c r="O3" s="111" t="s">
        <v>3431</v>
      </c>
    </row>
    <row r="4" spans="1:15" s="17" customFormat="1" ht="15.75" x14ac:dyDescent="0.2">
      <c r="A4" s="258"/>
      <c r="B4" s="84" t="s">
        <v>175</v>
      </c>
      <c r="C4" s="85" t="s">
        <v>176</v>
      </c>
      <c r="D4" s="587"/>
      <c r="E4" s="86"/>
      <c r="F4" s="87"/>
      <c r="G4" s="87"/>
      <c r="H4" s="87"/>
      <c r="I4" s="87"/>
      <c r="J4" s="87"/>
      <c r="K4" s="180"/>
      <c r="L4" s="87"/>
      <c r="M4" s="87"/>
      <c r="N4" s="87"/>
      <c r="O4" s="181"/>
    </row>
    <row r="5" spans="1:15" outlineLevel="1" x14ac:dyDescent="0.25">
      <c r="A5" s="265"/>
      <c r="B5" s="23" t="s">
        <v>177</v>
      </c>
      <c r="C5" s="90" t="s">
        <v>178</v>
      </c>
      <c r="D5" s="588"/>
      <c r="E5" s="66"/>
      <c r="F5" s="67"/>
      <c r="G5" s="67"/>
      <c r="H5" s="67"/>
      <c r="I5" s="67"/>
      <c r="J5" s="67"/>
      <c r="K5" s="144"/>
      <c r="L5" s="67"/>
      <c r="M5" s="67"/>
      <c r="N5" s="67"/>
      <c r="O5" s="81"/>
    </row>
    <row r="6" spans="1:15" outlineLevel="3" x14ac:dyDescent="0.25">
      <c r="A6" s="248" t="str">
        <f>IF(COUNTA($D6:$K6)=0,"",LEFT(B6,FIND(".",B6,3)))</f>
        <v>7.1.</v>
      </c>
      <c r="B6" s="35" t="s">
        <v>3432</v>
      </c>
      <c r="C6" s="36" t="s">
        <v>3433</v>
      </c>
      <c r="D6" s="684" t="s">
        <v>297</v>
      </c>
      <c r="E6" s="685" t="s">
        <v>297</v>
      </c>
      <c r="F6" s="685" t="s">
        <v>297</v>
      </c>
      <c r="G6" s="685" t="s">
        <v>297</v>
      </c>
      <c r="H6" s="685" t="s">
        <v>297</v>
      </c>
      <c r="I6" s="685" t="s">
        <v>297</v>
      </c>
      <c r="J6" s="686" t="s">
        <v>297</v>
      </c>
      <c r="K6" s="688" t="s">
        <v>297</v>
      </c>
      <c r="L6" s="103">
        <v>0</v>
      </c>
      <c r="M6" s="83">
        <v>0</v>
      </c>
      <c r="N6" s="104">
        <v>0</v>
      </c>
      <c r="O6" s="105">
        <v>0</v>
      </c>
    </row>
    <row r="7" spans="1:15" outlineLevel="3" x14ac:dyDescent="0.25">
      <c r="A7" s="248" t="str">
        <f t="shared" ref="A7:A42" si="0">IF(COUNTA($D7:$K7)=0,"",LEFT(B7,FIND(".",B7,3)))</f>
        <v>7.1.</v>
      </c>
      <c r="B7" s="31" t="s">
        <v>3434</v>
      </c>
      <c r="C7" s="44" t="s">
        <v>3435</v>
      </c>
      <c r="D7" s="668" t="s">
        <v>297</v>
      </c>
      <c r="E7" s="669" t="s">
        <v>297</v>
      </c>
      <c r="F7" s="669" t="s">
        <v>297</v>
      </c>
      <c r="G7" s="669" t="s">
        <v>297</v>
      </c>
      <c r="H7" s="669" t="s">
        <v>297</v>
      </c>
      <c r="I7" s="669" t="s">
        <v>297</v>
      </c>
      <c r="J7" s="670" t="s">
        <v>297</v>
      </c>
      <c r="K7" s="689" t="s">
        <v>297</v>
      </c>
      <c r="L7" s="71">
        <v>0</v>
      </c>
      <c r="M7" s="83">
        <v>0</v>
      </c>
      <c r="N7" s="83">
        <v>0</v>
      </c>
      <c r="O7" s="72">
        <v>0</v>
      </c>
    </row>
    <row r="8" spans="1:15" outlineLevel="3" x14ac:dyDescent="0.25">
      <c r="A8" s="248" t="str">
        <f t="shared" si="0"/>
        <v>7.1.</v>
      </c>
      <c r="B8" s="31" t="s">
        <v>3436</v>
      </c>
      <c r="C8" s="44" t="s">
        <v>3437</v>
      </c>
      <c r="D8" s="668" t="s">
        <v>297</v>
      </c>
      <c r="E8" s="669" t="s">
        <v>297</v>
      </c>
      <c r="F8" s="669" t="s">
        <v>297</v>
      </c>
      <c r="G8" s="669" t="s">
        <v>297</v>
      </c>
      <c r="H8" s="669" t="s">
        <v>297</v>
      </c>
      <c r="I8" s="669" t="s">
        <v>297</v>
      </c>
      <c r="J8" s="670" t="s">
        <v>297</v>
      </c>
      <c r="K8" s="689" t="s">
        <v>297</v>
      </c>
      <c r="L8" s="71">
        <v>0</v>
      </c>
      <c r="M8" s="83">
        <v>0</v>
      </c>
      <c r="N8" s="83">
        <v>0</v>
      </c>
      <c r="O8" s="72">
        <v>0</v>
      </c>
    </row>
    <row r="9" spans="1:15" outlineLevel="3" x14ac:dyDescent="0.25">
      <c r="A9" s="248" t="str">
        <f t="shared" si="0"/>
        <v>7.1.</v>
      </c>
      <c r="B9" s="31" t="s">
        <v>3438</v>
      </c>
      <c r="C9" s="44" t="s">
        <v>3439</v>
      </c>
      <c r="D9" s="668" t="s">
        <v>297</v>
      </c>
      <c r="E9" s="669" t="s">
        <v>297</v>
      </c>
      <c r="F9" s="669" t="s">
        <v>297</v>
      </c>
      <c r="G9" s="669" t="s">
        <v>297</v>
      </c>
      <c r="H9" s="669" t="s">
        <v>297</v>
      </c>
      <c r="I9" s="669" t="s">
        <v>297</v>
      </c>
      <c r="J9" s="670" t="s">
        <v>297</v>
      </c>
      <c r="K9" s="689" t="s">
        <v>297</v>
      </c>
      <c r="L9" s="71">
        <v>0</v>
      </c>
      <c r="M9" s="83">
        <v>0</v>
      </c>
      <c r="N9" s="83">
        <v>0</v>
      </c>
      <c r="O9" s="72">
        <v>0</v>
      </c>
    </row>
    <row r="10" spans="1:15" outlineLevel="3" x14ac:dyDescent="0.25">
      <c r="A10" s="248" t="str">
        <f t="shared" si="0"/>
        <v>7.1.</v>
      </c>
      <c r="B10" s="31" t="s">
        <v>3440</v>
      </c>
      <c r="C10" s="44" t="s">
        <v>3441</v>
      </c>
      <c r="D10" s="668" t="s">
        <v>297</v>
      </c>
      <c r="E10" s="669" t="s">
        <v>297</v>
      </c>
      <c r="F10" s="669" t="s">
        <v>297</v>
      </c>
      <c r="G10" s="669" t="s">
        <v>297</v>
      </c>
      <c r="H10" s="669" t="s">
        <v>297</v>
      </c>
      <c r="I10" s="669" t="s">
        <v>297</v>
      </c>
      <c r="J10" s="670" t="s">
        <v>297</v>
      </c>
      <c r="K10" s="689" t="s">
        <v>297</v>
      </c>
      <c r="L10" s="71">
        <v>0</v>
      </c>
      <c r="M10" s="83">
        <v>0</v>
      </c>
      <c r="N10" s="83">
        <v>0</v>
      </c>
      <c r="O10" s="72">
        <v>0</v>
      </c>
    </row>
    <row r="11" spans="1:15" outlineLevel="3" x14ac:dyDescent="0.25">
      <c r="A11" s="248" t="str">
        <f t="shared" si="0"/>
        <v>7.1.</v>
      </c>
      <c r="B11" s="31" t="s">
        <v>3442</v>
      </c>
      <c r="C11" s="44" t="s">
        <v>3443</v>
      </c>
      <c r="D11" s="668" t="s">
        <v>297</v>
      </c>
      <c r="E11" s="669" t="s">
        <v>297</v>
      </c>
      <c r="F11" s="669" t="s">
        <v>297</v>
      </c>
      <c r="G11" s="669" t="s">
        <v>297</v>
      </c>
      <c r="H11" s="669" t="s">
        <v>297</v>
      </c>
      <c r="I11" s="669" t="s">
        <v>297</v>
      </c>
      <c r="J11" s="670" t="s">
        <v>297</v>
      </c>
      <c r="K11" s="689" t="s">
        <v>297</v>
      </c>
      <c r="L11" s="71">
        <v>0</v>
      </c>
      <c r="M11" s="83">
        <v>0</v>
      </c>
      <c r="N11" s="83">
        <v>0</v>
      </c>
      <c r="O11" s="72">
        <v>0</v>
      </c>
    </row>
    <row r="12" spans="1:15" outlineLevel="3" x14ac:dyDescent="0.25">
      <c r="A12" s="248" t="str">
        <f t="shared" si="0"/>
        <v>7.1.</v>
      </c>
      <c r="B12" s="31" t="s">
        <v>3444</v>
      </c>
      <c r="C12" s="44" t="s">
        <v>3445</v>
      </c>
      <c r="D12" s="668" t="s">
        <v>297</v>
      </c>
      <c r="E12" s="669" t="s">
        <v>297</v>
      </c>
      <c r="F12" s="669" t="s">
        <v>297</v>
      </c>
      <c r="G12" s="669" t="s">
        <v>297</v>
      </c>
      <c r="H12" s="669" t="s">
        <v>297</v>
      </c>
      <c r="I12" s="669" t="s">
        <v>297</v>
      </c>
      <c r="J12" s="670" t="s">
        <v>297</v>
      </c>
      <c r="K12" s="689" t="s">
        <v>297</v>
      </c>
      <c r="L12" s="71">
        <v>0</v>
      </c>
      <c r="M12" s="83">
        <v>0</v>
      </c>
      <c r="N12" s="83">
        <v>0</v>
      </c>
      <c r="O12" s="72">
        <v>0</v>
      </c>
    </row>
    <row r="13" spans="1:15" outlineLevel="3" x14ac:dyDescent="0.25">
      <c r="A13" s="248" t="str">
        <f t="shared" si="0"/>
        <v>7.1.</v>
      </c>
      <c r="B13" s="31" t="s">
        <v>3446</v>
      </c>
      <c r="C13" s="44" t="s">
        <v>3447</v>
      </c>
      <c r="D13" s="668" t="s">
        <v>297</v>
      </c>
      <c r="E13" s="669" t="s">
        <v>297</v>
      </c>
      <c r="F13" s="669" t="s">
        <v>297</v>
      </c>
      <c r="G13" s="669" t="s">
        <v>297</v>
      </c>
      <c r="H13" s="669" t="s">
        <v>297</v>
      </c>
      <c r="I13" s="669" t="s">
        <v>297</v>
      </c>
      <c r="J13" s="670" t="s">
        <v>297</v>
      </c>
      <c r="K13" s="689" t="s">
        <v>297</v>
      </c>
      <c r="L13" s="71">
        <v>0</v>
      </c>
      <c r="M13" s="83">
        <v>0</v>
      </c>
      <c r="N13" s="83">
        <v>0</v>
      </c>
      <c r="O13" s="72">
        <v>0</v>
      </c>
    </row>
    <row r="14" spans="1:15" outlineLevel="3" x14ac:dyDescent="0.25">
      <c r="A14" s="248" t="str">
        <f t="shared" si="0"/>
        <v>7.1.</v>
      </c>
      <c r="B14" s="31" t="s">
        <v>3448</v>
      </c>
      <c r="C14" s="44" t="s">
        <v>3449</v>
      </c>
      <c r="D14" s="668" t="s">
        <v>297</v>
      </c>
      <c r="E14" s="669" t="s">
        <v>297</v>
      </c>
      <c r="F14" s="669" t="s">
        <v>297</v>
      </c>
      <c r="G14" s="669" t="s">
        <v>297</v>
      </c>
      <c r="H14" s="669" t="s">
        <v>297</v>
      </c>
      <c r="I14" s="669" t="s">
        <v>297</v>
      </c>
      <c r="J14" s="670" t="s">
        <v>297</v>
      </c>
      <c r="K14" s="689" t="s">
        <v>297</v>
      </c>
      <c r="L14" s="71">
        <v>0</v>
      </c>
      <c r="M14" s="83">
        <v>0</v>
      </c>
      <c r="N14" s="83">
        <v>0</v>
      </c>
      <c r="O14" s="72">
        <v>0</v>
      </c>
    </row>
    <row r="15" spans="1:15" outlineLevel="3" x14ac:dyDescent="0.25">
      <c r="A15" s="248" t="str">
        <f t="shared" si="0"/>
        <v>7.1.</v>
      </c>
      <c r="B15" s="31" t="s">
        <v>3450</v>
      </c>
      <c r="C15" s="44" t="s">
        <v>3451</v>
      </c>
      <c r="D15" s="668" t="s">
        <v>297</v>
      </c>
      <c r="E15" s="669" t="s">
        <v>297</v>
      </c>
      <c r="F15" s="669" t="s">
        <v>297</v>
      </c>
      <c r="G15" s="669" t="s">
        <v>297</v>
      </c>
      <c r="H15" s="669" t="s">
        <v>297</v>
      </c>
      <c r="I15" s="669" t="s">
        <v>297</v>
      </c>
      <c r="J15" s="670" t="s">
        <v>297</v>
      </c>
      <c r="K15" s="689" t="s">
        <v>297</v>
      </c>
      <c r="L15" s="71">
        <v>0</v>
      </c>
      <c r="M15" s="83">
        <v>0</v>
      </c>
      <c r="N15" s="83">
        <v>0</v>
      </c>
      <c r="O15" s="72">
        <v>0</v>
      </c>
    </row>
    <row r="16" spans="1:15" outlineLevel="3" x14ac:dyDescent="0.25">
      <c r="A16" s="248" t="str">
        <f t="shared" si="0"/>
        <v>7.1.</v>
      </c>
      <c r="B16" s="31" t="s">
        <v>3452</v>
      </c>
      <c r="C16" s="44" t="s">
        <v>3453</v>
      </c>
      <c r="D16" s="668" t="s">
        <v>297</v>
      </c>
      <c r="E16" s="669" t="s">
        <v>297</v>
      </c>
      <c r="F16" s="669" t="s">
        <v>297</v>
      </c>
      <c r="G16" s="669" t="s">
        <v>297</v>
      </c>
      <c r="H16" s="669" t="s">
        <v>297</v>
      </c>
      <c r="I16" s="669" t="s">
        <v>297</v>
      </c>
      <c r="J16" s="670" t="s">
        <v>297</v>
      </c>
      <c r="K16" s="689" t="s">
        <v>297</v>
      </c>
      <c r="L16" s="71">
        <v>0</v>
      </c>
      <c r="M16" s="83">
        <v>0</v>
      </c>
      <c r="N16" s="83">
        <v>0</v>
      </c>
      <c r="O16" s="72">
        <v>0</v>
      </c>
    </row>
    <row r="17" spans="1:15" outlineLevel="3" x14ac:dyDescent="0.25">
      <c r="A17" s="248" t="str">
        <f t="shared" si="0"/>
        <v>7.1.</v>
      </c>
      <c r="B17" s="31" t="s">
        <v>3454</v>
      </c>
      <c r="C17" s="44" t="s">
        <v>3455</v>
      </c>
      <c r="D17" s="668" t="s">
        <v>297</v>
      </c>
      <c r="E17" s="669" t="s">
        <v>297</v>
      </c>
      <c r="F17" s="669" t="s">
        <v>297</v>
      </c>
      <c r="G17" s="669" t="s">
        <v>297</v>
      </c>
      <c r="H17" s="669" t="s">
        <v>297</v>
      </c>
      <c r="I17" s="669" t="s">
        <v>297</v>
      </c>
      <c r="J17" s="670" t="s">
        <v>297</v>
      </c>
      <c r="K17" s="689" t="s">
        <v>297</v>
      </c>
      <c r="L17" s="71">
        <v>0</v>
      </c>
      <c r="M17" s="83">
        <v>0</v>
      </c>
      <c r="N17" s="83">
        <v>0</v>
      </c>
      <c r="O17" s="72">
        <v>0</v>
      </c>
    </row>
    <row r="18" spans="1:15" outlineLevel="3" x14ac:dyDescent="0.25">
      <c r="A18" s="248" t="str">
        <f t="shared" si="0"/>
        <v>7.1.</v>
      </c>
      <c r="B18" s="31" t="s">
        <v>3456</v>
      </c>
      <c r="C18" s="44" t="s">
        <v>3457</v>
      </c>
      <c r="D18" s="668" t="s">
        <v>297</v>
      </c>
      <c r="E18" s="669" t="s">
        <v>297</v>
      </c>
      <c r="F18" s="669" t="s">
        <v>297</v>
      </c>
      <c r="G18" s="669" t="s">
        <v>297</v>
      </c>
      <c r="H18" s="669" t="s">
        <v>297</v>
      </c>
      <c r="I18" s="669" t="s">
        <v>297</v>
      </c>
      <c r="J18" s="670" t="s">
        <v>297</v>
      </c>
      <c r="K18" s="689" t="s">
        <v>297</v>
      </c>
      <c r="L18" s="71">
        <v>0</v>
      </c>
      <c r="M18" s="83">
        <v>0</v>
      </c>
      <c r="N18" s="83">
        <v>0</v>
      </c>
      <c r="O18" s="72">
        <v>0</v>
      </c>
    </row>
    <row r="19" spans="1:15" outlineLevel="3" x14ac:dyDescent="0.25">
      <c r="A19" s="248" t="str">
        <f t="shared" si="0"/>
        <v>7.1.</v>
      </c>
      <c r="B19" s="31" t="s">
        <v>3458</v>
      </c>
      <c r="C19" s="44" t="s">
        <v>3459</v>
      </c>
      <c r="D19" s="668" t="s">
        <v>297</v>
      </c>
      <c r="E19" s="669" t="s">
        <v>297</v>
      </c>
      <c r="F19" s="669" t="s">
        <v>297</v>
      </c>
      <c r="G19" s="669" t="s">
        <v>297</v>
      </c>
      <c r="H19" s="669" t="s">
        <v>297</v>
      </c>
      <c r="I19" s="669" t="s">
        <v>297</v>
      </c>
      <c r="J19" s="670" t="s">
        <v>297</v>
      </c>
      <c r="K19" s="689" t="s">
        <v>297</v>
      </c>
      <c r="L19" s="71">
        <v>0</v>
      </c>
      <c r="M19" s="83">
        <v>0</v>
      </c>
      <c r="N19" s="83">
        <v>0</v>
      </c>
      <c r="O19" s="72">
        <v>0</v>
      </c>
    </row>
    <row r="20" spans="1:15" outlineLevel="3" x14ac:dyDescent="0.25">
      <c r="A20" s="248" t="str">
        <f t="shared" si="0"/>
        <v>7.1.</v>
      </c>
      <c r="B20" s="31" t="s">
        <v>3460</v>
      </c>
      <c r="C20" s="44" t="s">
        <v>3461</v>
      </c>
      <c r="D20" s="668" t="s">
        <v>297</v>
      </c>
      <c r="E20" s="669" t="s">
        <v>297</v>
      </c>
      <c r="F20" s="669" t="s">
        <v>297</v>
      </c>
      <c r="G20" s="669" t="s">
        <v>297</v>
      </c>
      <c r="H20" s="669" t="s">
        <v>297</v>
      </c>
      <c r="I20" s="669" t="s">
        <v>297</v>
      </c>
      <c r="J20" s="670" t="s">
        <v>297</v>
      </c>
      <c r="K20" s="689" t="s">
        <v>297</v>
      </c>
      <c r="L20" s="71">
        <v>0</v>
      </c>
      <c r="M20" s="83">
        <v>0</v>
      </c>
      <c r="N20" s="83">
        <v>0</v>
      </c>
      <c r="O20" s="72">
        <v>0</v>
      </c>
    </row>
    <row r="21" spans="1:15" outlineLevel="3" x14ac:dyDescent="0.25">
      <c r="A21" s="248" t="str">
        <f t="shared" si="0"/>
        <v>7.1.</v>
      </c>
      <c r="B21" s="31" t="s">
        <v>3462</v>
      </c>
      <c r="C21" s="44" t="s">
        <v>3463</v>
      </c>
      <c r="D21" s="668" t="s">
        <v>297</v>
      </c>
      <c r="E21" s="669" t="s">
        <v>297</v>
      </c>
      <c r="F21" s="669" t="s">
        <v>297</v>
      </c>
      <c r="G21" s="669" t="s">
        <v>297</v>
      </c>
      <c r="H21" s="669" t="s">
        <v>297</v>
      </c>
      <c r="I21" s="669" t="s">
        <v>297</v>
      </c>
      <c r="J21" s="670" t="s">
        <v>297</v>
      </c>
      <c r="K21" s="689" t="s">
        <v>297</v>
      </c>
      <c r="L21" s="71">
        <v>0</v>
      </c>
      <c r="M21" s="83">
        <v>0</v>
      </c>
      <c r="N21" s="83">
        <v>0</v>
      </c>
      <c r="O21" s="72">
        <v>0</v>
      </c>
    </row>
    <row r="22" spans="1:15" outlineLevel="3" x14ac:dyDescent="0.25">
      <c r="A22" s="248" t="str">
        <f t="shared" si="0"/>
        <v>7.1.</v>
      </c>
      <c r="B22" s="31" t="s">
        <v>3464</v>
      </c>
      <c r="C22" s="44" t="s">
        <v>3465</v>
      </c>
      <c r="D22" s="668" t="s">
        <v>297</v>
      </c>
      <c r="E22" s="669" t="s">
        <v>297</v>
      </c>
      <c r="F22" s="669" t="s">
        <v>297</v>
      </c>
      <c r="G22" s="669" t="s">
        <v>297</v>
      </c>
      <c r="H22" s="669" t="s">
        <v>297</v>
      </c>
      <c r="I22" s="669" t="s">
        <v>297</v>
      </c>
      <c r="J22" s="670" t="s">
        <v>297</v>
      </c>
      <c r="K22" s="689" t="s">
        <v>297</v>
      </c>
      <c r="L22" s="71">
        <v>0</v>
      </c>
      <c r="M22" s="83">
        <v>0</v>
      </c>
      <c r="N22" s="83">
        <v>0</v>
      </c>
      <c r="O22" s="72">
        <v>0</v>
      </c>
    </row>
    <row r="23" spans="1:15" outlineLevel="3" x14ac:dyDescent="0.25">
      <c r="A23" s="248" t="str">
        <f t="shared" si="0"/>
        <v>7.1.</v>
      </c>
      <c r="B23" s="31" t="s">
        <v>3466</v>
      </c>
      <c r="C23" s="44" t="s">
        <v>3467</v>
      </c>
      <c r="D23" s="668" t="s">
        <v>297</v>
      </c>
      <c r="E23" s="669" t="s">
        <v>297</v>
      </c>
      <c r="F23" s="669" t="s">
        <v>297</v>
      </c>
      <c r="G23" s="669" t="s">
        <v>297</v>
      </c>
      <c r="H23" s="669" t="s">
        <v>297</v>
      </c>
      <c r="I23" s="669" t="s">
        <v>297</v>
      </c>
      <c r="J23" s="670" t="s">
        <v>297</v>
      </c>
      <c r="K23" s="689" t="s">
        <v>297</v>
      </c>
      <c r="L23" s="71">
        <v>0</v>
      </c>
      <c r="M23" s="83">
        <v>0</v>
      </c>
      <c r="N23" s="83">
        <v>0</v>
      </c>
      <c r="O23" s="72">
        <v>0</v>
      </c>
    </row>
    <row r="24" spans="1:15" outlineLevel="3" x14ac:dyDescent="0.25">
      <c r="A24" s="248" t="str">
        <f t="shared" si="0"/>
        <v>7.1.</v>
      </c>
      <c r="B24" s="31" t="s">
        <v>3468</v>
      </c>
      <c r="C24" s="44" t="s">
        <v>4207</v>
      </c>
      <c r="D24" s="668" t="s">
        <v>297</v>
      </c>
      <c r="E24" s="669" t="s">
        <v>297</v>
      </c>
      <c r="F24" s="669" t="s">
        <v>297</v>
      </c>
      <c r="G24" s="669" t="s">
        <v>297</v>
      </c>
      <c r="H24" s="669" t="s">
        <v>297</v>
      </c>
      <c r="I24" s="669" t="s">
        <v>297</v>
      </c>
      <c r="J24" s="670" t="s">
        <v>297</v>
      </c>
      <c r="K24" s="689" t="s">
        <v>297</v>
      </c>
      <c r="L24" s="71">
        <v>0</v>
      </c>
      <c r="M24" s="83">
        <v>0</v>
      </c>
      <c r="N24" s="83">
        <v>0</v>
      </c>
      <c r="O24" s="72">
        <v>0</v>
      </c>
    </row>
    <row r="25" spans="1:15" outlineLevel="3" x14ac:dyDescent="0.25">
      <c r="A25" s="248" t="str">
        <f t="shared" si="0"/>
        <v>7.1.</v>
      </c>
      <c r="B25" s="31" t="s">
        <v>3469</v>
      </c>
      <c r="C25" s="44" t="s">
        <v>3470</v>
      </c>
      <c r="D25" s="668" t="s">
        <v>297</v>
      </c>
      <c r="E25" s="669" t="s">
        <v>297</v>
      </c>
      <c r="F25" s="669" t="s">
        <v>297</v>
      </c>
      <c r="G25" s="669" t="s">
        <v>297</v>
      </c>
      <c r="H25" s="669" t="s">
        <v>297</v>
      </c>
      <c r="I25" s="669" t="s">
        <v>297</v>
      </c>
      <c r="J25" s="670" t="s">
        <v>297</v>
      </c>
      <c r="K25" s="689" t="s">
        <v>297</v>
      </c>
      <c r="L25" s="71">
        <v>0</v>
      </c>
      <c r="M25" s="83">
        <v>0</v>
      </c>
      <c r="N25" s="83">
        <v>0</v>
      </c>
      <c r="O25" s="72">
        <v>0</v>
      </c>
    </row>
    <row r="26" spans="1:15" outlineLevel="3" x14ac:dyDescent="0.25">
      <c r="A26" s="248" t="str">
        <f t="shared" si="0"/>
        <v>7.1.</v>
      </c>
      <c r="B26" s="31" t="s">
        <v>3471</v>
      </c>
      <c r="C26" s="44" t="s">
        <v>3472</v>
      </c>
      <c r="D26" s="668" t="s">
        <v>297</v>
      </c>
      <c r="E26" s="669" t="s">
        <v>297</v>
      </c>
      <c r="F26" s="669" t="s">
        <v>297</v>
      </c>
      <c r="G26" s="669" t="s">
        <v>297</v>
      </c>
      <c r="H26" s="669" t="s">
        <v>297</v>
      </c>
      <c r="I26" s="669" t="s">
        <v>297</v>
      </c>
      <c r="J26" s="670" t="s">
        <v>297</v>
      </c>
      <c r="K26" s="689" t="s">
        <v>297</v>
      </c>
      <c r="L26" s="71">
        <v>0</v>
      </c>
      <c r="M26" s="83">
        <v>0</v>
      </c>
      <c r="N26" s="83">
        <v>0</v>
      </c>
      <c r="O26" s="72">
        <v>0</v>
      </c>
    </row>
    <row r="27" spans="1:15" outlineLevel="3" x14ac:dyDescent="0.25">
      <c r="A27" s="248" t="str">
        <f t="shared" si="0"/>
        <v>7.1.</v>
      </c>
      <c r="B27" s="31" t="s">
        <v>3473</v>
      </c>
      <c r="C27" s="32" t="s">
        <v>3474</v>
      </c>
      <c r="D27" s="668" t="s">
        <v>297</v>
      </c>
      <c r="E27" s="669" t="s">
        <v>297</v>
      </c>
      <c r="F27" s="669" t="s">
        <v>297</v>
      </c>
      <c r="G27" s="669" t="s">
        <v>297</v>
      </c>
      <c r="H27" s="669" t="s">
        <v>297</v>
      </c>
      <c r="I27" s="669" t="s">
        <v>297</v>
      </c>
      <c r="J27" s="670" t="s">
        <v>297</v>
      </c>
      <c r="K27" s="689" t="s">
        <v>297</v>
      </c>
      <c r="L27" s="71">
        <v>0</v>
      </c>
      <c r="M27" s="83">
        <v>0</v>
      </c>
      <c r="N27" s="83">
        <v>0</v>
      </c>
      <c r="O27" s="72">
        <v>0</v>
      </c>
    </row>
    <row r="28" spans="1:15" outlineLevel="3" x14ac:dyDescent="0.25">
      <c r="A28" s="248" t="str">
        <f t="shared" si="0"/>
        <v>7.1.</v>
      </c>
      <c r="B28" s="31" t="s">
        <v>3475</v>
      </c>
      <c r="C28" s="32" t="s">
        <v>3476</v>
      </c>
      <c r="D28" s="668" t="s">
        <v>297</v>
      </c>
      <c r="E28" s="669" t="s">
        <v>297</v>
      </c>
      <c r="F28" s="669" t="s">
        <v>297</v>
      </c>
      <c r="G28" s="669" t="s">
        <v>297</v>
      </c>
      <c r="H28" s="669" t="s">
        <v>297</v>
      </c>
      <c r="I28" s="669" t="s">
        <v>297</v>
      </c>
      <c r="J28" s="670" t="s">
        <v>297</v>
      </c>
      <c r="K28" s="689" t="s">
        <v>297</v>
      </c>
      <c r="L28" s="71">
        <v>0</v>
      </c>
      <c r="M28" s="83">
        <v>0</v>
      </c>
      <c r="N28" s="83">
        <v>0</v>
      </c>
      <c r="O28" s="72">
        <v>0</v>
      </c>
    </row>
    <row r="29" spans="1:15" outlineLevel="3" x14ac:dyDescent="0.25">
      <c r="A29" s="248" t="str">
        <f t="shared" si="0"/>
        <v>7.1.</v>
      </c>
      <c r="B29" s="31" t="s">
        <v>3477</v>
      </c>
      <c r="C29" s="44" t="s">
        <v>2078</v>
      </c>
      <c r="D29" s="668" t="s">
        <v>297</v>
      </c>
      <c r="E29" s="669" t="s">
        <v>297</v>
      </c>
      <c r="F29" s="669" t="s">
        <v>297</v>
      </c>
      <c r="G29" s="669" t="s">
        <v>297</v>
      </c>
      <c r="H29" s="669" t="s">
        <v>297</v>
      </c>
      <c r="I29" s="669" t="s">
        <v>297</v>
      </c>
      <c r="J29" s="670" t="s">
        <v>297</v>
      </c>
      <c r="K29" s="689" t="s">
        <v>297</v>
      </c>
      <c r="L29" s="71">
        <v>0</v>
      </c>
      <c r="M29" s="83">
        <v>0</v>
      </c>
      <c r="N29" s="83">
        <v>0</v>
      </c>
      <c r="O29" s="72">
        <v>0</v>
      </c>
    </row>
    <row r="30" spans="1:15" outlineLevel="3" x14ac:dyDescent="0.25">
      <c r="A30" s="248" t="str">
        <f t="shared" si="0"/>
        <v>7.1.</v>
      </c>
      <c r="B30" s="31" t="s">
        <v>3478</v>
      </c>
      <c r="C30" s="44" t="s">
        <v>3479</v>
      </c>
      <c r="D30" s="668" t="s">
        <v>297</v>
      </c>
      <c r="E30" s="669" t="s">
        <v>297</v>
      </c>
      <c r="F30" s="669" t="s">
        <v>297</v>
      </c>
      <c r="G30" s="669" t="s">
        <v>297</v>
      </c>
      <c r="H30" s="669" t="s">
        <v>297</v>
      </c>
      <c r="I30" s="669" t="s">
        <v>297</v>
      </c>
      <c r="J30" s="670" t="s">
        <v>297</v>
      </c>
      <c r="K30" s="689" t="s">
        <v>297</v>
      </c>
      <c r="L30" s="71">
        <v>0</v>
      </c>
      <c r="M30" s="83">
        <v>0</v>
      </c>
      <c r="N30" s="83">
        <v>0</v>
      </c>
      <c r="O30" s="72">
        <v>0</v>
      </c>
    </row>
    <row r="31" spans="1:15" ht="25.5" outlineLevel="3" x14ac:dyDescent="0.25">
      <c r="A31" s="248" t="str">
        <f t="shared" si="0"/>
        <v>7.1.</v>
      </c>
      <c r="B31" s="31" t="s">
        <v>3480</v>
      </c>
      <c r="C31" s="44" t="s">
        <v>956</v>
      </c>
      <c r="D31" s="668" t="s">
        <v>297</v>
      </c>
      <c r="E31" s="669" t="s">
        <v>297</v>
      </c>
      <c r="F31" s="669" t="s">
        <v>297</v>
      </c>
      <c r="G31" s="669" t="s">
        <v>297</v>
      </c>
      <c r="H31" s="669" t="s">
        <v>297</v>
      </c>
      <c r="I31" s="669" t="s">
        <v>297</v>
      </c>
      <c r="J31" s="670" t="s">
        <v>297</v>
      </c>
      <c r="K31" s="689" t="s">
        <v>297</v>
      </c>
      <c r="L31" s="71">
        <v>0</v>
      </c>
      <c r="M31" s="83">
        <v>0</v>
      </c>
      <c r="N31" s="83">
        <v>0</v>
      </c>
      <c r="O31" s="72">
        <v>0</v>
      </c>
    </row>
    <row r="32" spans="1:15" outlineLevel="3" x14ac:dyDescent="0.25">
      <c r="A32" s="248" t="str">
        <f t="shared" si="0"/>
        <v>7.1.</v>
      </c>
      <c r="B32" s="31" t="s">
        <v>3481</v>
      </c>
      <c r="C32" s="44" t="s">
        <v>3482</v>
      </c>
      <c r="D32" s="668" t="s">
        <v>297</v>
      </c>
      <c r="E32" s="669" t="s">
        <v>297</v>
      </c>
      <c r="F32" s="669" t="s">
        <v>297</v>
      </c>
      <c r="G32" s="669" t="s">
        <v>297</v>
      </c>
      <c r="H32" s="669" t="s">
        <v>297</v>
      </c>
      <c r="I32" s="669" t="s">
        <v>297</v>
      </c>
      <c r="J32" s="670" t="s">
        <v>297</v>
      </c>
      <c r="K32" s="689" t="s">
        <v>297</v>
      </c>
      <c r="L32" s="71">
        <v>0</v>
      </c>
      <c r="M32" s="83">
        <v>0</v>
      </c>
      <c r="N32" s="83">
        <v>0</v>
      </c>
      <c r="O32" s="72">
        <v>0</v>
      </c>
    </row>
    <row r="33" spans="1:15" outlineLevel="3" x14ac:dyDescent="0.25">
      <c r="A33" s="248" t="str">
        <f t="shared" si="0"/>
        <v>7.1.</v>
      </c>
      <c r="B33" s="31" t="s">
        <v>3483</v>
      </c>
      <c r="C33" s="44" t="s">
        <v>3484</v>
      </c>
      <c r="D33" s="668" t="s">
        <v>297</v>
      </c>
      <c r="E33" s="669" t="s">
        <v>297</v>
      </c>
      <c r="F33" s="669" t="s">
        <v>297</v>
      </c>
      <c r="G33" s="669" t="s">
        <v>297</v>
      </c>
      <c r="H33" s="669" t="s">
        <v>297</v>
      </c>
      <c r="I33" s="669" t="s">
        <v>297</v>
      </c>
      <c r="J33" s="670" t="s">
        <v>297</v>
      </c>
      <c r="K33" s="689" t="s">
        <v>297</v>
      </c>
      <c r="L33" s="71">
        <v>0</v>
      </c>
      <c r="M33" s="83">
        <v>0</v>
      </c>
      <c r="N33" s="83">
        <v>0</v>
      </c>
      <c r="O33" s="72">
        <v>0</v>
      </c>
    </row>
    <row r="34" spans="1:15" outlineLevel="3" x14ac:dyDescent="0.25">
      <c r="A34" s="248" t="str">
        <f t="shared" si="0"/>
        <v>7.1.</v>
      </c>
      <c r="B34" s="31" t="s">
        <v>3485</v>
      </c>
      <c r="C34" s="44" t="s">
        <v>3486</v>
      </c>
      <c r="D34" s="668" t="s">
        <v>297</v>
      </c>
      <c r="E34" s="669" t="s">
        <v>297</v>
      </c>
      <c r="F34" s="669" t="s">
        <v>297</v>
      </c>
      <c r="G34" s="669" t="s">
        <v>297</v>
      </c>
      <c r="H34" s="669" t="s">
        <v>297</v>
      </c>
      <c r="I34" s="669" t="s">
        <v>297</v>
      </c>
      <c r="J34" s="670" t="s">
        <v>297</v>
      </c>
      <c r="K34" s="689" t="s">
        <v>297</v>
      </c>
      <c r="L34" s="71">
        <v>0</v>
      </c>
      <c r="M34" s="83">
        <v>0</v>
      </c>
      <c r="N34" s="83">
        <v>0</v>
      </c>
      <c r="O34" s="72">
        <v>0</v>
      </c>
    </row>
    <row r="35" spans="1:15" outlineLevel="3" x14ac:dyDescent="0.25">
      <c r="A35" s="248" t="str">
        <f t="shared" si="0"/>
        <v>7.1.</v>
      </c>
      <c r="B35" s="31" t="s">
        <v>3487</v>
      </c>
      <c r="C35" s="44" t="s">
        <v>3488</v>
      </c>
      <c r="D35" s="668" t="s">
        <v>297</v>
      </c>
      <c r="E35" s="669" t="s">
        <v>297</v>
      </c>
      <c r="F35" s="669" t="s">
        <v>297</v>
      </c>
      <c r="G35" s="669" t="s">
        <v>297</v>
      </c>
      <c r="H35" s="669" t="s">
        <v>297</v>
      </c>
      <c r="I35" s="669" t="s">
        <v>297</v>
      </c>
      <c r="J35" s="670" t="s">
        <v>297</v>
      </c>
      <c r="K35" s="689" t="s">
        <v>297</v>
      </c>
      <c r="L35" s="71">
        <v>0</v>
      </c>
      <c r="M35" s="83">
        <v>0</v>
      </c>
      <c r="N35" s="83">
        <v>0</v>
      </c>
      <c r="O35" s="72">
        <v>0</v>
      </c>
    </row>
    <row r="36" spans="1:15" outlineLevel="3" x14ac:dyDescent="0.25">
      <c r="A36" s="248" t="str">
        <f t="shared" si="0"/>
        <v>7.1.</v>
      </c>
      <c r="B36" s="31" t="s">
        <v>3489</v>
      </c>
      <c r="C36" s="44" t="s">
        <v>3490</v>
      </c>
      <c r="D36" s="668" t="s">
        <v>297</v>
      </c>
      <c r="E36" s="669" t="s">
        <v>297</v>
      </c>
      <c r="F36" s="669" t="s">
        <v>297</v>
      </c>
      <c r="G36" s="669" t="s">
        <v>297</v>
      </c>
      <c r="H36" s="669" t="s">
        <v>297</v>
      </c>
      <c r="I36" s="669" t="s">
        <v>297</v>
      </c>
      <c r="J36" s="670" t="s">
        <v>297</v>
      </c>
      <c r="K36" s="689" t="s">
        <v>297</v>
      </c>
      <c r="L36" s="71">
        <v>0</v>
      </c>
      <c r="M36" s="83">
        <v>0</v>
      </c>
      <c r="N36" s="83">
        <v>0</v>
      </c>
      <c r="O36" s="72">
        <v>0</v>
      </c>
    </row>
    <row r="37" spans="1:15" outlineLevel="3" x14ac:dyDescent="0.25">
      <c r="A37" s="248" t="str">
        <f t="shared" si="0"/>
        <v>7.1.</v>
      </c>
      <c r="B37" s="31" t="s">
        <v>3491</v>
      </c>
      <c r="C37" s="44" t="s">
        <v>3492</v>
      </c>
      <c r="D37" s="668" t="s">
        <v>297</v>
      </c>
      <c r="E37" s="669" t="s">
        <v>297</v>
      </c>
      <c r="F37" s="669" t="s">
        <v>297</v>
      </c>
      <c r="G37" s="669" t="s">
        <v>297</v>
      </c>
      <c r="H37" s="669" t="s">
        <v>297</v>
      </c>
      <c r="I37" s="669" t="s">
        <v>297</v>
      </c>
      <c r="J37" s="670" t="s">
        <v>297</v>
      </c>
      <c r="K37" s="689" t="s">
        <v>297</v>
      </c>
      <c r="L37" s="71">
        <v>0</v>
      </c>
      <c r="M37" s="83">
        <v>0</v>
      </c>
      <c r="N37" s="83">
        <v>0</v>
      </c>
      <c r="O37" s="72">
        <v>0</v>
      </c>
    </row>
    <row r="38" spans="1:15" outlineLevel="3" x14ac:dyDescent="0.25">
      <c r="A38" s="248" t="str">
        <f t="shared" si="0"/>
        <v>7.1.</v>
      </c>
      <c r="B38" s="31" t="s">
        <v>3493</v>
      </c>
      <c r="C38" s="44" t="s">
        <v>3494</v>
      </c>
      <c r="D38" s="668" t="s">
        <v>297</v>
      </c>
      <c r="E38" s="669" t="s">
        <v>297</v>
      </c>
      <c r="F38" s="669" t="s">
        <v>297</v>
      </c>
      <c r="G38" s="669" t="s">
        <v>297</v>
      </c>
      <c r="H38" s="669" t="s">
        <v>297</v>
      </c>
      <c r="I38" s="669" t="s">
        <v>297</v>
      </c>
      <c r="J38" s="670" t="s">
        <v>297</v>
      </c>
      <c r="K38" s="689" t="s">
        <v>297</v>
      </c>
      <c r="L38" s="71">
        <v>0</v>
      </c>
      <c r="M38" s="83">
        <v>0</v>
      </c>
      <c r="N38" s="83">
        <v>0</v>
      </c>
      <c r="O38" s="72">
        <v>0</v>
      </c>
    </row>
    <row r="39" spans="1:15" outlineLevel="3" x14ac:dyDescent="0.25">
      <c r="A39" s="248" t="str">
        <f t="shared" si="0"/>
        <v>7.1.</v>
      </c>
      <c r="B39" s="31" t="s">
        <v>3495</v>
      </c>
      <c r="C39" s="44" t="s">
        <v>3496</v>
      </c>
      <c r="D39" s="668" t="s">
        <v>297</v>
      </c>
      <c r="E39" s="669" t="s">
        <v>297</v>
      </c>
      <c r="F39" s="669" t="s">
        <v>297</v>
      </c>
      <c r="G39" s="669" t="s">
        <v>297</v>
      </c>
      <c r="H39" s="669" t="s">
        <v>297</v>
      </c>
      <c r="I39" s="669" t="s">
        <v>297</v>
      </c>
      <c r="J39" s="670" t="s">
        <v>297</v>
      </c>
      <c r="K39" s="689" t="s">
        <v>297</v>
      </c>
      <c r="L39" s="71">
        <v>0</v>
      </c>
      <c r="M39" s="83">
        <v>0</v>
      </c>
      <c r="N39" s="83">
        <v>0</v>
      </c>
      <c r="O39" s="72">
        <v>0</v>
      </c>
    </row>
    <row r="40" spans="1:15" outlineLevel="3" x14ac:dyDescent="0.25">
      <c r="A40" s="248" t="str">
        <f t="shared" si="0"/>
        <v>7.1.</v>
      </c>
      <c r="B40" s="31" t="s">
        <v>3497</v>
      </c>
      <c r="C40" s="44" t="s">
        <v>3498</v>
      </c>
      <c r="D40" s="668" t="s">
        <v>297</v>
      </c>
      <c r="E40" s="669" t="s">
        <v>297</v>
      </c>
      <c r="F40" s="669" t="s">
        <v>297</v>
      </c>
      <c r="G40" s="669" t="s">
        <v>297</v>
      </c>
      <c r="H40" s="669" t="s">
        <v>297</v>
      </c>
      <c r="I40" s="669" t="s">
        <v>297</v>
      </c>
      <c r="J40" s="670" t="s">
        <v>297</v>
      </c>
      <c r="K40" s="689" t="s">
        <v>297</v>
      </c>
      <c r="L40" s="71">
        <v>0</v>
      </c>
      <c r="M40" s="83">
        <v>0</v>
      </c>
      <c r="N40" s="83">
        <v>0</v>
      </c>
      <c r="O40" s="72">
        <v>0</v>
      </c>
    </row>
    <row r="41" spans="1:15" outlineLevel="3" x14ac:dyDescent="0.25">
      <c r="A41" s="248" t="str">
        <f t="shared" si="0"/>
        <v>7.1.</v>
      </c>
      <c r="B41" s="31" t="s">
        <v>3499</v>
      </c>
      <c r="C41" s="44" t="s">
        <v>3500</v>
      </c>
      <c r="D41" s="668" t="s">
        <v>297</v>
      </c>
      <c r="E41" s="669" t="s">
        <v>297</v>
      </c>
      <c r="F41" s="669" t="s">
        <v>297</v>
      </c>
      <c r="G41" s="669" t="s">
        <v>297</v>
      </c>
      <c r="H41" s="669" t="s">
        <v>297</v>
      </c>
      <c r="I41" s="669" t="s">
        <v>297</v>
      </c>
      <c r="J41" s="670" t="s">
        <v>297</v>
      </c>
      <c r="K41" s="689" t="s">
        <v>297</v>
      </c>
      <c r="L41" s="71">
        <v>0</v>
      </c>
      <c r="M41" s="83">
        <v>0</v>
      </c>
      <c r="N41" s="83">
        <v>0</v>
      </c>
      <c r="O41" s="72">
        <v>0</v>
      </c>
    </row>
    <row r="42" spans="1:15" outlineLevel="3" x14ac:dyDescent="0.25">
      <c r="A42" s="248" t="str">
        <f t="shared" si="0"/>
        <v>7.1.</v>
      </c>
      <c r="B42" s="31" t="s">
        <v>3501</v>
      </c>
      <c r="C42" s="44" t="s">
        <v>3502</v>
      </c>
      <c r="D42" s="668" t="s">
        <v>297</v>
      </c>
      <c r="E42" s="669" t="s">
        <v>297</v>
      </c>
      <c r="F42" s="669" t="s">
        <v>297</v>
      </c>
      <c r="G42" s="669" t="s">
        <v>297</v>
      </c>
      <c r="H42" s="669" t="s">
        <v>297</v>
      </c>
      <c r="I42" s="669" t="s">
        <v>297</v>
      </c>
      <c r="J42" s="670" t="s">
        <v>297</v>
      </c>
      <c r="K42" s="689" t="s">
        <v>297</v>
      </c>
      <c r="L42" s="71">
        <v>0</v>
      </c>
      <c r="M42" s="83">
        <v>0</v>
      </c>
      <c r="N42" s="83">
        <v>0</v>
      </c>
      <c r="O42" s="72">
        <v>0</v>
      </c>
    </row>
    <row r="43" spans="1:15" outlineLevel="1" x14ac:dyDescent="0.25">
      <c r="A43" s="266"/>
      <c r="B43" s="93" t="s">
        <v>179</v>
      </c>
      <c r="C43" s="215" t="s">
        <v>180</v>
      </c>
      <c r="D43" s="591"/>
      <c r="E43" s="94"/>
      <c r="F43" s="95"/>
      <c r="G43" s="95"/>
      <c r="H43" s="95"/>
      <c r="I43" s="95"/>
      <c r="J43" s="95"/>
      <c r="K43" s="182"/>
      <c r="L43" s="95"/>
      <c r="M43" s="95"/>
      <c r="N43" s="95"/>
      <c r="O43" s="183"/>
    </row>
    <row r="44" spans="1:15" outlineLevel="2" x14ac:dyDescent="0.25">
      <c r="A44" s="265"/>
      <c r="B44" s="37" t="s">
        <v>3503</v>
      </c>
      <c r="C44" s="97" t="s">
        <v>2344</v>
      </c>
      <c r="D44" s="184"/>
      <c r="E44" s="98"/>
      <c r="F44" s="99"/>
      <c r="G44" s="99"/>
      <c r="H44" s="99"/>
      <c r="I44" s="99"/>
      <c r="J44" s="99"/>
      <c r="K44" s="185"/>
      <c r="L44" s="99"/>
      <c r="M44" s="99"/>
      <c r="N44" s="99"/>
      <c r="O44" s="186"/>
    </row>
    <row r="45" spans="1:15" outlineLevel="3" x14ac:dyDescent="0.25">
      <c r="A45" s="248" t="str">
        <f t="shared" ref="A45:A83" si="1">IF(COUNTA($D45:$K45)=0,"",LEFT(B45,FIND(".",B45,3)))</f>
        <v>7.2.</v>
      </c>
      <c r="B45" s="35" t="s">
        <v>3504</v>
      </c>
      <c r="C45" s="36" t="s">
        <v>3505</v>
      </c>
      <c r="D45" s="684" t="s">
        <v>297</v>
      </c>
      <c r="E45" s="685" t="s">
        <v>297</v>
      </c>
      <c r="F45" s="685" t="s">
        <v>297</v>
      </c>
      <c r="G45" s="685" t="s">
        <v>297</v>
      </c>
      <c r="H45" s="685" t="s">
        <v>297</v>
      </c>
      <c r="I45" s="685" t="s">
        <v>297</v>
      </c>
      <c r="J45" s="686" t="s">
        <v>297</v>
      </c>
      <c r="K45" s="688" t="s">
        <v>297</v>
      </c>
      <c r="L45" s="103">
        <v>0</v>
      </c>
      <c r="M45" s="104">
        <v>0</v>
      </c>
      <c r="N45" s="104">
        <v>0</v>
      </c>
      <c r="O45" s="105">
        <v>0</v>
      </c>
    </row>
    <row r="46" spans="1:15" outlineLevel="3" x14ac:dyDescent="0.25">
      <c r="A46" s="248" t="str">
        <f t="shared" si="1"/>
        <v>7.2.</v>
      </c>
      <c r="B46" s="31" t="s">
        <v>3506</v>
      </c>
      <c r="C46" s="44" t="s">
        <v>3507</v>
      </c>
      <c r="D46" s="668" t="s">
        <v>297</v>
      </c>
      <c r="E46" s="669" t="s">
        <v>297</v>
      </c>
      <c r="F46" s="669" t="s">
        <v>297</v>
      </c>
      <c r="G46" s="669" t="s">
        <v>297</v>
      </c>
      <c r="H46" s="669" t="s">
        <v>297</v>
      </c>
      <c r="I46" s="669" t="s">
        <v>297</v>
      </c>
      <c r="J46" s="670" t="s">
        <v>297</v>
      </c>
      <c r="K46" s="689" t="s">
        <v>297</v>
      </c>
      <c r="L46" s="71">
        <v>0</v>
      </c>
      <c r="M46" s="83">
        <v>0</v>
      </c>
      <c r="N46" s="83">
        <v>0</v>
      </c>
      <c r="O46" s="72">
        <v>0</v>
      </c>
    </row>
    <row r="47" spans="1:15" outlineLevel="3" x14ac:dyDescent="0.25">
      <c r="A47" s="248" t="str">
        <f t="shared" si="1"/>
        <v>7.2.</v>
      </c>
      <c r="B47" s="31" t="s">
        <v>3508</v>
      </c>
      <c r="C47" s="44" t="s">
        <v>3509</v>
      </c>
      <c r="D47" s="668" t="s">
        <v>297</v>
      </c>
      <c r="E47" s="669" t="s">
        <v>297</v>
      </c>
      <c r="F47" s="669" t="s">
        <v>297</v>
      </c>
      <c r="G47" s="669" t="s">
        <v>297</v>
      </c>
      <c r="H47" s="669" t="s">
        <v>297</v>
      </c>
      <c r="I47" s="669" t="s">
        <v>297</v>
      </c>
      <c r="J47" s="670" t="s">
        <v>297</v>
      </c>
      <c r="K47" s="689" t="s">
        <v>297</v>
      </c>
      <c r="L47" s="71">
        <v>0</v>
      </c>
      <c r="M47" s="83">
        <v>0</v>
      </c>
      <c r="N47" s="83">
        <v>0</v>
      </c>
      <c r="O47" s="72">
        <v>0</v>
      </c>
    </row>
    <row r="48" spans="1:15" outlineLevel="3" x14ac:dyDescent="0.25">
      <c r="A48" s="248" t="str">
        <f t="shared" si="1"/>
        <v>7.2.</v>
      </c>
      <c r="B48" s="31" t="s">
        <v>3510</v>
      </c>
      <c r="C48" s="44" t="s">
        <v>3511</v>
      </c>
      <c r="D48" s="668" t="s">
        <v>297</v>
      </c>
      <c r="E48" s="669" t="s">
        <v>297</v>
      </c>
      <c r="F48" s="669" t="s">
        <v>297</v>
      </c>
      <c r="G48" s="669" t="s">
        <v>297</v>
      </c>
      <c r="H48" s="669" t="s">
        <v>297</v>
      </c>
      <c r="I48" s="669" t="s">
        <v>297</v>
      </c>
      <c r="J48" s="670" t="s">
        <v>297</v>
      </c>
      <c r="K48" s="689" t="s">
        <v>297</v>
      </c>
      <c r="L48" s="71">
        <v>0</v>
      </c>
      <c r="M48" s="83">
        <v>0</v>
      </c>
      <c r="N48" s="83">
        <v>0</v>
      </c>
      <c r="O48" s="72">
        <v>0</v>
      </c>
    </row>
    <row r="49" spans="1:15" outlineLevel="3" x14ac:dyDescent="0.25">
      <c r="A49" s="248" t="str">
        <f t="shared" si="1"/>
        <v>7.2.</v>
      </c>
      <c r="B49" s="31" t="s">
        <v>3512</v>
      </c>
      <c r="C49" s="44" t="s">
        <v>3513</v>
      </c>
      <c r="D49" s="668" t="s">
        <v>297</v>
      </c>
      <c r="E49" s="669" t="s">
        <v>297</v>
      </c>
      <c r="F49" s="669" t="s">
        <v>297</v>
      </c>
      <c r="G49" s="669" t="s">
        <v>297</v>
      </c>
      <c r="H49" s="669" t="s">
        <v>297</v>
      </c>
      <c r="I49" s="669" t="s">
        <v>297</v>
      </c>
      <c r="J49" s="670" t="s">
        <v>297</v>
      </c>
      <c r="K49" s="689" t="s">
        <v>297</v>
      </c>
      <c r="L49" s="71">
        <v>0</v>
      </c>
      <c r="M49" s="83">
        <v>0</v>
      </c>
      <c r="N49" s="83">
        <v>0</v>
      </c>
      <c r="O49" s="72">
        <v>0</v>
      </c>
    </row>
    <row r="50" spans="1:15" outlineLevel="3" x14ac:dyDescent="0.25">
      <c r="A50" s="248" t="str">
        <f t="shared" si="1"/>
        <v>7.2.</v>
      </c>
      <c r="B50" s="31" t="s">
        <v>3514</v>
      </c>
      <c r="C50" s="44" t="s">
        <v>3515</v>
      </c>
      <c r="D50" s="668" t="s">
        <v>297</v>
      </c>
      <c r="E50" s="669" t="s">
        <v>297</v>
      </c>
      <c r="F50" s="669" t="s">
        <v>297</v>
      </c>
      <c r="G50" s="669" t="s">
        <v>297</v>
      </c>
      <c r="H50" s="669" t="s">
        <v>297</v>
      </c>
      <c r="I50" s="669" t="s">
        <v>297</v>
      </c>
      <c r="J50" s="670" t="s">
        <v>297</v>
      </c>
      <c r="K50" s="689" t="s">
        <v>297</v>
      </c>
      <c r="L50" s="71">
        <v>0</v>
      </c>
      <c r="M50" s="83">
        <v>0</v>
      </c>
      <c r="N50" s="83">
        <v>0</v>
      </c>
      <c r="O50" s="72">
        <v>0</v>
      </c>
    </row>
    <row r="51" spans="1:15" outlineLevel="3" x14ac:dyDescent="0.25">
      <c r="A51" s="248" t="str">
        <f t="shared" si="1"/>
        <v>7.2.</v>
      </c>
      <c r="B51" s="31" t="s">
        <v>3516</v>
      </c>
      <c r="C51" s="44" t="s">
        <v>3517</v>
      </c>
      <c r="D51" s="668" t="s">
        <v>297</v>
      </c>
      <c r="E51" s="669" t="s">
        <v>297</v>
      </c>
      <c r="F51" s="669" t="s">
        <v>297</v>
      </c>
      <c r="G51" s="669" t="s">
        <v>297</v>
      </c>
      <c r="H51" s="669" t="s">
        <v>297</v>
      </c>
      <c r="I51" s="669" t="s">
        <v>297</v>
      </c>
      <c r="J51" s="670" t="s">
        <v>297</v>
      </c>
      <c r="K51" s="689" t="s">
        <v>297</v>
      </c>
      <c r="L51" s="71">
        <v>0</v>
      </c>
      <c r="M51" s="83">
        <v>0</v>
      </c>
      <c r="N51" s="83">
        <v>0</v>
      </c>
      <c r="O51" s="72">
        <v>0</v>
      </c>
    </row>
    <row r="52" spans="1:15" outlineLevel="3" x14ac:dyDescent="0.25">
      <c r="A52" s="248" t="str">
        <f t="shared" si="1"/>
        <v>7.2.</v>
      </c>
      <c r="B52" s="31" t="s">
        <v>3518</v>
      </c>
      <c r="C52" s="44" t="s">
        <v>1318</v>
      </c>
      <c r="D52" s="668" t="s">
        <v>297</v>
      </c>
      <c r="E52" s="669" t="s">
        <v>297</v>
      </c>
      <c r="F52" s="669" t="s">
        <v>297</v>
      </c>
      <c r="G52" s="669" t="s">
        <v>297</v>
      </c>
      <c r="H52" s="669" t="s">
        <v>297</v>
      </c>
      <c r="I52" s="669" t="s">
        <v>297</v>
      </c>
      <c r="J52" s="670" t="s">
        <v>297</v>
      </c>
      <c r="K52" s="689" t="s">
        <v>297</v>
      </c>
      <c r="L52" s="71">
        <v>0</v>
      </c>
      <c r="M52" s="83">
        <v>0</v>
      </c>
      <c r="N52" s="83">
        <v>0</v>
      </c>
      <c r="O52" s="72">
        <v>0</v>
      </c>
    </row>
    <row r="53" spans="1:15" outlineLevel="3" x14ac:dyDescent="0.25">
      <c r="A53" s="248" t="str">
        <f t="shared" si="1"/>
        <v>7.2.</v>
      </c>
      <c r="B53" s="31" t="s">
        <v>3519</v>
      </c>
      <c r="C53" s="44" t="s">
        <v>1320</v>
      </c>
      <c r="D53" s="668" t="s">
        <v>297</v>
      </c>
      <c r="E53" s="669" t="s">
        <v>297</v>
      </c>
      <c r="F53" s="669" t="s">
        <v>297</v>
      </c>
      <c r="G53" s="669" t="s">
        <v>297</v>
      </c>
      <c r="H53" s="669" t="s">
        <v>297</v>
      </c>
      <c r="I53" s="669" t="s">
        <v>297</v>
      </c>
      <c r="J53" s="670" t="s">
        <v>297</v>
      </c>
      <c r="K53" s="689" t="s">
        <v>297</v>
      </c>
      <c r="L53" s="71">
        <v>0</v>
      </c>
      <c r="M53" s="83">
        <v>0</v>
      </c>
      <c r="N53" s="83">
        <v>0</v>
      </c>
      <c r="O53" s="72">
        <v>0</v>
      </c>
    </row>
    <row r="54" spans="1:15" outlineLevel="3" x14ac:dyDescent="0.25">
      <c r="A54" s="248" t="str">
        <f t="shared" si="1"/>
        <v>7.2.</v>
      </c>
      <c r="B54" s="31" t="s">
        <v>3520</v>
      </c>
      <c r="C54" s="44" t="s">
        <v>1322</v>
      </c>
      <c r="D54" s="668" t="s">
        <v>297</v>
      </c>
      <c r="E54" s="669" t="s">
        <v>297</v>
      </c>
      <c r="F54" s="669" t="s">
        <v>297</v>
      </c>
      <c r="G54" s="669" t="s">
        <v>297</v>
      </c>
      <c r="H54" s="669" t="s">
        <v>297</v>
      </c>
      <c r="I54" s="669" t="s">
        <v>297</v>
      </c>
      <c r="J54" s="670" t="s">
        <v>297</v>
      </c>
      <c r="K54" s="689" t="s">
        <v>297</v>
      </c>
      <c r="L54" s="71">
        <v>0</v>
      </c>
      <c r="M54" s="83">
        <v>0</v>
      </c>
      <c r="N54" s="83">
        <v>0</v>
      </c>
      <c r="O54" s="72">
        <v>0</v>
      </c>
    </row>
    <row r="55" spans="1:15" ht="25.5" outlineLevel="3" x14ac:dyDescent="0.25">
      <c r="A55" s="248" t="str">
        <f t="shared" si="1"/>
        <v>7.2.</v>
      </c>
      <c r="B55" s="31" t="s">
        <v>3521</v>
      </c>
      <c r="C55" s="44" t="s">
        <v>3522</v>
      </c>
      <c r="D55" s="668" t="s">
        <v>297</v>
      </c>
      <c r="E55" s="669" t="s">
        <v>297</v>
      </c>
      <c r="F55" s="669" t="s">
        <v>297</v>
      </c>
      <c r="G55" s="669" t="s">
        <v>297</v>
      </c>
      <c r="H55" s="669" t="s">
        <v>297</v>
      </c>
      <c r="I55" s="669" t="s">
        <v>297</v>
      </c>
      <c r="J55" s="670" t="s">
        <v>297</v>
      </c>
      <c r="K55" s="689" t="s">
        <v>297</v>
      </c>
      <c r="L55" s="71">
        <v>0</v>
      </c>
      <c r="M55" s="83">
        <v>0</v>
      </c>
      <c r="N55" s="83">
        <v>0</v>
      </c>
      <c r="O55" s="72">
        <v>0</v>
      </c>
    </row>
    <row r="56" spans="1:15" outlineLevel="3" x14ac:dyDescent="0.25">
      <c r="A56" s="248" t="str">
        <f t="shared" si="1"/>
        <v>7.2.</v>
      </c>
      <c r="B56" s="31" t="s">
        <v>3523</v>
      </c>
      <c r="C56" s="44" t="s">
        <v>3524</v>
      </c>
      <c r="D56" s="668" t="s">
        <v>297</v>
      </c>
      <c r="E56" s="669" t="s">
        <v>297</v>
      </c>
      <c r="F56" s="669" t="s">
        <v>297</v>
      </c>
      <c r="G56" s="669" t="s">
        <v>297</v>
      </c>
      <c r="H56" s="669" t="s">
        <v>297</v>
      </c>
      <c r="I56" s="669" t="s">
        <v>297</v>
      </c>
      <c r="J56" s="670" t="s">
        <v>297</v>
      </c>
      <c r="K56" s="689" t="s">
        <v>297</v>
      </c>
      <c r="L56" s="71">
        <v>0</v>
      </c>
      <c r="M56" s="83">
        <v>0</v>
      </c>
      <c r="N56" s="83">
        <v>0</v>
      </c>
      <c r="O56" s="72">
        <v>0</v>
      </c>
    </row>
    <row r="57" spans="1:15" outlineLevel="3" x14ac:dyDescent="0.25">
      <c r="A57" s="248" t="str">
        <f t="shared" si="1"/>
        <v>7.2.</v>
      </c>
      <c r="B57" s="31" t="s">
        <v>3525</v>
      </c>
      <c r="C57" s="44" t="s">
        <v>3526</v>
      </c>
      <c r="D57" s="668" t="s">
        <v>297</v>
      </c>
      <c r="E57" s="669" t="s">
        <v>297</v>
      </c>
      <c r="F57" s="669" t="s">
        <v>297</v>
      </c>
      <c r="G57" s="669" t="s">
        <v>297</v>
      </c>
      <c r="H57" s="669" t="s">
        <v>297</v>
      </c>
      <c r="I57" s="669" t="s">
        <v>297</v>
      </c>
      <c r="J57" s="670" t="s">
        <v>297</v>
      </c>
      <c r="K57" s="689" t="s">
        <v>297</v>
      </c>
      <c r="L57" s="71">
        <v>0</v>
      </c>
      <c r="M57" s="83">
        <v>0</v>
      </c>
      <c r="N57" s="83">
        <v>0</v>
      </c>
      <c r="O57" s="72">
        <v>0</v>
      </c>
    </row>
    <row r="58" spans="1:15" outlineLevel="3" x14ac:dyDescent="0.25">
      <c r="A58" s="248" t="str">
        <f t="shared" si="1"/>
        <v>7.2.</v>
      </c>
      <c r="B58" s="31" t="s">
        <v>3527</v>
      </c>
      <c r="C58" s="44" t="s">
        <v>3528</v>
      </c>
      <c r="D58" s="668" t="s">
        <v>297</v>
      </c>
      <c r="E58" s="669" t="s">
        <v>297</v>
      </c>
      <c r="F58" s="669" t="s">
        <v>297</v>
      </c>
      <c r="G58" s="669" t="s">
        <v>297</v>
      </c>
      <c r="H58" s="669" t="s">
        <v>297</v>
      </c>
      <c r="I58" s="669" t="s">
        <v>297</v>
      </c>
      <c r="J58" s="670" t="s">
        <v>297</v>
      </c>
      <c r="K58" s="689" t="s">
        <v>297</v>
      </c>
      <c r="L58" s="71">
        <v>0</v>
      </c>
      <c r="M58" s="83">
        <v>0</v>
      </c>
      <c r="N58" s="83">
        <v>0</v>
      </c>
      <c r="O58" s="72">
        <v>0</v>
      </c>
    </row>
    <row r="59" spans="1:15" outlineLevel="3" x14ac:dyDescent="0.25">
      <c r="A59" s="248" t="str">
        <f t="shared" si="1"/>
        <v>7.2.</v>
      </c>
      <c r="B59" s="31" t="s">
        <v>3529</v>
      </c>
      <c r="C59" s="44" t="s">
        <v>3530</v>
      </c>
      <c r="D59" s="668" t="s">
        <v>297</v>
      </c>
      <c r="E59" s="669" t="s">
        <v>297</v>
      </c>
      <c r="F59" s="669" t="s">
        <v>297</v>
      </c>
      <c r="G59" s="669" t="s">
        <v>297</v>
      </c>
      <c r="H59" s="669" t="s">
        <v>297</v>
      </c>
      <c r="I59" s="669" t="s">
        <v>297</v>
      </c>
      <c r="J59" s="670" t="s">
        <v>297</v>
      </c>
      <c r="K59" s="689" t="s">
        <v>297</v>
      </c>
      <c r="L59" s="71">
        <v>0</v>
      </c>
      <c r="M59" s="83">
        <v>0</v>
      </c>
      <c r="N59" s="83">
        <v>0</v>
      </c>
      <c r="O59" s="72">
        <v>0</v>
      </c>
    </row>
    <row r="60" spans="1:15" outlineLevel="3" x14ac:dyDescent="0.25">
      <c r="A60" s="248" t="str">
        <f t="shared" si="1"/>
        <v>7.2.</v>
      </c>
      <c r="B60" s="31" t="s">
        <v>3531</v>
      </c>
      <c r="C60" s="44" t="s">
        <v>3532</v>
      </c>
      <c r="D60" s="668" t="s">
        <v>297</v>
      </c>
      <c r="E60" s="669" t="s">
        <v>297</v>
      </c>
      <c r="F60" s="669" t="s">
        <v>297</v>
      </c>
      <c r="G60" s="669" t="s">
        <v>297</v>
      </c>
      <c r="H60" s="669" t="s">
        <v>297</v>
      </c>
      <c r="I60" s="669" t="s">
        <v>297</v>
      </c>
      <c r="J60" s="670" t="s">
        <v>297</v>
      </c>
      <c r="K60" s="689" t="s">
        <v>297</v>
      </c>
      <c r="L60" s="71">
        <v>0</v>
      </c>
      <c r="M60" s="83">
        <v>0</v>
      </c>
      <c r="N60" s="83">
        <v>0</v>
      </c>
      <c r="O60" s="72">
        <v>0</v>
      </c>
    </row>
    <row r="61" spans="1:15" outlineLevel="3" x14ac:dyDescent="0.25">
      <c r="A61" s="248" t="str">
        <f t="shared" si="1"/>
        <v>7.2.</v>
      </c>
      <c r="B61" s="31" t="s">
        <v>3533</v>
      </c>
      <c r="C61" s="44" t="s">
        <v>3534</v>
      </c>
      <c r="D61" s="668" t="s">
        <v>297</v>
      </c>
      <c r="E61" s="669" t="s">
        <v>297</v>
      </c>
      <c r="F61" s="669" t="s">
        <v>297</v>
      </c>
      <c r="G61" s="669" t="s">
        <v>297</v>
      </c>
      <c r="H61" s="669" t="s">
        <v>297</v>
      </c>
      <c r="I61" s="669" t="s">
        <v>297</v>
      </c>
      <c r="J61" s="670" t="s">
        <v>297</v>
      </c>
      <c r="K61" s="689" t="s">
        <v>297</v>
      </c>
      <c r="L61" s="71">
        <v>0</v>
      </c>
      <c r="M61" s="83">
        <v>0</v>
      </c>
      <c r="N61" s="83">
        <v>0</v>
      </c>
      <c r="O61" s="72">
        <v>0</v>
      </c>
    </row>
    <row r="62" spans="1:15" outlineLevel="3" x14ac:dyDescent="0.25">
      <c r="A62" s="248" t="str">
        <f t="shared" si="1"/>
        <v>7.2.</v>
      </c>
      <c r="B62" s="31" t="s">
        <v>3535</v>
      </c>
      <c r="C62" s="44" t="s">
        <v>3536</v>
      </c>
      <c r="D62" s="668" t="s">
        <v>297</v>
      </c>
      <c r="E62" s="669" t="s">
        <v>297</v>
      </c>
      <c r="F62" s="669" t="s">
        <v>297</v>
      </c>
      <c r="G62" s="669" t="s">
        <v>297</v>
      </c>
      <c r="H62" s="669" t="s">
        <v>297</v>
      </c>
      <c r="I62" s="669" t="s">
        <v>297</v>
      </c>
      <c r="J62" s="670" t="s">
        <v>297</v>
      </c>
      <c r="K62" s="689" t="s">
        <v>297</v>
      </c>
      <c r="L62" s="71">
        <v>0</v>
      </c>
      <c r="M62" s="83">
        <v>0</v>
      </c>
      <c r="N62" s="83">
        <v>0</v>
      </c>
      <c r="O62" s="72">
        <v>0</v>
      </c>
    </row>
    <row r="63" spans="1:15" outlineLevel="3" x14ac:dyDescent="0.25">
      <c r="A63" s="248" t="str">
        <f t="shared" si="1"/>
        <v>7.2.</v>
      </c>
      <c r="B63" s="31" t="s">
        <v>3537</v>
      </c>
      <c r="C63" s="44" t="s">
        <v>3538</v>
      </c>
      <c r="D63" s="668" t="s">
        <v>297</v>
      </c>
      <c r="E63" s="669" t="s">
        <v>297</v>
      </c>
      <c r="F63" s="669" t="s">
        <v>297</v>
      </c>
      <c r="G63" s="669" t="s">
        <v>297</v>
      </c>
      <c r="H63" s="669" t="s">
        <v>297</v>
      </c>
      <c r="I63" s="669" t="s">
        <v>297</v>
      </c>
      <c r="J63" s="670" t="s">
        <v>297</v>
      </c>
      <c r="K63" s="689" t="s">
        <v>297</v>
      </c>
      <c r="L63" s="71">
        <v>0</v>
      </c>
      <c r="M63" s="83">
        <v>0</v>
      </c>
      <c r="N63" s="83">
        <v>0</v>
      </c>
      <c r="O63" s="72">
        <v>0</v>
      </c>
    </row>
    <row r="64" spans="1:15" outlineLevel="3" x14ac:dyDescent="0.25">
      <c r="A64" s="248" t="str">
        <f t="shared" si="1"/>
        <v>7.2.</v>
      </c>
      <c r="B64" s="31" t="s">
        <v>3539</v>
      </c>
      <c r="C64" s="44" t="s">
        <v>3540</v>
      </c>
      <c r="D64" s="668" t="s">
        <v>297</v>
      </c>
      <c r="E64" s="669" t="s">
        <v>297</v>
      </c>
      <c r="F64" s="669" t="s">
        <v>297</v>
      </c>
      <c r="G64" s="669" t="s">
        <v>297</v>
      </c>
      <c r="H64" s="669" t="s">
        <v>297</v>
      </c>
      <c r="I64" s="669" t="s">
        <v>297</v>
      </c>
      <c r="J64" s="670" t="s">
        <v>297</v>
      </c>
      <c r="K64" s="689" t="s">
        <v>297</v>
      </c>
      <c r="L64" s="71">
        <v>0</v>
      </c>
      <c r="M64" s="83">
        <v>0</v>
      </c>
      <c r="N64" s="83">
        <v>0</v>
      </c>
      <c r="O64" s="72">
        <v>0</v>
      </c>
    </row>
    <row r="65" spans="1:15" outlineLevel="3" x14ac:dyDescent="0.25">
      <c r="A65" s="248" t="str">
        <f t="shared" si="1"/>
        <v>7.2.</v>
      </c>
      <c r="B65" s="31" t="s">
        <v>3541</v>
      </c>
      <c r="C65" s="44" t="s">
        <v>3542</v>
      </c>
      <c r="D65" s="668" t="s">
        <v>297</v>
      </c>
      <c r="E65" s="669" t="s">
        <v>297</v>
      </c>
      <c r="F65" s="669" t="s">
        <v>297</v>
      </c>
      <c r="G65" s="669" t="s">
        <v>297</v>
      </c>
      <c r="H65" s="669" t="s">
        <v>297</v>
      </c>
      <c r="I65" s="669" t="s">
        <v>297</v>
      </c>
      <c r="J65" s="670" t="s">
        <v>297</v>
      </c>
      <c r="K65" s="689" t="s">
        <v>297</v>
      </c>
      <c r="L65" s="71">
        <v>0</v>
      </c>
      <c r="M65" s="83">
        <v>0</v>
      </c>
      <c r="N65" s="83">
        <v>0</v>
      </c>
      <c r="O65" s="72">
        <v>0</v>
      </c>
    </row>
    <row r="66" spans="1:15" outlineLevel="3" x14ac:dyDescent="0.25">
      <c r="A66" s="248" t="str">
        <f t="shared" si="1"/>
        <v>7.2.</v>
      </c>
      <c r="B66" s="31" t="s">
        <v>3543</v>
      </c>
      <c r="C66" s="44" t="s">
        <v>3544</v>
      </c>
      <c r="D66" s="668" t="s">
        <v>297</v>
      </c>
      <c r="E66" s="669" t="s">
        <v>297</v>
      </c>
      <c r="F66" s="669" t="s">
        <v>297</v>
      </c>
      <c r="G66" s="669" t="s">
        <v>297</v>
      </c>
      <c r="H66" s="669" t="s">
        <v>297</v>
      </c>
      <c r="I66" s="669" t="s">
        <v>297</v>
      </c>
      <c r="J66" s="670" t="s">
        <v>297</v>
      </c>
      <c r="K66" s="689" t="s">
        <v>297</v>
      </c>
      <c r="L66" s="71">
        <v>0</v>
      </c>
      <c r="M66" s="83">
        <v>0</v>
      </c>
      <c r="N66" s="83">
        <v>0</v>
      </c>
      <c r="O66" s="72">
        <v>0</v>
      </c>
    </row>
    <row r="67" spans="1:15" outlineLevel="3" x14ac:dyDescent="0.25">
      <c r="A67" s="248" t="str">
        <f t="shared" si="1"/>
        <v>7.2.</v>
      </c>
      <c r="B67" s="31" t="s">
        <v>3545</v>
      </c>
      <c r="C67" s="44" t="s">
        <v>3546</v>
      </c>
      <c r="D67" s="668" t="s">
        <v>297</v>
      </c>
      <c r="E67" s="669" t="s">
        <v>297</v>
      </c>
      <c r="F67" s="669" t="s">
        <v>297</v>
      </c>
      <c r="G67" s="669" t="s">
        <v>297</v>
      </c>
      <c r="H67" s="669" t="s">
        <v>297</v>
      </c>
      <c r="I67" s="669" t="s">
        <v>297</v>
      </c>
      <c r="J67" s="670" t="s">
        <v>297</v>
      </c>
      <c r="K67" s="689" t="s">
        <v>297</v>
      </c>
      <c r="L67" s="71">
        <v>0</v>
      </c>
      <c r="M67" s="83">
        <v>0</v>
      </c>
      <c r="N67" s="83">
        <v>0</v>
      </c>
      <c r="O67" s="72">
        <v>0</v>
      </c>
    </row>
    <row r="68" spans="1:15" outlineLevel="3" x14ac:dyDescent="0.25">
      <c r="A68" s="248" t="str">
        <f t="shared" si="1"/>
        <v>7.2.</v>
      </c>
      <c r="B68" s="31" t="s">
        <v>3547</v>
      </c>
      <c r="C68" s="44" t="s">
        <v>3548</v>
      </c>
      <c r="D68" s="668" t="s">
        <v>297</v>
      </c>
      <c r="E68" s="669" t="s">
        <v>297</v>
      </c>
      <c r="F68" s="669" t="s">
        <v>297</v>
      </c>
      <c r="G68" s="669" t="s">
        <v>297</v>
      </c>
      <c r="H68" s="669" t="s">
        <v>297</v>
      </c>
      <c r="I68" s="669" t="s">
        <v>297</v>
      </c>
      <c r="J68" s="670" t="s">
        <v>297</v>
      </c>
      <c r="K68" s="689" t="s">
        <v>297</v>
      </c>
      <c r="L68" s="71">
        <v>0</v>
      </c>
      <c r="M68" s="83">
        <v>0</v>
      </c>
      <c r="N68" s="83">
        <v>0</v>
      </c>
      <c r="O68" s="72">
        <v>0</v>
      </c>
    </row>
    <row r="69" spans="1:15" ht="25.5" outlineLevel="3" x14ac:dyDescent="0.25">
      <c r="A69" s="248" t="str">
        <f t="shared" si="1"/>
        <v>7.2.</v>
      </c>
      <c r="B69" s="31" t="s">
        <v>3549</v>
      </c>
      <c r="C69" s="44" t="s">
        <v>3550</v>
      </c>
      <c r="D69" s="668" t="s">
        <v>297</v>
      </c>
      <c r="E69" s="669" t="s">
        <v>297</v>
      </c>
      <c r="F69" s="669" t="s">
        <v>297</v>
      </c>
      <c r="G69" s="669" t="s">
        <v>297</v>
      </c>
      <c r="H69" s="669" t="s">
        <v>297</v>
      </c>
      <c r="I69" s="669" t="s">
        <v>297</v>
      </c>
      <c r="J69" s="670" t="s">
        <v>297</v>
      </c>
      <c r="K69" s="689" t="s">
        <v>297</v>
      </c>
      <c r="L69" s="71">
        <v>0</v>
      </c>
      <c r="M69" s="83">
        <v>0</v>
      </c>
      <c r="N69" s="83">
        <v>0</v>
      </c>
      <c r="O69" s="72">
        <v>0</v>
      </c>
    </row>
    <row r="70" spans="1:15" ht="25.5" outlineLevel="3" x14ac:dyDescent="0.25">
      <c r="A70" s="248" t="str">
        <f t="shared" si="1"/>
        <v>7.2.</v>
      </c>
      <c r="B70" s="31" t="s">
        <v>3551</v>
      </c>
      <c r="C70" s="44" t="s">
        <v>3552</v>
      </c>
      <c r="D70" s="668" t="s">
        <v>297</v>
      </c>
      <c r="E70" s="669" t="s">
        <v>297</v>
      </c>
      <c r="F70" s="669" t="s">
        <v>297</v>
      </c>
      <c r="G70" s="669" t="s">
        <v>297</v>
      </c>
      <c r="H70" s="669" t="s">
        <v>297</v>
      </c>
      <c r="I70" s="669" t="s">
        <v>297</v>
      </c>
      <c r="J70" s="670" t="s">
        <v>297</v>
      </c>
      <c r="K70" s="689" t="s">
        <v>297</v>
      </c>
      <c r="L70" s="71">
        <v>0</v>
      </c>
      <c r="M70" s="83">
        <v>0</v>
      </c>
      <c r="N70" s="83">
        <v>0</v>
      </c>
      <c r="O70" s="72">
        <v>0</v>
      </c>
    </row>
    <row r="71" spans="1:15" outlineLevel="3" x14ac:dyDescent="0.25">
      <c r="A71" s="248" t="str">
        <f t="shared" si="1"/>
        <v>7.2.</v>
      </c>
      <c r="B71" s="31" t="s">
        <v>3553</v>
      </c>
      <c r="C71" s="44" t="s">
        <v>3554</v>
      </c>
      <c r="D71" s="668" t="s">
        <v>297</v>
      </c>
      <c r="E71" s="669" t="s">
        <v>297</v>
      </c>
      <c r="F71" s="669" t="s">
        <v>297</v>
      </c>
      <c r="G71" s="669" t="s">
        <v>297</v>
      </c>
      <c r="H71" s="669" t="s">
        <v>297</v>
      </c>
      <c r="I71" s="669" t="s">
        <v>297</v>
      </c>
      <c r="J71" s="670" t="s">
        <v>297</v>
      </c>
      <c r="K71" s="689" t="s">
        <v>297</v>
      </c>
      <c r="L71" s="71">
        <v>0</v>
      </c>
      <c r="M71" s="83">
        <v>0</v>
      </c>
      <c r="N71" s="83">
        <v>0</v>
      </c>
      <c r="O71" s="72">
        <v>0</v>
      </c>
    </row>
    <row r="72" spans="1:15" outlineLevel="3" x14ac:dyDescent="0.25">
      <c r="A72" s="248" t="str">
        <f t="shared" si="1"/>
        <v>7.2.</v>
      </c>
      <c r="B72" s="31" t="s">
        <v>3555</v>
      </c>
      <c r="C72" s="44" t="s">
        <v>3556</v>
      </c>
      <c r="D72" s="668" t="s">
        <v>297</v>
      </c>
      <c r="E72" s="669" t="s">
        <v>297</v>
      </c>
      <c r="F72" s="669" t="s">
        <v>297</v>
      </c>
      <c r="G72" s="669" t="s">
        <v>297</v>
      </c>
      <c r="H72" s="669" t="s">
        <v>297</v>
      </c>
      <c r="I72" s="669" t="s">
        <v>297</v>
      </c>
      <c r="J72" s="670" t="s">
        <v>297</v>
      </c>
      <c r="K72" s="689" t="s">
        <v>297</v>
      </c>
      <c r="L72" s="71">
        <v>0</v>
      </c>
      <c r="M72" s="83">
        <v>0</v>
      </c>
      <c r="N72" s="83">
        <v>0</v>
      </c>
      <c r="O72" s="72">
        <v>0</v>
      </c>
    </row>
    <row r="73" spans="1:15" outlineLevel="3" x14ac:dyDescent="0.25">
      <c r="A73" s="248" t="str">
        <f t="shared" si="1"/>
        <v>7.2.</v>
      </c>
      <c r="B73" s="31" t="s">
        <v>3557</v>
      </c>
      <c r="C73" s="44" t="s">
        <v>3558</v>
      </c>
      <c r="D73" s="668" t="s">
        <v>297</v>
      </c>
      <c r="E73" s="669" t="s">
        <v>297</v>
      </c>
      <c r="F73" s="669" t="s">
        <v>297</v>
      </c>
      <c r="G73" s="669" t="s">
        <v>297</v>
      </c>
      <c r="H73" s="669" t="s">
        <v>297</v>
      </c>
      <c r="I73" s="669" t="s">
        <v>297</v>
      </c>
      <c r="J73" s="670" t="s">
        <v>297</v>
      </c>
      <c r="K73" s="689" t="s">
        <v>297</v>
      </c>
      <c r="L73" s="71">
        <v>0</v>
      </c>
      <c r="M73" s="83">
        <v>0</v>
      </c>
      <c r="N73" s="83">
        <v>0</v>
      </c>
      <c r="O73" s="72">
        <v>0</v>
      </c>
    </row>
    <row r="74" spans="1:15" outlineLevel="3" x14ac:dyDescent="0.25">
      <c r="A74" s="248" t="str">
        <f t="shared" si="1"/>
        <v>7.2.</v>
      </c>
      <c r="B74" s="31" t="s">
        <v>3559</v>
      </c>
      <c r="C74" s="44" t="s">
        <v>3560</v>
      </c>
      <c r="D74" s="668" t="s">
        <v>297</v>
      </c>
      <c r="E74" s="669" t="s">
        <v>297</v>
      </c>
      <c r="F74" s="669" t="s">
        <v>297</v>
      </c>
      <c r="G74" s="669" t="s">
        <v>297</v>
      </c>
      <c r="H74" s="669" t="s">
        <v>297</v>
      </c>
      <c r="I74" s="669" t="s">
        <v>297</v>
      </c>
      <c r="J74" s="670" t="s">
        <v>297</v>
      </c>
      <c r="K74" s="689" t="s">
        <v>297</v>
      </c>
      <c r="L74" s="71">
        <v>0</v>
      </c>
      <c r="M74" s="83">
        <v>0</v>
      </c>
      <c r="N74" s="83">
        <v>0</v>
      </c>
      <c r="O74" s="72">
        <v>0</v>
      </c>
    </row>
    <row r="75" spans="1:15" outlineLevel="3" x14ac:dyDescent="0.25">
      <c r="A75" s="248" t="str">
        <f t="shared" si="1"/>
        <v>7.2.</v>
      </c>
      <c r="B75" s="31" t="s">
        <v>3561</v>
      </c>
      <c r="C75" s="44" t="s">
        <v>3562</v>
      </c>
      <c r="D75" s="668" t="s">
        <v>297</v>
      </c>
      <c r="E75" s="669" t="s">
        <v>297</v>
      </c>
      <c r="F75" s="669" t="s">
        <v>297</v>
      </c>
      <c r="G75" s="669" t="s">
        <v>297</v>
      </c>
      <c r="H75" s="669" t="s">
        <v>297</v>
      </c>
      <c r="I75" s="669" t="s">
        <v>297</v>
      </c>
      <c r="J75" s="670" t="s">
        <v>297</v>
      </c>
      <c r="K75" s="689" t="s">
        <v>297</v>
      </c>
      <c r="L75" s="71">
        <v>0</v>
      </c>
      <c r="M75" s="83">
        <v>0</v>
      </c>
      <c r="N75" s="83">
        <v>0</v>
      </c>
      <c r="O75" s="72">
        <v>0</v>
      </c>
    </row>
    <row r="76" spans="1:15" outlineLevel="3" x14ac:dyDescent="0.25">
      <c r="A76" s="248" t="str">
        <f t="shared" si="1"/>
        <v>7.2.</v>
      </c>
      <c r="B76" s="31" t="s">
        <v>3563</v>
      </c>
      <c r="C76" s="44" t="s">
        <v>3564</v>
      </c>
      <c r="D76" s="668" t="s">
        <v>297</v>
      </c>
      <c r="E76" s="669" t="s">
        <v>297</v>
      </c>
      <c r="F76" s="669" t="s">
        <v>297</v>
      </c>
      <c r="G76" s="669" t="s">
        <v>297</v>
      </c>
      <c r="H76" s="669" t="s">
        <v>297</v>
      </c>
      <c r="I76" s="669" t="s">
        <v>297</v>
      </c>
      <c r="J76" s="670" t="s">
        <v>297</v>
      </c>
      <c r="K76" s="689" t="s">
        <v>297</v>
      </c>
      <c r="L76" s="71">
        <v>0</v>
      </c>
      <c r="M76" s="83">
        <v>0</v>
      </c>
      <c r="N76" s="83">
        <v>0</v>
      </c>
      <c r="O76" s="72">
        <v>0</v>
      </c>
    </row>
    <row r="77" spans="1:15" outlineLevel="3" x14ac:dyDescent="0.25">
      <c r="A77" s="248" t="str">
        <f t="shared" si="1"/>
        <v>7.2.</v>
      </c>
      <c r="B77" s="31" t="s">
        <v>3565</v>
      </c>
      <c r="C77" s="44" t="s">
        <v>3566</v>
      </c>
      <c r="D77" s="668" t="s">
        <v>297</v>
      </c>
      <c r="E77" s="669" t="s">
        <v>297</v>
      </c>
      <c r="F77" s="669" t="s">
        <v>297</v>
      </c>
      <c r="G77" s="669" t="s">
        <v>297</v>
      </c>
      <c r="H77" s="669" t="s">
        <v>297</v>
      </c>
      <c r="I77" s="669" t="s">
        <v>297</v>
      </c>
      <c r="J77" s="670" t="s">
        <v>297</v>
      </c>
      <c r="K77" s="689" t="s">
        <v>297</v>
      </c>
      <c r="L77" s="71">
        <v>0</v>
      </c>
      <c r="M77" s="83">
        <v>0</v>
      </c>
      <c r="N77" s="83">
        <v>0</v>
      </c>
      <c r="O77" s="72">
        <v>0</v>
      </c>
    </row>
    <row r="78" spans="1:15" outlineLevel="3" x14ac:dyDescent="0.25">
      <c r="A78" s="248" t="str">
        <f t="shared" si="1"/>
        <v>7.2.</v>
      </c>
      <c r="B78" s="31" t="s">
        <v>3567</v>
      </c>
      <c r="C78" s="44" t="s">
        <v>3568</v>
      </c>
      <c r="D78" s="668" t="s">
        <v>297</v>
      </c>
      <c r="E78" s="669" t="s">
        <v>297</v>
      </c>
      <c r="F78" s="669" t="s">
        <v>297</v>
      </c>
      <c r="G78" s="669" t="s">
        <v>297</v>
      </c>
      <c r="H78" s="669" t="s">
        <v>297</v>
      </c>
      <c r="I78" s="669" t="s">
        <v>297</v>
      </c>
      <c r="J78" s="670" t="s">
        <v>297</v>
      </c>
      <c r="K78" s="689" t="s">
        <v>297</v>
      </c>
      <c r="L78" s="71">
        <v>0</v>
      </c>
      <c r="M78" s="83">
        <v>0</v>
      </c>
      <c r="N78" s="83">
        <v>0</v>
      </c>
      <c r="O78" s="72">
        <v>0</v>
      </c>
    </row>
    <row r="79" spans="1:15" outlineLevel="3" x14ac:dyDescent="0.25">
      <c r="A79" s="248" t="str">
        <f t="shared" si="1"/>
        <v>7.2.</v>
      </c>
      <c r="B79" s="31" t="s">
        <v>3569</v>
      </c>
      <c r="C79" s="44" t="s">
        <v>3570</v>
      </c>
      <c r="D79" s="668" t="s">
        <v>297</v>
      </c>
      <c r="E79" s="669" t="s">
        <v>297</v>
      </c>
      <c r="F79" s="669" t="s">
        <v>297</v>
      </c>
      <c r="G79" s="669" t="s">
        <v>297</v>
      </c>
      <c r="H79" s="669" t="s">
        <v>297</v>
      </c>
      <c r="I79" s="669" t="s">
        <v>297</v>
      </c>
      <c r="J79" s="670" t="s">
        <v>297</v>
      </c>
      <c r="K79" s="689" t="s">
        <v>297</v>
      </c>
      <c r="L79" s="71">
        <v>0</v>
      </c>
      <c r="M79" s="83">
        <v>0</v>
      </c>
      <c r="N79" s="83">
        <v>0</v>
      </c>
      <c r="O79" s="72">
        <v>0</v>
      </c>
    </row>
    <row r="80" spans="1:15" outlineLevel="3" x14ac:dyDescent="0.25">
      <c r="A80" s="248" t="str">
        <f t="shared" si="1"/>
        <v>7.2.</v>
      </c>
      <c r="B80" s="50" t="s">
        <v>3571</v>
      </c>
      <c r="C80" s="51" t="s">
        <v>3572</v>
      </c>
      <c r="D80" s="672" t="s">
        <v>297</v>
      </c>
      <c r="E80" s="673" t="s">
        <v>297</v>
      </c>
      <c r="F80" s="673" t="s">
        <v>297</v>
      </c>
      <c r="G80" s="673" t="s">
        <v>297</v>
      </c>
      <c r="H80" s="673" t="s">
        <v>297</v>
      </c>
      <c r="I80" s="673" t="s">
        <v>297</v>
      </c>
      <c r="J80" s="674" t="s">
        <v>297</v>
      </c>
      <c r="K80" s="690" t="s">
        <v>297</v>
      </c>
      <c r="L80" s="171">
        <v>0</v>
      </c>
      <c r="M80" s="172">
        <v>0</v>
      </c>
      <c r="N80" s="172">
        <v>0</v>
      </c>
      <c r="O80" s="173">
        <v>0</v>
      </c>
    </row>
    <row r="81" spans="1:15" outlineLevel="3" x14ac:dyDescent="0.25">
      <c r="A81" s="248" t="str">
        <f t="shared" si="1"/>
        <v>7.2.</v>
      </c>
      <c r="B81" s="50" t="s">
        <v>4208</v>
      </c>
      <c r="C81" s="51" t="s">
        <v>4209</v>
      </c>
      <c r="D81" s="672" t="s">
        <v>297</v>
      </c>
      <c r="E81" s="673" t="s">
        <v>297</v>
      </c>
      <c r="F81" s="673" t="s">
        <v>297</v>
      </c>
      <c r="G81" s="673" t="s">
        <v>297</v>
      </c>
      <c r="H81" s="673" t="s">
        <v>297</v>
      </c>
      <c r="I81" s="673" t="s">
        <v>297</v>
      </c>
      <c r="J81" s="674" t="s">
        <v>297</v>
      </c>
      <c r="K81" s="690" t="s">
        <v>297</v>
      </c>
      <c r="L81" s="171">
        <v>0</v>
      </c>
      <c r="M81" s="172">
        <v>0</v>
      </c>
      <c r="N81" s="172">
        <v>0</v>
      </c>
      <c r="O81" s="173">
        <v>0</v>
      </c>
    </row>
    <row r="82" spans="1:15" outlineLevel="3" x14ac:dyDescent="0.25">
      <c r="A82" s="248" t="str">
        <f t="shared" si="1"/>
        <v>7.2.</v>
      </c>
      <c r="B82" s="50" t="s">
        <v>4210</v>
      </c>
      <c r="C82" s="51" t="s">
        <v>4211</v>
      </c>
      <c r="D82" s="672" t="s">
        <v>297</v>
      </c>
      <c r="E82" s="673" t="s">
        <v>297</v>
      </c>
      <c r="F82" s="673" t="s">
        <v>297</v>
      </c>
      <c r="G82" s="673" t="s">
        <v>297</v>
      </c>
      <c r="H82" s="673" t="s">
        <v>297</v>
      </c>
      <c r="I82" s="673" t="s">
        <v>297</v>
      </c>
      <c r="J82" s="674" t="s">
        <v>297</v>
      </c>
      <c r="K82" s="690" t="s">
        <v>297</v>
      </c>
      <c r="L82" s="171">
        <v>0</v>
      </c>
      <c r="M82" s="172">
        <v>0</v>
      </c>
      <c r="N82" s="172">
        <v>0</v>
      </c>
      <c r="O82" s="173">
        <v>0</v>
      </c>
    </row>
    <row r="83" spans="1:15" outlineLevel="3" x14ac:dyDescent="0.25">
      <c r="A83" s="248" t="str">
        <f t="shared" si="1"/>
        <v>7.2.</v>
      </c>
      <c r="B83" s="50" t="s">
        <v>4212</v>
      </c>
      <c r="C83" s="51" t="s">
        <v>4213</v>
      </c>
      <c r="D83" s="672" t="s">
        <v>297</v>
      </c>
      <c r="E83" s="673" t="s">
        <v>297</v>
      </c>
      <c r="F83" s="673" t="s">
        <v>297</v>
      </c>
      <c r="G83" s="673" t="s">
        <v>297</v>
      </c>
      <c r="H83" s="673" t="s">
        <v>297</v>
      </c>
      <c r="I83" s="673" t="s">
        <v>297</v>
      </c>
      <c r="J83" s="674" t="s">
        <v>297</v>
      </c>
      <c r="K83" s="690" t="s">
        <v>297</v>
      </c>
      <c r="L83" s="171">
        <v>0</v>
      </c>
      <c r="M83" s="172">
        <v>0</v>
      </c>
      <c r="N83" s="172">
        <v>0</v>
      </c>
      <c r="O83" s="173">
        <v>0</v>
      </c>
    </row>
    <row r="84" spans="1:15" outlineLevel="2" x14ac:dyDescent="0.25">
      <c r="A84" s="267"/>
      <c r="B84" s="37" t="s">
        <v>3573</v>
      </c>
      <c r="C84" s="97" t="s">
        <v>3574</v>
      </c>
      <c r="D84" s="187"/>
      <c r="E84" s="188"/>
      <c r="F84" s="188"/>
      <c r="G84" s="188"/>
      <c r="H84" s="188"/>
      <c r="I84" s="188"/>
      <c r="J84" s="188"/>
      <c r="K84" s="189"/>
      <c r="L84" s="190"/>
      <c r="M84" s="190"/>
      <c r="N84" s="190"/>
      <c r="O84" s="191"/>
    </row>
    <row r="85" spans="1:15" outlineLevel="3" x14ac:dyDescent="0.25">
      <c r="A85" s="248" t="str">
        <f t="shared" ref="A85:A104" si="2">IF(COUNTA($D85:$K85)=0,"",LEFT(B85,FIND(".",B85,3)))</f>
        <v>7.2.</v>
      </c>
      <c r="B85" s="35" t="s">
        <v>3575</v>
      </c>
      <c r="C85" s="36" t="s">
        <v>3576</v>
      </c>
      <c r="D85" s="684" t="s">
        <v>297</v>
      </c>
      <c r="E85" s="685" t="s">
        <v>297</v>
      </c>
      <c r="F85" s="685" t="s">
        <v>297</v>
      </c>
      <c r="G85" s="685" t="s">
        <v>297</v>
      </c>
      <c r="H85" s="685" t="s">
        <v>297</v>
      </c>
      <c r="I85" s="685" t="s">
        <v>297</v>
      </c>
      <c r="J85" s="686" t="s">
        <v>297</v>
      </c>
      <c r="K85" s="688" t="s">
        <v>297</v>
      </c>
      <c r="L85" s="103">
        <v>0</v>
      </c>
      <c r="M85" s="104">
        <v>0</v>
      </c>
      <c r="N85" s="104">
        <v>0</v>
      </c>
      <c r="O85" s="105">
        <v>0</v>
      </c>
    </row>
    <row r="86" spans="1:15" outlineLevel="3" x14ac:dyDescent="0.25">
      <c r="A86" s="248" t="str">
        <f t="shared" si="2"/>
        <v>7.2.</v>
      </c>
      <c r="B86" s="31" t="s">
        <v>3577</v>
      </c>
      <c r="C86" s="44" t="s">
        <v>3578</v>
      </c>
      <c r="D86" s="668" t="s">
        <v>297</v>
      </c>
      <c r="E86" s="669" t="s">
        <v>297</v>
      </c>
      <c r="F86" s="669" t="s">
        <v>297</v>
      </c>
      <c r="G86" s="669" t="s">
        <v>297</v>
      </c>
      <c r="H86" s="669" t="s">
        <v>297</v>
      </c>
      <c r="I86" s="669" t="s">
        <v>297</v>
      </c>
      <c r="J86" s="670" t="s">
        <v>297</v>
      </c>
      <c r="K86" s="689" t="s">
        <v>297</v>
      </c>
      <c r="L86" s="71">
        <v>0</v>
      </c>
      <c r="M86" s="83">
        <v>0</v>
      </c>
      <c r="N86" s="83">
        <v>0</v>
      </c>
      <c r="O86" s="72">
        <v>0</v>
      </c>
    </row>
    <row r="87" spans="1:15" outlineLevel="3" x14ac:dyDescent="0.25">
      <c r="A87" s="248" t="str">
        <f t="shared" si="2"/>
        <v>7.2.</v>
      </c>
      <c r="B87" s="31" t="s">
        <v>3579</v>
      </c>
      <c r="C87" s="44" t="s">
        <v>3580</v>
      </c>
      <c r="D87" s="668" t="s">
        <v>297</v>
      </c>
      <c r="E87" s="669" t="s">
        <v>297</v>
      </c>
      <c r="F87" s="669" t="s">
        <v>297</v>
      </c>
      <c r="G87" s="669" t="s">
        <v>297</v>
      </c>
      <c r="H87" s="669" t="s">
        <v>297</v>
      </c>
      <c r="I87" s="669" t="s">
        <v>297</v>
      </c>
      <c r="J87" s="670" t="s">
        <v>297</v>
      </c>
      <c r="K87" s="689" t="s">
        <v>297</v>
      </c>
      <c r="L87" s="71">
        <v>0</v>
      </c>
      <c r="M87" s="83">
        <v>0</v>
      </c>
      <c r="N87" s="83">
        <v>0</v>
      </c>
      <c r="O87" s="72">
        <v>0</v>
      </c>
    </row>
    <row r="88" spans="1:15" outlineLevel="3" x14ac:dyDescent="0.25">
      <c r="A88" s="248" t="str">
        <f t="shared" si="2"/>
        <v>7.2.</v>
      </c>
      <c r="B88" s="31" t="s">
        <v>3581</v>
      </c>
      <c r="C88" s="44" t="s">
        <v>3582</v>
      </c>
      <c r="D88" s="668" t="s">
        <v>297</v>
      </c>
      <c r="E88" s="669" t="s">
        <v>297</v>
      </c>
      <c r="F88" s="669" t="s">
        <v>297</v>
      </c>
      <c r="G88" s="669" t="s">
        <v>297</v>
      </c>
      <c r="H88" s="669" t="s">
        <v>297</v>
      </c>
      <c r="I88" s="669" t="s">
        <v>297</v>
      </c>
      <c r="J88" s="670" t="s">
        <v>297</v>
      </c>
      <c r="K88" s="689" t="s">
        <v>297</v>
      </c>
      <c r="L88" s="71">
        <v>0</v>
      </c>
      <c r="M88" s="83">
        <v>0</v>
      </c>
      <c r="N88" s="83">
        <v>0</v>
      </c>
      <c r="O88" s="72">
        <v>0</v>
      </c>
    </row>
    <row r="89" spans="1:15" outlineLevel="3" x14ac:dyDescent="0.25">
      <c r="A89" s="248" t="str">
        <f t="shared" si="2"/>
        <v>7.2.</v>
      </c>
      <c r="B89" s="31" t="s">
        <v>3583</v>
      </c>
      <c r="C89" s="44" t="s">
        <v>3584</v>
      </c>
      <c r="D89" s="668" t="s">
        <v>297</v>
      </c>
      <c r="E89" s="669" t="s">
        <v>297</v>
      </c>
      <c r="F89" s="669" t="s">
        <v>297</v>
      </c>
      <c r="G89" s="669" t="s">
        <v>297</v>
      </c>
      <c r="H89" s="669" t="s">
        <v>297</v>
      </c>
      <c r="I89" s="669" t="s">
        <v>297</v>
      </c>
      <c r="J89" s="670" t="s">
        <v>297</v>
      </c>
      <c r="K89" s="689" t="s">
        <v>297</v>
      </c>
      <c r="L89" s="71">
        <v>0</v>
      </c>
      <c r="M89" s="83">
        <v>0</v>
      </c>
      <c r="N89" s="83">
        <v>0</v>
      </c>
      <c r="O89" s="72">
        <v>0</v>
      </c>
    </row>
    <row r="90" spans="1:15" outlineLevel="3" x14ac:dyDescent="0.25">
      <c r="A90" s="248" t="str">
        <f t="shared" si="2"/>
        <v>7.2.</v>
      </c>
      <c r="B90" s="31" t="s">
        <v>3585</v>
      </c>
      <c r="C90" s="44" t="s">
        <v>3586</v>
      </c>
      <c r="D90" s="668" t="s">
        <v>297</v>
      </c>
      <c r="E90" s="669" t="s">
        <v>297</v>
      </c>
      <c r="F90" s="669" t="s">
        <v>297</v>
      </c>
      <c r="G90" s="669" t="s">
        <v>297</v>
      </c>
      <c r="H90" s="669" t="s">
        <v>297</v>
      </c>
      <c r="I90" s="669" t="s">
        <v>297</v>
      </c>
      <c r="J90" s="670" t="s">
        <v>297</v>
      </c>
      <c r="K90" s="689" t="s">
        <v>297</v>
      </c>
      <c r="L90" s="71">
        <v>0</v>
      </c>
      <c r="M90" s="83">
        <v>0</v>
      </c>
      <c r="N90" s="83">
        <v>0</v>
      </c>
      <c r="O90" s="72">
        <v>0</v>
      </c>
    </row>
    <row r="91" spans="1:15" outlineLevel="3" x14ac:dyDescent="0.25">
      <c r="A91" s="248" t="str">
        <f t="shared" si="2"/>
        <v>7.2.</v>
      </c>
      <c r="B91" s="31" t="s">
        <v>3587</v>
      </c>
      <c r="C91" s="44" t="s">
        <v>3588</v>
      </c>
      <c r="D91" s="668" t="s">
        <v>297</v>
      </c>
      <c r="E91" s="669" t="s">
        <v>297</v>
      </c>
      <c r="F91" s="669" t="s">
        <v>297</v>
      </c>
      <c r="G91" s="669" t="s">
        <v>297</v>
      </c>
      <c r="H91" s="669" t="s">
        <v>297</v>
      </c>
      <c r="I91" s="669" t="s">
        <v>297</v>
      </c>
      <c r="J91" s="670" t="s">
        <v>297</v>
      </c>
      <c r="K91" s="689" t="s">
        <v>297</v>
      </c>
      <c r="L91" s="71">
        <v>0</v>
      </c>
      <c r="M91" s="83">
        <v>0</v>
      </c>
      <c r="N91" s="83">
        <v>0</v>
      </c>
      <c r="O91" s="72">
        <v>0</v>
      </c>
    </row>
    <row r="92" spans="1:15" outlineLevel="3" x14ac:dyDescent="0.25">
      <c r="A92" s="248" t="str">
        <f t="shared" si="2"/>
        <v>7.2.</v>
      </c>
      <c r="B92" s="31" t="s">
        <v>3589</v>
      </c>
      <c r="C92" s="44" t="s">
        <v>3590</v>
      </c>
      <c r="D92" s="668" t="s">
        <v>297</v>
      </c>
      <c r="E92" s="669" t="s">
        <v>297</v>
      </c>
      <c r="F92" s="669" t="s">
        <v>297</v>
      </c>
      <c r="G92" s="669" t="s">
        <v>297</v>
      </c>
      <c r="H92" s="669" t="s">
        <v>297</v>
      </c>
      <c r="I92" s="669" t="s">
        <v>297</v>
      </c>
      <c r="J92" s="670" t="s">
        <v>297</v>
      </c>
      <c r="K92" s="689" t="s">
        <v>297</v>
      </c>
      <c r="L92" s="71">
        <v>0</v>
      </c>
      <c r="M92" s="83">
        <v>0</v>
      </c>
      <c r="N92" s="83">
        <v>0</v>
      </c>
      <c r="O92" s="72">
        <v>0</v>
      </c>
    </row>
    <row r="93" spans="1:15" outlineLevel="3" x14ac:dyDescent="0.25">
      <c r="A93" s="248" t="str">
        <f t="shared" si="2"/>
        <v>7.2.</v>
      </c>
      <c r="B93" s="31" t="s">
        <v>3591</v>
      </c>
      <c r="C93" s="44" t="s">
        <v>3592</v>
      </c>
      <c r="D93" s="668" t="s">
        <v>297</v>
      </c>
      <c r="E93" s="669" t="s">
        <v>297</v>
      </c>
      <c r="F93" s="669" t="s">
        <v>297</v>
      </c>
      <c r="G93" s="669" t="s">
        <v>297</v>
      </c>
      <c r="H93" s="669" t="s">
        <v>297</v>
      </c>
      <c r="I93" s="669" t="s">
        <v>297</v>
      </c>
      <c r="J93" s="670" t="s">
        <v>297</v>
      </c>
      <c r="K93" s="689" t="s">
        <v>297</v>
      </c>
      <c r="L93" s="71">
        <v>0</v>
      </c>
      <c r="M93" s="83">
        <v>0</v>
      </c>
      <c r="N93" s="83">
        <v>0</v>
      </c>
      <c r="O93" s="72">
        <v>0</v>
      </c>
    </row>
    <row r="94" spans="1:15" outlineLevel="3" x14ac:dyDescent="0.25">
      <c r="A94" s="248" t="str">
        <f t="shared" si="2"/>
        <v>7.2.</v>
      </c>
      <c r="B94" s="31" t="s">
        <v>3593</v>
      </c>
      <c r="C94" s="44" t="s">
        <v>3594</v>
      </c>
      <c r="D94" s="668" t="s">
        <v>297</v>
      </c>
      <c r="E94" s="669" t="s">
        <v>297</v>
      </c>
      <c r="F94" s="669" t="s">
        <v>297</v>
      </c>
      <c r="G94" s="669" t="s">
        <v>297</v>
      </c>
      <c r="H94" s="669" t="s">
        <v>297</v>
      </c>
      <c r="I94" s="669" t="s">
        <v>297</v>
      </c>
      <c r="J94" s="670" t="s">
        <v>297</v>
      </c>
      <c r="K94" s="689" t="s">
        <v>297</v>
      </c>
      <c r="L94" s="71">
        <v>0</v>
      </c>
      <c r="M94" s="83">
        <v>0</v>
      </c>
      <c r="N94" s="83">
        <v>0</v>
      </c>
      <c r="O94" s="72">
        <v>0</v>
      </c>
    </row>
    <row r="95" spans="1:15" outlineLevel="3" x14ac:dyDescent="0.25">
      <c r="A95" s="248" t="str">
        <f t="shared" si="2"/>
        <v>7.2.</v>
      </c>
      <c r="B95" s="31" t="s">
        <v>3595</v>
      </c>
      <c r="C95" s="44" t="s">
        <v>3596</v>
      </c>
      <c r="D95" s="668" t="s">
        <v>297</v>
      </c>
      <c r="E95" s="669" t="s">
        <v>297</v>
      </c>
      <c r="F95" s="669" t="s">
        <v>297</v>
      </c>
      <c r="G95" s="669" t="s">
        <v>297</v>
      </c>
      <c r="H95" s="669" t="s">
        <v>297</v>
      </c>
      <c r="I95" s="669" t="s">
        <v>297</v>
      </c>
      <c r="J95" s="670" t="s">
        <v>297</v>
      </c>
      <c r="K95" s="689" t="s">
        <v>297</v>
      </c>
      <c r="L95" s="71">
        <v>0</v>
      </c>
      <c r="M95" s="83">
        <v>0</v>
      </c>
      <c r="N95" s="83">
        <v>0</v>
      </c>
      <c r="O95" s="72">
        <v>0</v>
      </c>
    </row>
    <row r="96" spans="1:15" outlineLevel="3" x14ac:dyDescent="0.25">
      <c r="A96" s="248" t="str">
        <f t="shared" si="2"/>
        <v>7.2.</v>
      </c>
      <c r="B96" s="31" t="s">
        <v>3597</v>
      </c>
      <c r="C96" s="44" t="s">
        <v>3598</v>
      </c>
      <c r="D96" s="668" t="s">
        <v>297</v>
      </c>
      <c r="E96" s="669" t="s">
        <v>297</v>
      </c>
      <c r="F96" s="669" t="s">
        <v>297</v>
      </c>
      <c r="G96" s="669" t="s">
        <v>297</v>
      </c>
      <c r="H96" s="669" t="s">
        <v>297</v>
      </c>
      <c r="I96" s="669" t="s">
        <v>297</v>
      </c>
      <c r="J96" s="670" t="s">
        <v>297</v>
      </c>
      <c r="K96" s="689" t="s">
        <v>297</v>
      </c>
      <c r="L96" s="71">
        <v>0</v>
      </c>
      <c r="M96" s="83">
        <v>0</v>
      </c>
      <c r="N96" s="83">
        <v>0</v>
      </c>
      <c r="O96" s="72">
        <v>0</v>
      </c>
    </row>
    <row r="97" spans="1:15" outlineLevel="3" x14ac:dyDescent="0.25">
      <c r="A97" s="248" t="str">
        <f t="shared" si="2"/>
        <v>7.2.</v>
      </c>
      <c r="B97" s="31" t="s">
        <v>3599</v>
      </c>
      <c r="C97" s="44" t="s">
        <v>3600</v>
      </c>
      <c r="D97" s="668" t="s">
        <v>297</v>
      </c>
      <c r="E97" s="669" t="s">
        <v>297</v>
      </c>
      <c r="F97" s="669" t="s">
        <v>297</v>
      </c>
      <c r="G97" s="669" t="s">
        <v>297</v>
      </c>
      <c r="H97" s="669" t="s">
        <v>297</v>
      </c>
      <c r="I97" s="669" t="s">
        <v>297</v>
      </c>
      <c r="J97" s="670" t="s">
        <v>297</v>
      </c>
      <c r="K97" s="689" t="s">
        <v>297</v>
      </c>
      <c r="L97" s="71">
        <v>0</v>
      </c>
      <c r="M97" s="83">
        <v>0</v>
      </c>
      <c r="N97" s="83">
        <v>0</v>
      </c>
      <c r="O97" s="72">
        <v>0</v>
      </c>
    </row>
    <row r="98" spans="1:15" outlineLevel="3" x14ac:dyDescent="0.25">
      <c r="A98" s="248" t="str">
        <f t="shared" si="2"/>
        <v>7.2.</v>
      </c>
      <c r="B98" s="31" t="s">
        <v>3601</v>
      </c>
      <c r="C98" s="44" t="s">
        <v>3602</v>
      </c>
      <c r="D98" s="668" t="s">
        <v>297</v>
      </c>
      <c r="E98" s="669" t="s">
        <v>297</v>
      </c>
      <c r="F98" s="669" t="s">
        <v>297</v>
      </c>
      <c r="G98" s="669" t="s">
        <v>297</v>
      </c>
      <c r="H98" s="669" t="s">
        <v>297</v>
      </c>
      <c r="I98" s="669" t="s">
        <v>297</v>
      </c>
      <c r="J98" s="670" t="s">
        <v>297</v>
      </c>
      <c r="K98" s="689" t="s">
        <v>297</v>
      </c>
      <c r="L98" s="71">
        <v>0</v>
      </c>
      <c r="M98" s="83">
        <v>0</v>
      </c>
      <c r="N98" s="83">
        <v>0</v>
      </c>
      <c r="O98" s="72">
        <v>0</v>
      </c>
    </row>
    <row r="99" spans="1:15" outlineLevel="3" x14ac:dyDescent="0.25">
      <c r="A99" s="248" t="str">
        <f t="shared" si="2"/>
        <v>7.2.</v>
      </c>
      <c r="B99" s="31" t="s">
        <v>3603</v>
      </c>
      <c r="C99" s="44" t="s">
        <v>3604</v>
      </c>
      <c r="D99" s="668" t="s">
        <v>297</v>
      </c>
      <c r="E99" s="669" t="s">
        <v>297</v>
      </c>
      <c r="F99" s="669" t="s">
        <v>297</v>
      </c>
      <c r="G99" s="669" t="s">
        <v>297</v>
      </c>
      <c r="H99" s="669" t="s">
        <v>297</v>
      </c>
      <c r="I99" s="669" t="s">
        <v>297</v>
      </c>
      <c r="J99" s="670" t="s">
        <v>297</v>
      </c>
      <c r="K99" s="689" t="s">
        <v>297</v>
      </c>
      <c r="L99" s="71">
        <v>0</v>
      </c>
      <c r="M99" s="83">
        <v>0</v>
      </c>
      <c r="N99" s="83">
        <v>0</v>
      </c>
      <c r="O99" s="72">
        <v>0</v>
      </c>
    </row>
    <row r="100" spans="1:15" ht="25.5" outlineLevel="3" x14ac:dyDescent="0.25">
      <c r="A100" s="248" t="str">
        <f t="shared" si="2"/>
        <v>7.2.</v>
      </c>
      <c r="B100" s="31" t="s">
        <v>3605</v>
      </c>
      <c r="C100" s="44" t="s">
        <v>3606</v>
      </c>
      <c r="D100" s="668" t="s">
        <v>297</v>
      </c>
      <c r="E100" s="669" t="s">
        <v>297</v>
      </c>
      <c r="F100" s="669" t="s">
        <v>297</v>
      </c>
      <c r="G100" s="669" t="s">
        <v>297</v>
      </c>
      <c r="H100" s="669" t="s">
        <v>297</v>
      </c>
      <c r="I100" s="669" t="s">
        <v>297</v>
      </c>
      <c r="J100" s="670" t="s">
        <v>297</v>
      </c>
      <c r="K100" s="689" t="s">
        <v>297</v>
      </c>
      <c r="L100" s="71">
        <v>0</v>
      </c>
      <c r="M100" s="83">
        <v>0</v>
      </c>
      <c r="N100" s="83">
        <v>0</v>
      </c>
      <c r="O100" s="72">
        <v>0</v>
      </c>
    </row>
    <row r="101" spans="1:15" outlineLevel="3" x14ac:dyDescent="0.25">
      <c r="A101" s="248" t="str">
        <f t="shared" si="2"/>
        <v>7.2.</v>
      </c>
      <c r="B101" s="31" t="s">
        <v>3607</v>
      </c>
      <c r="C101" s="44" t="s">
        <v>3608</v>
      </c>
      <c r="D101" s="668" t="s">
        <v>297</v>
      </c>
      <c r="E101" s="669" t="s">
        <v>297</v>
      </c>
      <c r="F101" s="669" t="s">
        <v>297</v>
      </c>
      <c r="G101" s="669" t="s">
        <v>297</v>
      </c>
      <c r="H101" s="669" t="s">
        <v>297</v>
      </c>
      <c r="I101" s="669" t="s">
        <v>297</v>
      </c>
      <c r="J101" s="670" t="s">
        <v>297</v>
      </c>
      <c r="K101" s="689" t="s">
        <v>297</v>
      </c>
      <c r="L101" s="71">
        <v>0</v>
      </c>
      <c r="M101" s="83">
        <v>0</v>
      </c>
      <c r="N101" s="83">
        <v>0</v>
      </c>
      <c r="O101" s="72">
        <v>0</v>
      </c>
    </row>
    <row r="102" spans="1:15" outlineLevel="3" x14ac:dyDescent="0.25">
      <c r="A102" s="248" t="str">
        <f t="shared" si="2"/>
        <v>7.2.</v>
      </c>
      <c r="B102" s="50" t="s">
        <v>3609</v>
      </c>
      <c r="C102" s="51" t="s">
        <v>3572</v>
      </c>
      <c r="D102" s="672" t="s">
        <v>297</v>
      </c>
      <c r="E102" s="673" t="s">
        <v>297</v>
      </c>
      <c r="F102" s="673" t="s">
        <v>297</v>
      </c>
      <c r="G102" s="673" t="s">
        <v>297</v>
      </c>
      <c r="H102" s="673" t="s">
        <v>297</v>
      </c>
      <c r="I102" s="673" t="s">
        <v>297</v>
      </c>
      <c r="J102" s="674" t="s">
        <v>297</v>
      </c>
      <c r="K102" s="690" t="s">
        <v>297</v>
      </c>
      <c r="L102" s="71">
        <v>0</v>
      </c>
      <c r="M102" s="83">
        <v>0</v>
      </c>
      <c r="N102" s="83">
        <v>0</v>
      </c>
      <c r="O102" s="72">
        <v>0</v>
      </c>
    </row>
    <row r="103" spans="1:15" outlineLevel="3" x14ac:dyDescent="0.25">
      <c r="A103" s="248" t="str">
        <f t="shared" si="2"/>
        <v>7.2.</v>
      </c>
      <c r="B103" s="50" t="s">
        <v>4214</v>
      </c>
      <c r="C103" s="51" t="s">
        <v>4215</v>
      </c>
      <c r="D103" s="672" t="s">
        <v>297</v>
      </c>
      <c r="E103" s="673" t="s">
        <v>297</v>
      </c>
      <c r="F103" s="673" t="s">
        <v>297</v>
      </c>
      <c r="G103" s="673" t="s">
        <v>297</v>
      </c>
      <c r="H103" s="673" t="s">
        <v>297</v>
      </c>
      <c r="I103" s="673" t="s">
        <v>297</v>
      </c>
      <c r="J103" s="674" t="s">
        <v>297</v>
      </c>
      <c r="K103" s="690" t="s">
        <v>297</v>
      </c>
      <c r="L103" s="71">
        <v>0</v>
      </c>
      <c r="M103" s="83">
        <v>0</v>
      </c>
      <c r="N103" s="83">
        <v>0</v>
      </c>
      <c r="O103" s="72">
        <v>0</v>
      </c>
    </row>
    <row r="104" spans="1:15" outlineLevel="3" x14ac:dyDescent="0.25">
      <c r="A104" s="248" t="str">
        <f t="shared" si="2"/>
        <v>7.2.</v>
      </c>
      <c r="B104" s="50" t="s">
        <v>4216</v>
      </c>
      <c r="C104" s="51" t="s">
        <v>4217</v>
      </c>
      <c r="D104" s="672" t="s">
        <v>297</v>
      </c>
      <c r="E104" s="673" t="s">
        <v>297</v>
      </c>
      <c r="F104" s="673" t="s">
        <v>297</v>
      </c>
      <c r="G104" s="673" t="s">
        <v>297</v>
      </c>
      <c r="H104" s="673" t="s">
        <v>297</v>
      </c>
      <c r="I104" s="673" t="s">
        <v>297</v>
      </c>
      <c r="J104" s="674" t="s">
        <v>297</v>
      </c>
      <c r="K104" s="690" t="s">
        <v>297</v>
      </c>
      <c r="L104" s="71">
        <v>0</v>
      </c>
      <c r="M104" s="83">
        <v>0</v>
      </c>
      <c r="N104" s="83">
        <v>0</v>
      </c>
      <c r="O104" s="72">
        <v>0</v>
      </c>
    </row>
    <row r="105" spans="1:15" outlineLevel="1" x14ac:dyDescent="0.25">
      <c r="A105" s="260"/>
      <c r="B105" s="23" t="s">
        <v>181</v>
      </c>
      <c r="C105" s="90" t="s">
        <v>182</v>
      </c>
      <c r="D105" s="588"/>
      <c r="E105" s="66"/>
      <c r="F105" s="67"/>
      <c r="G105" s="67"/>
      <c r="H105" s="67"/>
      <c r="I105" s="67"/>
      <c r="J105" s="67"/>
      <c r="K105" s="144"/>
      <c r="L105" s="67"/>
      <c r="M105" s="67"/>
      <c r="N105" s="67"/>
      <c r="O105" s="81"/>
    </row>
    <row r="106" spans="1:15" outlineLevel="3" x14ac:dyDescent="0.25">
      <c r="A106" s="248" t="str">
        <f t="shared" ref="A106:A111" si="3">IF(COUNTA($D106:$K106)=0,"",LEFT(B106,FIND(".",B106,3)))</f>
        <v>7.3.</v>
      </c>
      <c r="B106" s="35" t="s">
        <v>3610</v>
      </c>
      <c r="C106" s="36" t="s">
        <v>3611</v>
      </c>
      <c r="D106" s="684" t="s">
        <v>297</v>
      </c>
      <c r="E106" s="685" t="s">
        <v>297</v>
      </c>
      <c r="F106" s="685" t="s">
        <v>297</v>
      </c>
      <c r="G106" s="685" t="s">
        <v>297</v>
      </c>
      <c r="H106" s="685" t="s">
        <v>297</v>
      </c>
      <c r="I106" s="685" t="s">
        <v>297</v>
      </c>
      <c r="J106" s="686" t="s">
        <v>297</v>
      </c>
      <c r="K106" s="688" t="s">
        <v>297</v>
      </c>
      <c r="L106" s="103">
        <v>0</v>
      </c>
      <c r="M106" s="104">
        <v>0</v>
      </c>
      <c r="N106" s="104">
        <v>0</v>
      </c>
      <c r="O106" s="105">
        <v>0</v>
      </c>
    </row>
    <row r="107" spans="1:15" outlineLevel="3" x14ac:dyDescent="0.25">
      <c r="A107" s="248" t="str">
        <f t="shared" si="3"/>
        <v>7.3.</v>
      </c>
      <c r="B107" s="31" t="s">
        <v>3612</v>
      </c>
      <c r="C107" s="44" t="s">
        <v>3613</v>
      </c>
      <c r="D107" s="668" t="s">
        <v>297</v>
      </c>
      <c r="E107" s="669" t="s">
        <v>297</v>
      </c>
      <c r="F107" s="669" t="s">
        <v>297</v>
      </c>
      <c r="G107" s="669" t="s">
        <v>297</v>
      </c>
      <c r="H107" s="669" t="s">
        <v>297</v>
      </c>
      <c r="I107" s="669" t="s">
        <v>297</v>
      </c>
      <c r="J107" s="670" t="s">
        <v>297</v>
      </c>
      <c r="K107" s="689" t="s">
        <v>297</v>
      </c>
      <c r="L107" s="71">
        <v>0</v>
      </c>
      <c r="M107" s="83">
        <v>0</v>
      </c>
      <c r="N107" s="83">
        <v>0</v>
      </c>
      <c r="O107" s="72">
        <v>0</v>
      </c>
    </row>
    <row r="108" spans="1:15" outlineLevel="3" x14ac:dyDescent="0.25">
      <c r="A108" s="248" t="str">
        <f t="shared" si="3"/>
        <v>7.3.</v>
      </c>
      <c r="B108" s="31" t="s">
        <v>3614</v>
      </c>
      <c r="C108" s="44" t="s">
        <v>3615</v>
      </c>
      <c r="D108" s="668" t="s">
        <v>297</v>
      </c>
      <c r="E108" s="669" t="s">
        <v>297</v>
      </c>
      <c r="F108" s="669" t="s">
        <v>297</v>
      </c>
      <c r="G108" s="669" t="s">
        <v>297</v>
      </c>
      <c r="H108" s="669" t="s">
        <v>297</v>
      </c>
      <c r="I108" s="669" t="s">
        <v>297</v>
      </c>
      <c r="J108" s="670" t="s">
        <v>297</v>
      </c>
      <c r="K108" s="689" t="s">
        <v>297</v>
      </c>
      <c r="L108" s="71">
        <v>0</v>
      </c>
      <c r="M108" s="83">
        <v>0</v>
      </c>
      <c r="N108" s="83">
        <v>0</v>
      </c>
      <c r="O108" s="72">
        <v>0</v>
      </c>
    </row>
    <row r="109" spans="1:15" outlineLevel="3" x14ac:dyDescent="0.25">
      <c r="A109" s="248" t="str">
        <f t="shared" si="3"/>
        <v>7.3.</v>
      </c>
      <c r="B109" s="31" t="s">
        <v>3616</v>
      </c>
      <c r="C109" s="44" t="s">
        <v>3617</v>
      </c>
      <c r="D109" s="668" t="s">
        <v>297</v>
      </c>
      <c r="E109" s="669" t="s">
        <v>297</v>
      </c>
      <c r="F109" s="669" t="s">
        <v>297</v>
      </c>
      <c r="G109" s="669" t="s">
        <v>297</v>
      </c>
      <c r="H109" s="669" t="s">
        <v>297</v>
      </c>
      <c r="I109" s="669" t="s">
        <v>297</v>
      </c>
      <c r="J109" s="670" t="s">
        <v>297</v>
      </c>
      <c r="K109" s="689" t="s">
        <v>297</v>
      </c>
      <c r="L109" s="71">
        <v>0</v>
      </c>
      <c r="M109" s="83">
        <v>0</v>
      </c>
      <c r="N109" s="83">
        <v>0</v>
      </c>
      <c r="O109" s="72">
        <v>0</v>
      </c>
    </row>
    <row r="110" spans="1:15" outlineLevel="3" x14ac:dyDescent="0.25">
      <c r="A110" s="248" t="str">
        <f t="shared" si="3"/>
        <v>7.3.</v>
      </c>
      <c r="B110" s="31" t="s">
        <v>3618</v>
      </c>
      <c r="C110" s="44" t="s">
        <v>3619</v>
      </c>
      <c r="D110" s="668" t="s">
        <v>297</v>
      </c>
      <c r="E110" s="669" t="s">
        <v>297</v>
      </c>
      <c r="F110" s="669" t="s">
        <v>297</v>
      </c>
      <c r="G110" s="669" t="s">
        <v>297</v>
      </c>
      <c r="H110" s="669" t="s">
        <v>297</v>
      </c>
      <c r="I110" s="669" t="s">
        <v>297</v>
      </c>
      <c r="J110" s="670" t="s">
        <v>297</v>
      </c>
      <c r="K110" s="689" t="s">
        <v>297</v>
      </c>
      <c r="L110" s="71">
        <v>0</v>
      </c>
      <c r="M110" s="83">
        <v>0</v>
      </c>
      <c r="N110" s="83">
        <v>0</v>
      </c>
      <c r="O110" s="72">
        <v>0</v>
      </c>
    </row>
    <row r="111" spans="1:15" outlineLevel="3" x14ac:dyDescent="0.25">
      <c r="A111" s="248" t="str">
        <f t="shared" si="3"/>
        <v>7.3.</v>
      </c>
      <c r="B111" s="31" t="s">
        <v>3620</v>
      </c>
      <c r="C111" s="44" t="s">
        <v>3621</v>
      </c>
      <c r="D111" s="668" t="s">
        <v>297</v>
      </c>
      <c r="E111" s="669" t="s">
        <v>297</v>
      </c>
      <c r="F111" s="669" t="s">
        <v>297</v>
      </c>
      <c r="G111" s="669" t="s">
        <v>297</v>
      </c>
      <c r="H111" s="669" t="s">
        <v>297</v>
      </c>
      <c r="I111" s="669" t="s">
        <v>297</v>
      </c>
      <c r="J111" s="670" t="s">
        <v>297</v>
      </c>
      <c r="K111" s="689" t="s">
        <v>297</v>
      </c>
      <c r="L111" s="71">
        <v>0</v>
      </c>
      <c r="M111" s="83">
        <v>0</v>
      </c>
      <c r="N111" s="83">
        <v>0</v>
      </c>
      <c r="O111" s="72">
        <v>0</v>
      </c>
    </row>
    <row r="112" spans="1:15" outlineLevel="1" x14ac:dyDescent="0.25">
      <c r="A112" s="260"/>
      <c r="B112" s="23" t="s">
        <v>183</v>
      </c>
      <c r="C112" s="90" t="s">
        <v>184</v>
      </c>
      <c r="D112" s="588"/>
      <c r="E112" s="66"/>
      <c r="F112" s="67"/>
      <c r="G112" s="67"/>
      <c r="H112" s="67"/>
      <c r="I112" s="67"/>
      <c r="J112" s="67"/>
      <c r="K112" s="144"/>
      <c r="L112" s="67"/>
      <c r="M112" s="67"/>
      <c r="N112" s="67"/>
      <c r="O112" s="81"/>
    </row>
    <row r="113" spans="1:15" outlineLevel="3" x14ac:dyDescent="0.25">
      <c r="A113" s="248" t="str">
        <f t="shared" ref="A113:A123" si="4">IF(COUNTA($D113:$K113)=0,"",LEFT(B113,FIND(".",B113,3)))</f>
        <v>7.4.</v>
      </c>
      <c r="B113" s="35" t="s">
        <v>3622</v>
      </c>
      <c r="C113" s="36" t="s">
        <v>3623</v>
      </c>
      <c r="D113" s="684" t="s">
        <v>297</v>
      </c>
      <c r="E113" s="685" t="s">
        <v>297</v>
      </c>
      <c r="F113" s="685" t="s">
        <v>297</v>
      </c>
      <c r="G113" s="685" t="s">
        <v>297</v>
      </c>
      <c r="H113" s="685" t="s">
        <v>297</v>
      </c>
      <c r="I113" s="685" t="s">
        <v>297</v>
      </c>
      <c r="J113" s="686" t="s">
        <v>297</v>
      </c>
      <c r="K113" s="688" t="s">
        <v>297</v>
      </c>
      <c r="L113" s="103">
        <v>0</v>
      </c>
      <c r="M113" s="104">
        <v>0</v>
      </c>
      <c r="N113" s="104">
        <v>0</v>
      </c>
      <c r="O113" s="105">
        <v>0</v>
      </c>
    </row>
    <row r="114" spans="1:15" outlineLevel="3" x14ac:dyDescent="0.25">
      <c r="A114" s="248" t="str">
        <f t="shared" si="4"/>
        <v>7.4.</v>
      </c>
      <c r="B114" s="31" t="s">
        <v>3624</v>
      </c>
      <c r="C114" s="44" t="s">
        <v>3625</v>
      </c>
      <c r="D114" s="668" t="s">
        <v>297</v>
      </c>
      <c r="E114" s="669" t="s">
        <v>297</v>
      </c>
      <c r="F114" s="669" t="s">
        <v>297</v>
      </c>
      <c r="G114" s="669" t="s">
        <v>297</v>
      </c>
      <c r="H114" s="669" t="s">
        <v>297</v>
      </c>
      <c r="I114" s="669" t="s">
        <v>297</v>
      </c>
      <c r="J114" s="670" t="s">
        <v>297</v>
      </c>
      <c r="K114" s="689" t="s">
        <v>297</v>
      </c>
      <c r="L114" s="71">
        <v>0</v>
      </c>
      <c r="M114" s="83">
        <v>0</v>
      </c>
      <c r="N114" s="83">
        <v>0</v>
      </c>
      <c r="O114" s="72">
        <v>0</v>
      </c>
    </row>
    <row r="115" spans="1:15" outlineLevel="3" x14ac:dyDescent="0.25">
      <c r="A115" s="248" t="str">
        <f t="shared" si="4"/>
        <v>7.4.</v>
      </c>
      <c r="B115" s="31" t="s">
        <v>3626</v>
      </c>
      <c r="C115" s="44" t="s">
        <v>3627</v>
      </c>
      <c r="D115" s="668" t="s">
        <v>297</v>
      </c>
      <c r="E115" s="669" t="s">
        <v>297</v>
      </c>
      <c r="F115" s="669" t="s">
        <v>297</v>
      </c>
      <c r="G115" s="669" t="s">
        <v>297</v>
      </c>
      <c r="H115" s="669" t="s">
        <v>297</v>
      </c>
      <c r="I115" s="669" t="s">
        <v>297</v>
      </c>
      <c r="J115" s="670" t="s">
        <v>297</v>
      </c>
      <c r="K115" s="689" t="s">
        <v>297</v>
      </c>
      <c r="L115" s="71">
        <v>0</v>
      </c>
      <c r="M115" s="83">
        <v>0</v>
      </c>
      <c r="N115" s="83">
        <v>0</v>
      </c>
      <c r="O115" s="72">
        <v>0</v>
      </c>
    </row>
    <row r="116" spans="1:15" outlineLevel="3" x14ac:dyDescent="0.25">
      <c r="A116" s="248" t="str">
        <f t="shared" si="4"/>
        <v>7.4.</v>
      </c>
      <c r="B116" s="31" t="s">
        <v>3628</v>
      </c>
      <c r="C116" s="44" t="s">
        <v>3629</v>
      </c>
      <c r="D116" s="668" t="s">
        <v>297</v>
      </c>
      <c r="E116" s="669" t="s">
        <v>297</v>
      </c>
      <c r="F116" s="669" t="s">
        <v>297</v>
      </c>
      <c r="G116" s="669" t="s">
        <v>297</v>
      </c>
      <c r="H116" s="669" t="s">
        <v>297</v>
      </c>
      <c r="I116" s="669" t="s">
        <v>297</v>
      </c>
      <c r="J116" s="670" t="s">
        <v>297</v>
      </c>
      <c r="K116" s="689" t="s">
        <v>297</v>
      </c>
      <c r="L116" s="71">
        <v>0</v>
      </c>
      <c r="M116" s="83">
        <v>0</v>
      </c>
      <c r="N116" s="83">
        <v>0</v>
      </c>
      <c r="O116" s="72">
        <v>0</v>
      </c>
    </row>
    <row r="117" spans="1:15" outlineLevel="3" x14ac:dyDescent="0.25">
      <c r="A117" s="248" t="str">
        <f t="shared" si="4"/>
        <v>7.4.</v>
      </c>
      <c r="B117" s="31" t="s">
        <v>3630</v>
      </c>
      <c r="C117" s="44" t="s">
        <v>3631</v>
      </c>
      <c r="D117" s="668" t="s">
        <v>297</v>
      </c>
      <c r="E117" s="669" t="s">
        <v>297</v>
      </c>
      <c r="F117" s="669" t="s">
        <v>297</v>
      </c>
      <c r="G117" s="669" t="s">
        <v>297</v>
      </c>
      <c r="H117" s="669" t="s">
        <v>297</v>
      </c>
      <c r="I117" s="669" t="s">
        <v>297</v>
      </c>
      <c r="J117" s="670" t="s">
        <v>297</v>
      </c>
      <c r="K117" s="689" t="s">
        <v>297</v>
      </c>
      <c r="L117" s="71">
        <v>0</v>
      </c>
      <c r="M117" s="83">
        <v>0</v>
      </c>
      <c r="N117" s="83">
        <v>0</v>
      </c>
      <c r="O117" s="72">
        <v>0</v>
      </c>
    </row>
    <row r="118" spans="1:15" outlineLevel="3" x14ac:dyDescent="0.25">
      <c r="A118" s="248" t="str">
        <f t="shared" si="4"/>
        <v>7.4.</v>
      </c>
      <c r="B118" s="31" t="s">
        <v>3632</v>
      </c>
      <c r="C118" s="44" t="s">
        <v>3633</v>
      </c>
      <c r="D118" s="668" t="s">
        <v>297</v>
      </c>
      <c r="E118" s="669" t="s">
        <v>297</v>
      </c>
      <c r="F118" s="669" t="s">
        <v>297</v>
      </c>
      <c r="G118" s="669" t="s">
        <v>297</v>
      </c>
      <c r="H118" s="669" t="s">
        <v>297</v>
      </c>
      <c r="I118" s="669" t="s">
        <v>297</v>
      </c>
      <c r="J118" s="670" t="s">
        <v>297</v>
      </c>
      <c r="K118" s="689" t="s">
        <v>297</v>
      </c>
      <c r="L118" s="71">
        <v>0</v>
      </c>
      <c r="M118" s="83">
        <v>0</v>
      </c>
      <c r="N118" s="83">
        <v>0</v>
      </c>
      <c r="O118" s="72">
        <v>0</v>
      </c>
    </row>
    <row r="119" spans="1:15" outlineLevel="3" x14ac:dyDescent="0.25">
      <c r="A119" s="248" t="str">
        <f t="shared" si="4"/>
        <v>7.4.</v>
      </c>
      <c r="B119" s="31" t="s">
        <v>3634</v>
      </c>
      <c r="C119" s="44" t="s">
        <v>3635</v>
      </c>
      <c r="D119" s="668" t="s">
        <v>297</v>
      </c>
      <c r="E119" s="669" t="s">
        <v>297</v>
      </c>
      <c r="F119" s="669" t="s">
        <v>297</v>
      </c>
      <c r="G119" s="669" t="s">
        <v>297</v>
      </c>
      <c r="H119" s="669" t="s">
        <v>297</v>
      </c>
      <c r="I119" s="669" t="s">
        <v>297</v>
      </c>
      <c r="J119" s="670" t="s">
        <v>297</v>
      </c>
      <c r="K119" s="689" t="s">
        <v>297</v>
      </c>
      <c r="L119" s="71">
        <v>0</v>
      </c>
      <c r="M119" s="83">
        <v>0</v>
      </c>
      <c r="N119" s="83">
        <v>0</v>
      </c>
      <c r="O119" s="72">
        <v>0</v>
      </c>
    </row>
    <row r="120" spans="1:15" outlineLevel="3" x14ac:dyDescent="0.25">
      <c r="A120" s="248" t="str">
        <f t="shared" si="4"/>
        <v>7.4.</v>
      </c>
      <c r="B120" s="31" t="s">
        <v>3636</v>
      </c>
      <c r="C120" s="44" t="s">
        <v>4218</v>
      </c>
      <c r="D120" s="668" t="s">
        <v>297</v>
      </c>
      <c r="E120" s="669" t="s">
        <v>297</v>
      </c>
      <c r="F120" s="669" t="s">
        <v>297</v>
      </c>
      <c r="G120" s="669" t="s">
        <v>297</v>
      </c>
      <c r="H120" s="669" t="s">
        <v>297</v>
      </c>
      <c r="I120" s="669" t="s">
        <v>297</v>
      </c>
      <c r="J120" s="670" t="s">
        <v>297</v>
      </c>
      <c r="K120" s="689" t="s">
        <v>297</v>
      </c>
      <c r="L120" s="71">
        <v>0</v>
      </c>
      <c r="M120" s="83">
        <v>0</v>
      </c>
      <c r="N120" s="83">
        <v>0</v>
      </c>
      <c r="O120" s="72">
        <v>0</v>
      </c>
    </row>
    <row r="121" spans="1:15" outlineLevel="3" x14ac:dyDescent="0.25">
      <c r="A121" s="248" t="str">
        <f t="shared" si="4"/>
        <v>7.4.</v>
      </c>
      <c r="B121" s="31" t="s">
        <v>3637</v>
      </c>
      <c r="C121" s="44" t="s">
        <v>3638</v>
      </c>
      <c r="D121" s="668" t="s">
        <v>297</v>
      </c>
      <c r="E121" s="669" t="s">
        <v>297</v>
      </c>
      <c r="F121" s="669" t="s">
        <v>297</v>
      </c>
      <c r="G121" s="669" t="s">
        <v>297</v>
      </c>
      <c r="H121" s="669" t="s">
        <v>297</v>
      </c>
      <c r="I121" s="669" t="s">
        <v>297</v>
      </c>
      <c r="J121" s="670" t="s">
        <v>297</v>
      </c>
      <c r="K121" s="689" t="s">
        <v>297</v>
      </c>
      <c r="L121" s="71">
        <v>0</v>
      </c>
      <c r="M121" s="83">
        <v>0</v>
      </c>
      <c r="N121" s="83">
        <v>0</v>
      </c>
      <c r="O121" s="72">
        <v>0</v>
      </c>
    </row>
    <row r="122" spans="1:15" outlineLevel="3" x14ac:dyDescent="0.25">
      <c r="A122" s="248" t="str">
        <f t="shared" si="4"/>
        <v>7.4.</v>
      </c>
      <c r="B122" s="31" t="s">
        <v>3639</v>
      </c>
      <c r="C122" s="44" t="s">
        <v>3640</v>
      </c>
      <c r="D122" s="668" t="s">
        <v>297</v>
      </c>
      <c r="E122" s="669" t="s">
        <v>297</v>
      </c>
      <c r="F122" s="669" t="s">
        <v>297</v>
      </c>
      <c r="G122" s="669" t="s">
        <v>297</v>
      </c>
      <c r="H122" s="669" t="s">
        <v>297</v>
      </c>
      <c r="I122" s="669" t="s">
        <v>297</v>
      </c>
      <c r="J122" s="670" t="s">
        <v>297</v>
      </c>
      <c r="K122" s="689" t="s">
        <v>297</v>
      </c>
      <c r="L122" s="71">
        <v>0</v>
      </c>
      <c r="M122" s="83">
        <v>0</v>
      </c>
      <c r="N122" s="83">
        <v>0</v>
      </c>
      <c r="O122" s="72">
        <v>0</v>
      </c>
    </row>
    <row r="123" spans="1:15" ht="15.75" outlineLevel="3" thickBot="1" x14ac:dyDescent="0.3">
      <c r="A123" s="262" t="str">
        <f t="shared" si="4"/>
        <v>7.4.</v>
      </c>
      <c r="B123" s="52" t="s">
        <v>3641</v>
      </c>
      <c r="C123" s="53" t="s">
        <v>3642</v>
      </c>
      <c r="D123" s="676" t="s">
        <v>297</v>
      </c>
      <c r="E123" s="677" t="s">
        <v>297</v>
      </c>
      <c r="F123" s="677" t="s">
        <v>297</v>
      </c>
      <c r="G123" s="677" t="s">
        <v>297</v>
      </c>
      <c r="H123" s="677" t="s">
        <v>297</v>
      </c>
      <c r="I123" s="677" t="s">
        <v>297</v>
      </c>
      <c r="J123" s="678" t="s">
        <v>297</v>
      </c>
      <c r="K123" s="691" t="s">
        <v>297</v>
      </c>
      <c r="L123" s="123">
        <v>0</v>
      </c>
      <c r="M123" s="124">
        <v>0</v>
      </c>
      <c r="N123" s="124">
        <v>0</v>
      </c>
      <c r="O123" s="125">
        <v>0</v>
      </c>
    </row>
  </sheetData>
  <phoneticPr fontId="36" type="noConversion"/>
  <conditionalFormatting sqref="B4:C123">
    <cfRule type="expression" dxfId="14" priority="1">
      <formula>$K4="X"</formula>
    </cfRule>
  </conditionalFormatting>
  <conditionalFormatting sqref="D4:K123">
    <cfRule type="cellIs" dxfId="13" priority="6" operator="equal">
      <formula>"X"</formula>
    </cfRule>
  </conditionalFormatting>
  <conditionalFormatting sqref="L4:O123">
    <cfRule type="cellIs" dxfId="12" priority="5" operator="greaterThan">
      <formula>0</formula>
    </cfRule>
  </conditionalFormatting>
  <dataValidations count="1">
    <dataValidation type="list" allowBlank="1" showInputMessage="1" showErrorMessage="1" sqref="D45:K104 D113:K122 D6:K42 D106:K111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Header>&amp;C&amp;G</oddHeader>
    <oddFooter>&amp;RPágina &amp;P de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>
    <outlinePr summaryBelow="0"/>
    <pageSetUpPr fitToPage="1"/>
  </sheetPr>
  <dimension ref="A1:L58"/>
  <sheetViews>
    <sheetView showGridLines="0"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4" sqref="D4"/>
    </sheetView>
  </sheetViews>
  <sheetFormatPr defaultColWidth="14.42578125" defaultRowHeight="15" outlineLevelRow="3" outlineLevelCol="1" x14ac:dyDescent="0.25"/>
  <cols>
    <col min="1" max="1" width="16.7109375" style="49" hidden="1" customWidth="1"/>
    <col min="2" max="2" width="9.7109375" style="49" customWidth="1"/>
    <col min="3" max="3" width="120.7109375" style="49" customWidth="1"/>
    <col min="4" max="11" width="12.7109375" style="49" customWidth="1" outlineLevel="1"/>
    <col min="12" max="12" width="12.7109375" style="49" customWidth="1"/>
    <col min="13" max="16384" width="14.42578125" style="49"/>
  </cols>
  <sheetData>
    <row r="1" spans="1:12" s="57" customFormat="1" ht="20.100000000000001" customHeight="1" thickBot="1" x14ac:dyDescent="0.35">
      <c r="B1" s="58" t="s">
        <v>265</v>
      </c>
      <c r="C1" s="59"/>
      <c r="D1" s="8" t="s">
        <v>266</v>
      </c>
      <c r="E1" s="60"/>
      <c r="F1" s="60"/>
      <c r="G1" s="60"/>
      <c r="H1" s="60"/>
      <c r="I1" s="60"/>
      <c r="J1" s="60"/>
      <c r="K1" s="60"/>
      <c r="L1" s="61"/>
    </row>
    <row r="2" spans="1:12" s="62" customFormat="1" ht="35.1" customHeight="1" x14ac:dyDescent="0.25">
      <c r="B2" s="14"/>
      <c r="C2" s="15"/>
      <c r="D2" s="585" t="s">
        <v>267</v>
      </c>
      <c r="E2" s="63"/>
      <c r="F2" s="63"/>
      <c r="G2" s="63"/>
      <c r="H2" s="63"/>
      <c r="I2" s="63"/>
      <c r="J2" s="63"/>
      <c r="K2" s="64"/>
      <c r="L2" s="582" t="s">
        <v>268</v>
      </c>
    </row>
    <row r="3" spans="1:12" s="62" customFormat="1" ht="65.099999999999994" customHeight="1" x14ac:dyDescent="0.25">
      <c r="A3" s="242" t="s">
        <v>269</v>
      </c>
      <c r="B3" s="18" t="s">
        <v>28</v>
      </c>
      <c r="C3" s="106" t="s">
        <v>29</v>
      </c>
      <c r="D3" s="710" t="s">
        <v>270</v>
      </c>
      <c r="E3" s="711" t="s">
        <v>271</v>
      </c>
      <c r="F3" s="712" t="s">
        <v>272</v>
      </c>
      <c r="G3" s="712" t="s">
        <v>273</v>
      </c>
      <c r="H3" s="712" t="s">
        <v>274</v>
      </c>
      <c r="I3" s="712" t="s">
        <v>275</v>
      </c>
      <c r="J3" s="713" t="s">
        <v>276</v>
      </c>
      <c r="K3" s="714" t="s">
        <v>277</v>
      </c>
      <c r="L3" s="192" t="s">
        <v>287</v>
      </c>
    </row>
    <row r="4" spans="1:12" s="17" customFormat="1" ht="15.75" x14ac:dyDescent="0.2">
      <c r="A4" s="250"/>
      <c r="B4" s="84" t="s">
        <v>185</v>
      </c>
      <c r="C4" s="85" t="s">
        <v>186</v>
      </c>
      <c r="D4" s="587"/>
      <c r="E4" s="86"/>
      <c r="F4" s="87"/>
      <c r="G4" s="87"/>
      <c r="H4" s="87"/>
      <c r="I4" s="87"/>
      <c r="J4" s="87"/>
      <c r="K4" s="88"/>
      <c r="L4" s="89"/>
    </row>
    <row r="5" spans="1:12" outlineLevel="1" x14ac:dyDescent="0.25">
      <c r="A5" s="263"/>
      <c r="B5" s="23" t="s">
        <v>187</v>
      </c>
      <c r="C5" s="90" t="s">
        <v>188</v>
      </c>
      <c r="D5" s="588"/>
      <c r="E5" s="66"/>
      <c r="F5" s="67"/>
      <c r="G5" s="67"/>
      <c r="H5" s="67"/>
      <c r="I5" s="67"/>
      <c r="J5" s="67"/>
      <c r="K5" s="68"/>
      <c r="L5" s="91"/>
    </row>
    <row r="6" spans="1:12" outlineLevel="3" x14ac:dyDescent="0.25">
      <c r="A6" s="248" t="str">
        <f>IF(COUNTA($D6:$K6)=0,"",LEFT(B6,FIND(".",B6,3)))</f>
        <v>8.1.</v>
      </c>
      <c r="B6" s="35" t="s">
        <v>3643</v>
      </c>
      <c r="C6" s="44" t="s">
        <v>3644</v>
      </c>
      <c r="D6" s="684" t="s">
        <v>297</v>
      </c>
      <c r="E6" s="685" t="s">
        <v>297</v>
      </c>
      <c r="F6" s="685" t="s">
        <v>297</v>
      </c>
      <c r="G6" s="685" t="s">
        <v>297</v>
      </c>
      <c r="H6" s="685" t="s">
        <v>297</v>
      </c>
      <c r="I6" s="685" t="s">
        <v>297</v>
      </c>
      <c r="J6" s="686" t="s">
        <v>297</v>
      </c>
      <c r="K6" s="687" t="s">
        <v>297</v>
      </c>
      <c r="L6" s="92">
        <v>0</v>
      </c>
    </row>
    <row r="7" spans="1:12" outlineLevel="3" x14ac:dyDescent="0.25">
      <c r="A7" s="248" t="str">
        <f t="shared" ref="A7:A13" si="0">IF(COUNTA($D7:$K7)=0,"",LEFT(B7,FIND(".",B7,3)))</f>
        <v>8.1.</v>
      </c>
      <c r="B7" s="31" t="s">
        <v>3645</v>
      </c>
      <c r="C7" s="44" t="s">
        <v>3646</v>
      </c>
      <c r="D7" s="668" t="s">
        <v>297</v>
      </c>
      <c r="E7" s="669" t="s">
        <v>297</v>
      </c>
      <c r="F7" s="669" t="s">
        <v>297</v>
      </c>
      <c r="G7" s="669" t="s">
        <v>297</v>
      </c>
      <c r="H7" s="669" t="s">
        <v>297</v>
      </c>
      <c r="I7" s="669" t="s">
        <v>297</v>
      </c>
      <c r="J7" s="670" t="s">
        <v>297</v>
      </c>
      <c r="K7" s="671" t="s">
        <v>297</v>
      </c>
      <c r="L7" s="152">
        <v>0</v>
      </c>
    </row>
    <row r="8" spans="1:12" ht="25.5" customHeight="1" outlineLevel="3" x14ac:dyDescent="0.25">
      <c r="A8" s="248" t="str">
        <f t="shared" si="0"/>
        <v>8.1.</v>
      </c>
      <c r="B8" s="31" t="s">
        <v>3647</v>
      </c>
      <c r="C8" s="44" t="s">
        <v>3648</v>
      </c>
      <c r="D8" s="668" t="s">
        <v>297</v>
      </c>
      <c r="E8" s="669" t="s">
        <v>297</v>
      </c>
      <c r="F8" s="669" t="s">
        <v>297</v>
      </c>
      <c r="G8" s="669" t="s">
        <v>297</v>
      </c>
      <c r="H8" s="669" t="s">
        <v>297</v>
      </c>
      <c r="I8" s="669" t="s">
        <v>297</v>
      </c>
      <c r="J8" s="670" t="s">
        <v>297</v>
      </c>
      <c r="K8" s="671" t="s">
        <v>297</v>
      </c>
      <c r="L8" s="152">
        <v>0</v>
      </c>
    </row>
    <row r="9" spans="1:12" outlineLevel="3" x14ac:dyDescent="0.25">
      <c r="A9" s="248" t="str">
        <f t="shared" si="0"/>
        <v>8.1.</v>
      </c>
      <c r="B9" s="31" t="s">
        <v>3649</v>
      </c>
      <c r="C9" s="44" t="s">
        <v>3650</v>
      </c>
      <c r="D9" s="668" t="s">
        <v>297</v>
      </c>
      <c r="E9" s="669" t="s">
        <v>297</v>
      </c>
      <c r="F9" s="669" t="s">
        <v>297</v>
      </c>
      <c r="G9" s="669" t="s">
        <v>297</v>
      </c>
      <c r="H9" s="669" t="s">
        <v>297</v>
      </c>
      <c r="I9" s="669" t="s">
        <v>297</v>
      </c>
      <c r="J9" s="670" t="s">
        <v>297</v>
      </c>
      <c r="K9" s="671" t="s">
        <v>297</v>
      </c>
      <c r="L9" s="152">
        <v>0</v>
      </c>
    </row>
    <row r="10" spans="1:12" outlineLevel="3" x14ac:dyDescent="0.25">
      <c r="A10" s="248" t="str">
        <f t="shared" si="0"/>
        <v>8.1.</v>
      </c>
      <c r="B10" s="31" t="s">
        <v>3651</v>
      </c>
      <c r="C10" s="44" t="s">
        <v>3652</v>
      </c>
      <c r="D10" s="668" t="s">
        <v>297</v>
      </c>
      <c r="E10" s="669" t="s">
        <v>297</v>
      </c>
      <c r="F10" s="669" t="s">
        <v>297</v>
      </c>
      <c r="G10" s="669" t="s">
        <v>297</v>
      </c>
      <c r="H10" s="669" t="s">
        <v>297</v>
      </c>
      <c r="I10" s="669" t="s">
        <v>297</v>
      </c>
      <c r="J10" s="670" t="s">
        <v>297</v>
      </c>
      <c r="K10" s="671" t="s">
        <v>297</v>
      </c>
      <c r="L10" s="152">
        <v>0</v>
      </c>
    </row>
    <row r="11" spans="1:12" outlineLevel="3" x14ac:dyDescent="0.25">
      <c r="A11" s="248" t="str">
        <f t="shared" si="0"/>
        <v>8.1.</v>
      </c>
      <c r="B11" s="31" t="s">
        <v>3653</v>
      </c>
      <c r="C11" s="44" t="s">
        <v>3654</v>
      </c>
      <c r="D11" s="668" t="s">
        <v>297</v>
      </c>
      <c r="E11" s="669" t="s">
        <v>297</v>
      </c>
      <c r="F11" s="669" t="s">
        <v>297</v>
      </c>
      <c r="G11" s="669" t="s">
        <v>297</v>
      </c>
      <c r="H11" s="669" t="s">
        <v>297</v>
      </c>
      <c r="I11" s="669" t="s">
        <v>297</v>
      </c>
      <c r="J11" s="670" t="s">
        <v>297</v>
      </c>
      <c r="K11" s="671" t="s">
        <v>297</v>
      </c>
      <c r="L11" s="152">
        <v>0</v>
      </c>
    </row>
    <row r="12" spans="1:12" ht="25.5" outlineLevel="3" x14ac:dyDescent="0.25">
      <c r="A12" s="248" t="str">
        <f t="shared" si="0"/>
        <v>8.1.</v>
      </c>
      <c r="B12" s="31" t="s">
        <v>3655</v>
      </c>
      <c r="C12" s="44" t="s">
        <v>3656</v>
      </c>
      <c r="D12" s="668" t="s">
        <v>297</v>
      </c>
      <c r="E12" s="669" t="s">
        <v>297</v>
      </c>
      <c r="F12" s="669" t="s">
        <v>297</v>
      </c>
      <c r="G12" s="669" t="s">
        <v>297</v>
      </c>
      <c r="H12" s="669" t="s">
        <v>297</v>
      </c>
      <c r="I12" s="669" t="s">
        <v>297</v>
      </c>
      <c r="J12" s="670" t="s">
        <v>297</v>
      </c>
      <c r="K12" s="671" t="s">
        <v>297</v>
      </c>
      <c r="L12" s="152">
        <v>0</v>
      </c>
    </row>
    <row r="13" spans="1:12" outlineLevel="3" x14ac:dyDescent="0.25">
      <c r="A13" s="248" t="str">
        <f t="shared" si="0"/>
        <v>8.1.</v>
      </c>
      <c r="B13" s="31" t="s">
        <v>3657</v>
      </c>
      <c r="C13" s="44" t="s">
        <v>3658</v>
      </c>
      <c r="D13" s="668" t="s">
        <v>297</v>
      </c>
      <c r="E13" s="669" t="s">
        <v>297</v>
      </c>
      <c r="F13" s="669" t="s">
        <v>297</v>
      </c>
      <c r="G13" s="669" t="s">
        <v>297</v>
      </c>
      <c r="H13" s="669" t="s">
        <v>297</v>
      </c>
      <c r="I13" s="669" t="s">
        <v>297</v>
      </c>
      <c r="J13" s="670" t="s">
        <v>297</v>
      </c>
      <c r="K13" s="671" t="s">
        <v>297</v>
      </c>
      <c r="L13" s="152">
        <v>0</v>
      </c>
    </row>
    <row r="14" spans="1:12" outlineLevel="1" x14ac:dyDescent="0.25">
      <c r="A14" s="268"/>
      <c r="B14" s="23" t="s">
        <v>189</v>
      </c>
      <c r="C14" s="90" t="s">
        <v>190</v>
      </c>
      <c r="D14" s="588"/>
      <c r="E14" s="66"/>
      <c r="F14" s="67"/>
      <c r="G14" s="67"/>
      <c r="H14" s="67"/>
      <c r="I14" s="67"/>
      <c r="J14" s="67"/>
      <c r="K14" s="68"/>
      <c r="L14" s="91"/>
    </row>
    <row r="15" spans="1:12" outlineLevel="2" x14ac:dyDescent="0.25">
      <c r="A15" s="255"/>
      <c r="B15" s="37" t="s">
        <v>3659</v>
      </c>
      <c r="C15" s="97" t="s">
        <v>3660</v>
      </c>
      <c r="D15" s="184"/>
      <c r="E15" s="98"/>
      <c r="F15" s="99"/>
      <c r="G15" s="99"/>
      <c r="H15" s="99"/>
      <c r="I15" s="99"/>
      <c r="J15" s="99"/>
      <c r="K15" s="100"/>
      <c r="L15" s="101"/>
    </row>
    <row r="16" spans="1:12" outlineLevel="3" x14ac:dyDescent="0.25">
      <c r="A16" s="248" t="str">
        <f t="shared" ref="A16:A22" si="1">IF(COUNTA($D16:$K16)=0,"",LEFT(B16,FIND(".",B16,3)))</f>
        <v>8.2.</v>
      </c>
      <c r="B16" s="35" t="s">
        <v>3661</v>
      </c>
      <c r="C16" s="36" t="s">
        <v>3662</v>
      </c>
      <c r="D16" s="684" t="s">
        <v>297</v>
      </c>
      <c r="E16" s="685" t="s">
        <v>297</v>
      </c>
      <c r="F16" s="685" t="s">
        <v>297</v>
      </c>
      <c r="G16" s="685" t="s">
        <v>297</v>
      </c>
      <c r="H16" s="685" t="s">
        <v>297</v>
      </c>
      <c r="I16" s="685" t="s">
        <v>297</v>
      </c>
      <c r="J16" s="686" t="s">
        <v>297</v>
      </c>
      <c r="K16" s="687" t="s">
        <v>297</v>
      </c>
      <c r="L16" s="92">
        <v>0</v>
      </c>
    </row>
    <row r="17" spans="1:12" outlineLevel="3" x14ac:dyDescent="0.25">
      <c r="A17" s="248" t="str">
        <f t="shared" si="1"/>
        <v>8.2.</v>
      </c>
      <c r="B17" s="31" t="s">
        <v>3663</v>
      </c>
      <c r="C17" s="44" t="s">
        <v>3664</v>
      </c>
      <c r="D17" s="668" t="s">
        <v>297</v>
      </c>
      <c r="E17" s="669" t="s">
        <v>297</v>
      </c>
      <c r="F17" s="669" t="s">
        <v>297</v>
      </c>
      <c r="G17" s="669" t="s">
        <v>297</v>
      </c>
      <c r="H17" s="669" t="s">
        <v>297</v>
      </c>
      <c r="I17" s="669" t="s">
        <v>297</v>
      </c>
      <c r="J17" s="670" t="s">
        <v>297</v>
      </c>
      <c r="K17" s="671" t="s">
        <v>297</v>
      </c>
      <c r="L17" s="152">
        <v>0</v>
      </c>
    </row>
    <row r="18" spans="1:12" outlineLevel="3" x14ac:dyDescent="0.25">
      <c r="A18" s="248" t="str">
        <f t="shared" si="1"/>
        <v>8.2.</v>
      </c>
      <c r="B18" s="31" t="s">
        <v>3665</v>
      </c>
      <c r="C18" s="44" t="s">
        <v>3666</v>
      </c>
      <c r="D18" s="668" t="s">
        <v>297</v>
      </c>
      <c r="E18" s="669" t="s">
        <v>297</v>
      </c>
      <c r="F18" s="669" t="s">
        <v>297</v>
      </c>
      <c r="G18" s="669" t="s">
        <v>297</v>
      </c>
      <c r="H18" s="669" t="s">
        <v>297</v>
      </c>
      <c r="I18" s="669" t="s">
        <v>297</v>
      </c>
      <c r="J18" s="670" t="s">
        <v>297</v>
      </c>
      <c r="K18" s="671" t="s">
        <v>297</v>
      </c>
      <c r="L18" s="152">
        <v>0</v>
      </c>
    </row>
    <row r="19" spans="1:12" outlineLevel="3" x14ac:dyDescent="0.25">
      <c r="A19" s="248" t="str">
        <f t="shared" si="1"/>
        <v>8.2.</v>
      </c>
      <c r="B19" s="31" t="s">
        <v>3667</v>
      </c>
      <c r="C19" s="44" t="s">
        <v>3668</v>
      </c>
      <c r="D19" s="668" t="s">
        <v>297</v>
      </c>
      <c r="E19" s="669" t="s">
        <v>297</v>
      </c>
      <c r="F19" s="669" t="s">
        <v>297</v>
      </c>
      <c r="G19" s="669" t="s">
        <v>297</v>
      </c>
      <c r="H19" s="669" t="s">
        <v>297</v>
      </c>
      <c r="I19" s="669" t="s">
        <v>297</v>
      </c>
      <c r="J19" s="670" t="s">
        <v>297</v>
      </c>
      <c r="K19" s="671" t="s">
        <v>297</v>
      </c>
      <c r="L19" s="152">
        <v>0</v>
      </c>
    </row>
    <row r="20" spans="1:12" outlineLevel="3" x14ac:dyDescent="0.25">
      <c r="A20" s="248" t="str">
        <f t="shared" si="1"/>
        <v>8.2.</v>
      </c>
      <c r="B20" s="31" t="s">
        <v>3669</v>
      </c>
      <c r="C20" s="44" t="s">
        <v>3670</v>
      </c>
      <c r="D20" s="668" t="s">
        <v>297</v>
      </c>
      <c r="E20" s="669" t="s">
        <v>297</v>
      </c>
      <c r="F20" s="669" t="s">
        <v>297</v>
      </c>
      <c r="G20" s="669" t="s">
        <v>297</v>
      </c>
      <c r="H20" s="669" t="s">
        <v>297</v>
      </c>
      <c r="I20" s="669" t="s">
        <v>297</v>
      </c>
      <c r="J20" s="670" t="s">
        <v>297</v>
      </c>
      <c r="K20" s="671" t="s">
        <v>297</v>
      </c>
      <c r="L20" s="152">
        <v>0</v>
      </c>
    </row>
    <row r="21" spans="1:12" outlineLevel="3" x14ac:dyDescent="0.25">
      <c r="A21" s="248" t="str">
        <f t="shared" si="1"/>
        <v>8.2.</v>
      </c>
      <c r="B21" s="31" t="s">
        <v>3671</v>
      </c>
      <c r="C21" s="44" t="s">
        <v>3672</v>
      </c>
      <c r="D21" s="668" t="s">
        <v>297</v>
      </c>
      <c r="E21" s="669" t="s">
        <v>297</v>
      </c>
      <c r="F21" s="669" t="s">
        <v>297</v>
      </c>
      <c r="G21" s="669" t="s">
        <v>297</v>
      </c>
      <c r="H21" s="669" t="s">
        <v>297</v>
      </c>
      <c r="I21" s="669" t="s">
        <v>297</v>
      </c>
      <c r="J21" s="670" t="s">
        <v>297</v>
      </c>
      <c r="K21" s="671" t="s">
        <v>297</v>
      </c>
      <c r="L21" s="152">
        <v>0</v>
      </c>
    </row>
    <row r="22" spans="1:12" outlineLevel="3" x14ac:dyDescent="0.25">
      <c r="A22" s="248" t="str">
        <f t="shared" si="1"/>
        <v>8.2.</v>
      </c>
      <c r="B22" s="31" t="s">
        <v>3673</v>
      </c>
      <c r="C22" s="44" t="s">
        <v>3674</v>
      </c>
      <c r="D22" s="668" t="s">
        <v>297</v>
      </c>
      <c r="E22" s="669" t="s">
        <v>297</v>
      </c>
      <c r="F22" s="669" t="s">
        <v>297</v>
      </c>
      <c r="G22" s="669" t="s">
        <v>297</v>
      </c>
      <c r="H22" s="669" t="s">
        <v>297</v>
      </c>
      <c r="I22" s="669" t="s">
        <v>297</v>
      </c>
      <c r="J22" s="670" t="s">
        <v>297</v>
      </c>
      <c r="K22" s="671" t="s">
        <v>297</v>
      </c>
      <c r="L22" s="152">
        <v>0</v>
      </c>
    </row>
    <row r="23" spans="1:12" outlineLevel="2" x14ac:dyDescent="0.25">
      <c r="A23" s="256"/>
      <c r="B23" s="37" t="s">
        <v>3675</v>
      </c>
      <c r="C23" s="97" t="s">
        <v>3676</v>
      </c>
      <c r="D23" s="184"/>
      <c r="E23" s="98"/>
      <c r="F23" s="99"/>
      <c r="G23" s="99"/>
      <c r="H23" s="99"/>
      <c r="I23" s="99"/>
      <c r="J23" s="99"/>
      <c r="K23" s="100"/>
      <c r="L23" s="101"/>
    </row>
    <row r="24" spans="1:12" outlineLevel="3" x14ac:dyDescent="0.25">
      <c r="A24" s="248" t="str">
        <f>IF(COUNTA($D24:$K24)=0,"",LEFT(B24,FIND(".",B24,3)))</f>
        <v>8.2.</v>
      </c>
      <c r="B24" s="35" t="s">
        <v>3677</v>
      </c>
      <c r="C24" s="36" t="s">
        <v>3678</v>
      </c>
      <c r="D24" s="684" t="s">
        <v>297</v>
      </c>
      <c r="E24" s="685" t="s">
        <v>297</v>
      </c>
      <c r="F24" s="685" t="s">
        <v>297</v>
      </c>
      <c r="G24" s="685" t="s">
        <v>297</v>
      </c>
      <c r="H24" s="685" t="s">
        <v>297</v>
      </c>
      <c r="I24" s="685" t="s">
        <v>297</v>
      </c>
      <c r="J24" s="686" t="s">
        <v>297</v>
      </c>
      <c r="K24" s="687" t="s">
        <v>297</v>
      </c>
      <c r="L24" s="92">
        <v>0</v>
      </c>
    </row>
    <row r="25" spans="1:12" outlineLevel="1" x14ac:dyDescent="0.25">
      <c r="A25" s="256"/>
      <c r="B25" s="23" t="s">
        <v>191</v>
      </c>
      <c r="C25" s="90" t="s">
        <v>192</v>
      </c>
      <c r="D25" s="588"/>
      <c r="E25" s="66"/>
      <c r="F25" s="67"/>
      <c r="G25" s="67"/>
      <c r="H25" s="67"/>
      <c r="I25" s="67"/>
      <c r="J25" s="67"/>
      <c r="K25" s="68"/>
      <c r="L25" s="91"/>
    </row>
    <row r="26" spans="1:12" outlineLevel="3" x14ac:dyDescent="0.25">
      <c r="A26" s="248" t="str">
        <f t="shared" ref="A26:A37" si="2">IF(COUNTA($D26:$K26)=0,"",LEFT(B26,FIND(".",B26,3)))</f>
        <v>8.3.</v>
      </c>
      <c r="B26" s="35" t="s">
        <v>3679</v>
      </c>
      <c r="C26" s="36" t="s">
        <v>3680</v>
      </c>
      <c r="D26" s="684" t="s">
        <v>297</v>
      </c>
      <c r="E26" s="685" t="s">
        <v>297</v>
      </c>
      <c r="F26" s="685" t="s">
        <v>297</v>
      </c>
      <c r="G26" s="685" t="s">
        <v>297</v>
      </c>
      <c r="H26" s="685" t="s">
        <v>297</v>
      </c>
      <c r="I26" s="685" t="s">
        <v>297</v>
      </c>
      <c r="J26" s="686" t="s">
        <v>297</v>
      </c>
      <c r="K26" s="687" t="s">
        <v>297</v>
      </c>
      <c r="L26" s="92">
        <v>0</v>
      </c>
    </row>
    <row r="27" spans="1:12" outlineLevel="3" x14ac:dyDescent="0.25">
      <c r="A27" s="248" t="str">
        <f t="shared" si="2"/>
        <v>8.3.</v>
      </c>
      <c r="B27" s="31" t="s">
        <v>3681</v>
      </c>
      <c r="C27" s="44" t="s">
        <v>3682</v>
      </c>
      <c r="D27" s="668" t="s">
        <v>297</v>
      </c>
      <c r="E27" s="669" t="s">
        <v>297</v>
      </c>
      <c r="F27" s="669" t="s">
        <v>297</v>
      </c>
      <c r="G27" s="669" t="s">
        <v>297</v>
      </c>
      <c r="H27" s="669" t="s">
        <v>297</v>
      </c>
      <c r="I27" s="669" t="s">
        <v>297</v>
      </c>
      <c r="J27" s="670" t="s">
        <v>297</v>
      </c>
      <c r="K27" s="671" t="s">
        <v>297</v>
      </c>
      <c r="L27" s="152">
        <v>0</v>
      </c>
    </row>
    <row r="28" spans="1:12" ht="25.5" outlineLevel="3" x14ac:dyDescent="0.25">
      <c r="A28" s="248" t="str">
        <f t="shared" si="2"/>
        <v>8.3.</v>
      </c>
      <c r="B28" s="31" t="s">
        <v>3683</v>
      </c>
      <c r="C28" s="44" t="s">
        <v>3684</v>
      </c>
      <c r="D28" s="668" t="s">
        <v>297</v>
      </c>
      <c r="E28" s="669" t="s">
        <v>297</v>
      </c>
      <c r="F28" s="669" t="s">
        <v>297</v>
      </c>
      <c r="G28" s="669" t="s">
        <v>297</v>
      </c>
      <c r="H28" s="669" t="s">
        <v>297</v>
      </c>
      <c r="I28" s="669" t="s">
        <v>297</v>
      </c>
      <c r="J28" s="670" t="s">
        <v>297</v>
      </c>
      <c r="K28" s="671" t="s">
        <v>297</v>
      </c>
      <c r="L28" s="152">
        <v>0</v>
      </c>
    </row>
    <row r="29" spans="1:12" outlineLevel="3" x14ac:dyDescent="0.25">
      <c r="A29" s="248" t="str">
        <f t="shared" si="2"/>
        <v>8.3.</v>
      </c>
      <c r="B29" s="31" t="s">
        <v>3685</v>
      </c>
      <c r="C29" s="44" t="s">
        <v>3686</v>
      </c>
      <c r="D29" s="668" t="s">
        <v>297</v>
      </c>
      <c r="E29" s="669" t="s">
        <v>297</v>
      </c>
      <c r="F29" s="669" t="s">
        <v>297</v>
      </c>
      <c r="G29" s="669" t="s">
        <v>297</v>
      </c>
      <c r="H29" s="669" t="s">
        <v>297</v>
      </c>
      <c r="I29" s="669" t="s">
        <v>297</v>
      </c>
      <c r="J29" s="670" t="s">
        <v>297</v>
      </c>
      <c r="K29" s="671" t="s">
        <v>297</v>
      </c>
      <c r="L29" s="152">
        <v>0</v>
      </c>
    </row>
    <row r="30" spans="1:12" outlineLevel="3" x14ac:dyDescent="0.25">
      <c r="A30" s="248" t="str">
        <f t="shared" si="2"/>
        <v>8.3.</v>
      </c>
      <c r="B30" s="31" t="s">
        <v>3687</v>
      </c>
      <c r="C30" s="44" t="s">
        <v>3688</v>
      </c>
      <c r="D30" s="668" t="s">
        <v>297</v>
      </c>
      <c r="E30" s="669" t="s">
        <v>297</v>
      </c>
      <c r="F30" s="669" t="s">
        <v>297</v>
      </c>
      <c r="G30" s="669" t="s">
        <v>297</v>
      </c>
      <c r="H30" s="669" t="s">
        <v>297</v>
      </c>
      <c r="I30" s="669" t="s">
        <v>297</v>
      </c>
      <c r="J30" s="670" t="s">
        <v>297</v>
      </c>
      <c r="K30" s="671" t="s">
        <v>297</v>
      </c>
      <c r="L30" s="152">
        <v>0</v>
      </c>
    </row>
    <row r="31" spans="1:12" outlineLevel="3" x14ac:dyDescent="0.25">
      <c r="A31" s="248" t="str">
        <f t="shared" si="2"/>
        <v>8.3.</v>
      </c>
      <c r="B31" s="31" t="s">
        <v>3689</v>
      </c>
      <c r="C31" s="44" t="s">
        <v>3690</v>
      </c>
      <c r="D31" s="668" t="s">
        <v>297</v>
      </c>
      <c r="E31" s="669" t="s">
        <v>297</v>
      </c>
      <c r="F31" s="669" t="s">
        <v>297</v>
      </c>
      <c r="G31" s="669" t="s">
        <v>297</v>
      </c>
      <c r="H31" s="669" t="s">
        <v>297</v>
      </c>
      <c r="I31" s="669" t="s">
        <v>297</v>
      </c>
      <c r="J31" s="670" t="s">
        <v>297</v>
      </c>
      <c r="K31" s="671" t="s">
        <v>297</v>
      </c>
      <c r="L31" s="152">
        <v>0</v>
      </c>
    </row>
    <row r="32" spans="1:12" outlineLevel="3" x14ac:dyDescent="0.25">
      <c r="A32" s="248" t="str">
        <f t="shared" si="2"/>
        <v>8.3.</v>
      </c>
      <c r="B32" s="31" t="s">
        <v>3691</v>
      </c>
      <c r="C32" s="44" t="s">
        <v>3692</v>
      </c>
      <c r="D32" s="668" t="s">
        <v>297</v>
      </c>
      <c r="E32" s="669" t="s">
        <v>297</v>
      </c>
      <c r="F32" s="669" t="s">
        <v>297</v>
      </c>
      <c r="G32" s="669" t="s">
        <v>297</v>
      </c>
      <c r="H32" s="669" t="s">
        <v>297</v>
      </c>
      <c r="I32" s="669" t="s">
        <v>297</v>
      </c>
      <c r="J32" s="670" t="s">
        <v>297</v>
      </c>
      <c r="K32" s="671" t="s">
        <v>297</v>
      </c>
      <c r="L32" s="152">
        <v>0</v>
      </c>
    </row>
    <row r="33" spans="1:12" ht="25.5" outlineLevel="3" x14ac:dyDescent="0.25">
      <c r="A33" s="248" t="str">
        <f t="shared" si="2"/>
        <v>8.3.</v>
      </c>
      <c r="B33" s="31" t="s">
        <v>3693</v>
      </c>
      <c r="C33" s="44" t="s">
        <v>3694</v>
      </c>
      <c r="D33" s="668" t="s">
        <v>297</v>
      </c>
      <c r="E33" s="669" t="s">
        <v>297</v>
      </c>
      <c r="F33" s="669" t="s">
        <v>297</v>
      </c>
      <c r="G33" s="669" t="s">
        <v>297</v>
      </c>
      <c r="H33" s="669" t="s">
        <v>297</v>
      </c>
      <c r="I33" s="669" t="s">
        <v>297</v>
      </c>
      <c r="J33" s="670" t="s">
        <v>297</v>
      </c>
      <c r="K33" s="671" t="s">
        <v>297</v>
      </c>
      <c r="L33" s="152">
        <v>0</v>
      </c>
    </row>
    <row r="34" spans="1:12" outlineLevel="3" x14ac:dyDescent="0.25">
      <c r="A34" s="248" t="str">
        <f t="shared" si="2"/>
        <v>8.3.</v>
      </c>
      <c r="B34" s="31" t="s">
        <v>3695</v>
      </c>
      <c r="C34" s="44" t="s">
        <v>3696</v>
      </c>
      <c r="D34" s="668" t="s">
        <v>297</v>
      </c>
      <c r="E34" s="669" t="s">
        <v>297</v>
      </c>
      <c r="F34" s="669" t="s">
        <v>297</v>
      </c>
      <c r="G34" s="669" t="s">
        <v>297</v>
      </c>
      <c r="H34" s="669" t="s">
        <v>297</v>
      </c>
      <c r="I34" s="669" t="s">
        <v>297</v>
      </c>
      <c r="J34" s="670" t="s">
        <v>297</v>
      </c>
      <c r="K34" s="671" t="s">
        <v>297</v>
      </c>
      <c r="L34" s="152">
        <v>0</v>
      </c>
    </row>
    <row r="35" spans="1:12" ht="30" customHeight="1" outlineLevel="3" x14ac:dyDescent="0.25">
      <c r="A35" s="248" t="str">
        <f t="shared" si="2"/>
        <v>8.3.</v>
      </c>
      <c r="B35" s="31" t="s">
        <v>3697</v>
      </c>
      <c r="C35" s="44" t="s">
        <v>3698</v>
      </c>
      <c r="D35" s="668" t="s">
        <v>297</v>
      </c>
      <c r="E35" s="669" t="s">
        <v>297</v>
      </c>
      <c r="F35" s="669" t="s">
        <v>297</v>
      </c>
      <c r="G35" s="669" t="s">
        <v>297</v>
      </c>
      <c r="H35" s="669" t="s">
        <v>297</v>
      </c>
      <c r="I35" s="669" t="s">
        <v>297</v>
      </c>
      <c r="J35" s="670" t="s">
        <v>297</v>
      </c>
      <c r="K35" s="671" t="s">
        <v>297</v>
      </c>
      <c r="L35" s="152">
        <v>0</v>
      </c>
    </row>
    <row r="36" spans="1:12" outlineLevel="3" x14ac:dyDescent="0.25">
      <c r="A36" s="248" t="str">
        <f t="shared" si="2"/>
        <v>8.3.</v>
      </c>
      <c r="B36" s="31" t="s">
        <v>3699</v>
      </c>
      <c r="C36" s="44" t="s">
        <v>3700</v>
      </c>
      <c r="D36" s="668" t="s">
        <v>297</v>
      </c>
      <c r="E36" s="669" t="s">
        <v>297</v>
      </c>
      <c r="F36" s="669" t="s">
        <v>297</v>
      </c>
      <c r="G36" s="669" t="s">
        <v>297</v>
      </c>
      <c r="H36" s="669" t="s">
        <v>297</v>
      </c>
      <c r="I36" s="669" t="s">
        <v>297</v>
      </c>
      <c r="J36" s="670" t="s">
        <v>297</v>
      </c>
      <c r="K36" s="671" t="s">
        <v>297</v>
      </c>
      <c r="L36" s="152">
        <v>0</v>
      </c>
    </row>
    <row r="37" spans="1:12" outlineLevel="3" x14ac:dyDescent="0.25">
      <c r="A37" s="248" t="str">
        <f t="shared" si="2"/>
        <v>8.3.</v>
      </c>
      <c r="B37" s="31" t="s">
        <v>3701</v>
      </c>
      <c r="C37" s="44" t="s">
        <v>3702</v>
      </c>
      <c r="D37" s="668" t="s">
        <v>297</v>
      </c>
      <c r="E37" s="669" t="s">
        <v>297</v>
      </c>
      <c r="F37" s="669" t="s">
        <v>297</v>
      </c>
      <c r="G37" s="669" t="s">
        <v>297</v>
      </c>
      <c r="H37" s="669" t="s">
        <v>297</v>
      </c>
      <c r="I37" s="669" t="s">
        <v>297</v>
      </c>
      <c r="J37" s="670" t="s">
        <v>297</v>
      </c>
      <c r="K37" s="671" t="s">
        <v>297</v>
      </c>
      <c r="L37" s="152">
        <v>0</v>
      </c>
    </row>
    <row r="38" spans="1:12" outlineLevel="1" x14ac:dyDescent="0.25">
      <c r="A38" s="256"/>
      <c r="B38" s="23" t="s">
        <v>193</v>
      </c>
      <c r="C38" s="90" t="s">
        <v>194</v>
      </c>
      <c r="D38" s="588"/>
      <c r="E38" s="66"/>
      <c r="F38" s="67"/>
      <c r="G38" s="67"/>
      <c r="H38" s="67"/>
      <c r="I38" s="67"/>
      <c r="J38" s="67"/>
      <c r="K38" s="68"/>
      <c r="L38" s="91"/>
    </row>
    <row r="39" spans="1:12" ht="25.5" outlineLevel="3" x14ac:dyDescent="0.25">
      <c r="A39" s="248" t="str">
        <f t="shared" ref="A39:A58" si="3">IF(COUNTA($D39:$K39)=0,"",LEFT(B39,FIND(".",B39,3)))</f>
        <v>8.4.</v>
      </c>
      <c r="B39" s="35" t="s">
        <v>3703</v>
      </c>
      <c r="C39" s="36" t="s">
        <v>3704</v>
      </c>
      <c r="D39" s="684" t="s">
        <v>297</v>
      </c>
      <c r="E39" s="685" t="s">
        <v>297</v>
      </c>
      <c r="F39" s="685" t="s">
        <v>297</v>
      </c>
      <c r="G39" s="685" t="s">
        <v>297</v>
      </c>
      <c r="H39" s="685" t="s">
        <v>297</v>
      </c>
      <c r="I39" s="685" t="s">
        <v>297</v>
      </c>
      <c r="J39" s="686" t="s">
        <v>297</v>
      </c>
      <c r="K39" s="687" t="s">
        <v>297</v>
      </c>
      <c r="L39" s="92">
        <v>0</v>
      </c>
    </row>
    <row r="40" spans="1:12" ht="24.75" customHeight="1" outlineLevel="3" x14ac:dyDescent="0.25">
      <c r="A40" s="248" t="str">
        <f t="shared" si="3"/>
        <v>8.4.</v>
      </c>
      <c r="B40" s="31" t="s">
        <v>3705</v>
      </c>
      <c r="C40" s="44" t="s">
        <v>3706</v>
      </c>
      <c r="D40" s="668" t="s">
        <v>297</v>
      </c>
      <c r="E40" s="669" t="s">
        <v>297</v>
      </c>
      <c r="F40" s="669" t="s">
        <v>297</v>
      </c>
      <c r="G40" s="669" t="s">
        <v>297</v>
      </c>
      <c r="H40" s="669" t="s">
        <v>297</v>
      </c>
      <c r="I40" s="669" t="s">
        <v>297</v>
      </c>
      <c r="J40" s="670" t="s">
        <v>297</v>
      </c>
      <c r="K40" s="671" t="s">
        <v>297</v>
      </c>
      <c r="L40" s="152">
        <v>0</v>
      </c>
    </row>
    <row r="41" spans="1:12" outlineLevel="3" x14ac:dyDescent="0.25">
      <c r="A41" s="248" t="str">
        <f t="shared" si="3"/>
        <v>8.4.</v>
      </c>
      <c r="B41" s="31" t="s">
        <v>3707</v>
      </c>
      <c r="C41" s="44" t="s">
        <v>3708</v>
      </c>
      <c r="D41" s="668" t="s">
        <v>297</v>
      </c>
      <c r="E41" s="669" t="s">
        <v>297</v>
      </c>
      <c r="F41" s="669" t="s">
        <v>297</v>
      </c>
      <c r="G41" s="669" t="s">
        <v>297</v>
      </c>
      <c r="H41" s="669" t="s">
        <v>297</v>
      </c>
      <c r="I41" s="669" t="s">
        <v>297</v>
      </c>
      <c r="J41" s="670" t="s">
        <v>297</v>
      </c>
      <c r="K41" s="671" t="s">
        <v>297</v>
      </c>
      <c r="L41" s="152">
        <v>0</v>
      </c>
    </row>
    <row r="42" spans="1:12" outlineLevel="3" x14ac:dyDescent="0.25">
      <c r="A42" s="248" t="str">
        <f t="shared" si="3"/>
        <v>8.4.</v>
      </c>
      <c r="B42" s="31" t="s">
        <v>3709</v>
      </c>
      <c r="C42" s="44" t="s">
        <v>3710</v>
      </c>
      <c r="D42" s="668" t="s">
        <v>297</v>
      </c>
      <c r="E42" s="669" t="s">
        <v>297</v>
      </c>
      <c r="F42" s="669" t="s">
        <v>297</v>
      </c>
      <c r="G42" s="669" t="s">
        <v>297</v>
      </c>
      <c r="H42" s="669" t="s">
        <v>297</v>
      </c>
      <c r="I42" s="669" t="s">
        <v>297</v>
      </c>
      <c r="J42" s="670" t="s">
        <v>297</v>
      </c>
      <c r="K42" s="671" t="s">
        <v>297</v>
      </c>
      <c r="L42" s="152">
        <v>0</v>
      </c>
    </row>
    <row r="43" spans="1:12" outlineLevel="3" x14ac:dyDescent="0.25">
      <c r="A43" s="248" t="str">
        <f t="shared" si="3"/>
        <v>8.4.</v>
      </c>
      <c r="B43" s="31" t="s">
        <v>3711</v>
      </c>
      <c r="C43" s="44" t="s">
        <v>3712</v>
      </c>
      <c r="D43" s="668" t="s">
        <v>297</v>
      </c>
      <c r="E43" s="669" t="s">
        <v>297</v>
      </c>
      <c r="F43" s="669" t="s">
        <v>297</v>
      </c>
      <c r="G43" s="669" t="s">
        <v>297</v>
      </c>
      <c r="H43" s="669" t="s">
        <v>297</v>
      </c>
      <c r="I43" s="669" t="s">
        <v>297</v>
      </c>
      <c r="J43" s="670" t="s">
        <v>297</v>
      </c>
      <c r="K43" s="671" t="s">
        <v>297</v>
      </c>
      <c r="L43" s="152">
        <v>0</v>
      </c>
    </row>
    <row r="44" spans="1:12" outlineLevel="3" x14ac:dyDescent="0.25">
      <c r="A44" s="248" t="str">
        <f t="shared" si="3"/>
        <v>8.4.</v>
      </c>
      <c r="B44" s="31" t="s">
        <v>3713</v>
      </c>
      <c r="C44" s="44" t="s">
        <v>3714</v>
      </c>
      <c r="D44" s="668" t="s">
        <v>297</v>
      </c>
      <c r="E44" s="669" t="s">
        <v>297</v>
      </c>
      <c r="F44" s="669" t="s">
        <v>297</v>
      </c>
      <c r="G44" s="669" t="s">
        <v>297</v>
      </c>
      <c r="H44" s="669" t="s">
        <v>297</v>
      </c>
      <c r="I44" s="669" t="s">
        <v>297</v>
      </c>
      <c r="J44" s="670" t="s">
        <v>297</v>
      </c>
      <c r="K44" s="671" t="s">
        <v>297</v>
      </c>
      <c r="L44" s="152">
        <v>0</v>
      </c>
    </row>
    <row r="45" spans="1:12" ht="25.5" outlineLevel="3" x14ac:dyDescent="0.25">
      <c r="A45" s="248" t="str">
        <f t="shared" si="3"/>
        <v>8.4.</v>
      </c>
      <c r="B45" s="31" t="s">
        <v>3715</v>
      </c>
      <c r="C45" s="44" t="s">
        <v>3716</v>
      </c>
      <c r="D45" s="668" t="s">
        <v>297</v>
      </c>
      <c r="E45" s="669" t="s">
        <v>297</v>
      </c>
      <c r="F45" s="669" t="s">
        <v>297</v>
      </c>
      <c r="G45" s="669" t="s">
        <v>297</v>
      </c>
      <c r="H45" s="669" t="s">
        <v>297</v>
      </c>
      <c r="I45" s="669" t="s">
        <v>297</v>
      </c>
      <c r="J45" s="670" t="s">
        <v>297</v>
      </c>
      <c r="K45" s="671" t="s">
        <v>297</v>
      </c>
      <c r="L45" s="152">
        <v>0</v>
      </c>
    </row>
    <row r="46" spans="1:12" outlineLevel="3" x14ac:dyDescent="0.25">
      <c r="A46" s="248" t="str">
        <f t="shared" si="3"/>
        <v>8.4.</v>
      </c>
      <c r="B46" s="31" t="s">
        <v>3717</v>
      </c>
      <c r="C46" s="44" t="s">
        <v>3718</v>
      </c>
      <c r="D46" s="668" t="s">
        <v>297</v>
      </c>
      <c r="E46" s="669" t="s">
        <v>297</v>
      </c>
      <c r="F46" s="669" t="s">
        <v>297</v>
      </c>
      <c r="G46" s="669" t="s">
        <v>297</v>
      </c>
      <c r="H46" s="669" t="s">
        <v>297</v>
      </c>
      <c r="I46" s="669" t="s">
        <v>297</v>
      </c>
      <c r="J46" s="670" t="s">
        <v>297</v>
      </c>
      <c r="K46" s="671" t="s">
        <v>297</v>
      </c>
      <c r="L46" s="152">
        <v>0</v>
      </c>
    </row>
    <row r="47" spans="1:12" outlineLevel="3" x14ac:dyDescent="0.25">
      <c r="A47" s="248" t="str">
        <f t="shared" si="3"/>
        <v>8.4.</v>
      </c>
      <c r="B47" s="31" t="s">
        <v>3719</v>
      </c>
      <c r="C47" s="44" t="s">
        <v>3720</v>
      </c>
      <c r="D47" s="668" t="s">
        <v>297</v>
      </c>
      <c r="E47" s="669" t="s">
        <v>297</v>
      </c>
      <c r="F47" s="669" t="s">
        <v>297</v>
      </c>
      <c r="G47" s="669" t="s">
        <v>297</v>
      </c>
      <c r="H47" s="669" t="s">
        <v>297</v>
      </c>
      <c r="I47" s="669" t="s">
        <v>297</v>
      </c>
      <c r="J47" s="670" t="s">
        <v>297</v>
      </c>
      <c r="K47" s="671" t="s">
        <v>297</v>
      </c>
      <c r="L47" s="152">
        <v>0</v>
      </c>
    </row>
    <row r="48" spans="1:12" outlineLevel="3" x14ac:dyDescent="0.25">
      <c r="A48" s="248" t="str">
        <f t="shared" si="3"/>
        <v>8.4.</v>
      </c>
      <c r="B48" s="31" t="s">
        <v>3721</v>
      </c>
      <c r="C48" s="44" t="s">
        <v>3722</v>
      </c>
      <c r="D48" s="668" t="s">
        <v>297</v>
      </c>
      <c r="E48" s="669" t="s">
        <v>297</v>
      </c>
      <c r="F48" s="669" t="s">
        <v>297</v>
      </c>
      <c r="G48" s="669" t="s">
        <v>297</v>
      </c>
      <c r="H48" s="669" t="s">
        <v>297</v>
      </c>
      <c r="I48" s="669" t="s">
        <v>297</v>
      </c>
      <c r="J48" s="670" t="s">
        <v>297</v>
      </c>
      <c r="K48" s="671" t="s">
        <v>297</v>
      </c>
      <c r="L48" s="152">
        <v>0</v>
      </c>
    </row>
    <row r="49" spans="1:12" outlineLevel="3" x14ac:dyDescent="0.25">
      <c r="A49" s="248" t="str">
        <f t="shared" si="3"/>
        <v>8.4.</v>
      </c>
      <c r="B49" s="31" t="s">
        <v>3723</v>
      </c>
      <c r="C49" s="44" t="s">
        <v>3724</v>
      </c>
      <c r="D49" s="668" t="s">
        <v>297</v>
      </c>
      <c r="E49" s="669" t="s">
        <v>297</v>
      </c>
      <c r="F49" s="669" t="s">
        <v>297</v>
      </c>
      <c r="G49" s="669" t="s">
        <v>297</v>
      </c>
      <c r="H49" s="669" t="s">
        <v>297</v>
      </c>
      <c r="I49" s="669" t="s">
        <v>297</v>
      </c>
      <c r="J49" s="670" t="s">
        <v>297</v>
      </c>
      <c r="K49" s="671" t="s">
        <v>297</v>
      </c>
      <c r="L49" s="152">
        <v>0</v>
      </c>
    </row>
    <row r="50" spans="1:12" ht="38.25" outlineLevel="3" x14ac:dyDescent="0.25">
      <c r="A50" s="248" t="str">
        <f t="shared" si="3"/>
        <v>8.4.</v>
      </c>
      <c r="B50" s="31" t="s">
        <v>3725</v>
      </c>
      <c r="C50" s="44" t="s">
        <v>3726</v>
      </c>
      <c r="D50" s="668" t="s">
        <v>297</v>
      </c>
      <c r="E50" s="669" t="s">
        <v>297</v>
      </c>
      <c r="F50" s="669" t="s">
        <v>297</v>
      </c>
      <c r="G50" s="669" t="s">
        <v>297</v>
      </c>
      <c r="H50" s="669" t="s">
        <v>297</v>
      </c>
      <c r="I50" s="669" t="s">
        <v>297</v>
      </c>
      <c r="J50" s="670" t="s">
        <v>297</v>
      </c>
      <c r="K50" s="671" t="s">
        <v>297</v>
      </c>
      <c r="L50" s="152">
        <v>0</v>
      </c>
    </row>
    <row r="51" spans="1:12" outlineLevel="3" x14ac:dyDescent="0.25">
      <c r="A51" s="248" t="str">
        <f t="shared" si="3"/>
        <v>8.4.</v>
      </c>
      <c r="B51" s="31" t="s">
        <v>3727</v>
      </c>
      <c r="C51" s="44" t="s">
        <v>3728</v>
      </c>
      <c r="D51" s="668" t="s">
        <v>297</v>
      </c>
      <c r="E51" s="669" t="s">
        <v>297</v>
      </c>
      <c r="F51" s="669" t="s">
        <v>297</v>
      </c>
      <c r="G51" s="669" t="s">
        <v>297</v>
      </c>
      <c r="H51" s="669" t="s">
        <v>297</v>
      </c>
      <c r="I51" s="669" t="s">
        <v>297</v>
      </c>
      <c r="J51" s="670" t="s">
        <v>297</v>
      </c>
      <c r="K51" s="671" t="s">
        <v>297</v>
      </c>
      <c r="L51" s="152">
        <v>0</v>
      </c>
    </row>
    <row r="52" spans="1:12" ht="25.5" outlineLevel="3" x14ac:dyDescent="0.25">
      <c r="A52" s="248" t="str">
        <f t="shared" si="3"/>
        <v>8.4.</v>
      </c>
      <c r="B52" s="31" t="s">
        <v>3729</v>
      </c>
      <c r="C52" s="44" t="s">
        <v>3730</v>
      </c>
      <c r="D52" s="668" t="s">
        <v>297</v>
      </c>
      <c r="E52" s="669" t="s">
        <v>297</v>
      </c>
      <c r="F52" s="669" t="s">
        <v>297</v>
      </c>
      <c r="G52" s="669" t="s">
        <v>297</v>
      </c>
      <c r="H52" s="669" t="s">
        <v>297</v>
      </c>
      <c r="I52" s="669" t="s">
        <v>297</v>
      </c>
      <c r="J52" s="670" t="s">
        <v>297</v>
      </c>
      <c r="K52" s="671" t="s">
        <v>297</v>
      </c>
      <c r="L52" s="152">
        <v>0</v>
      </c>
    </row>
    <row r="53" spans="1:12" outlineLevel="3" x14ac:dyDescent="0.25">
      <c r="A53" s="248" t="str">
        <f t="shared" si="3"/>
        <v>8.4.</v>
      </c>
      <c r="B53" s="31" t="s">
        <v>3731</v>
      </c>
      <c r="C53" s="44" t="s">
        <v>3732</v>
      </c>
      <c r="D53" s="668" t="s">
        <v>297</v>
      </c>
      <c r="E53" s="669" t="s">
        <v>297</v>
      </c>
      <c r="F53" s="669" t="s">
        <v>297</v>
      </c>
      <c r="G53" s="669" t="s">
        <v>297</v>
      </c>
      <c r="H53" s="669" t="s">
        <v>297</v>
      </c>
      <c r="I53" s="669" t="s">
        <v>297</v>
      </c>
      <c r="J53" s="670" t="s">
        <v>297</v>
      </c>
      <c r="K53" s="671" t="s">
        <v>297</v>
      </c>
      <c r="L53" s="152">
        <v>0</v>
      </c>
    </row>
    <row r="54" spans="1:12" outlineLevel="3" x14ac:dyDescent="0.25">
      <c r="A54" s="248" t="str">
        <f t="shared" si="3"/>
        <v>8.4.</v>
      </c>
      <c r="B54" s="31" t="s">
        <v>3733</v>
      </c>
      <c r="C54" s="44" t="s">
        <v>3734</v>
      </c>
      <c r="D54" s="668" t="s">
        <v>297</v>
      </c>
      <c r="E54" s="669" t="s">
        <v>297</v>
      </c>
      <c r="F54" s="669" t="s">
        <v>297</v>
      </c>
      <c r="G54" s="669" t="s">
        <v>297</v>
      </c>
      <c r="H54" s="669" t="s">
        <v>297</v>
      </c>
      <c r="I54" s="669" t="s">
        <v>297</v>
      </c>
      <c r="J54" s="670" t="s">
        <v>297</v>
      </c>
      <c r="K54" s="671" t="s">
        <v>297</v>
      </c>
      <c r="L54" s="152">
        <v>0</v>
      </c>
    </row>
    <row r="55" spans="1:12" outlineLevel="3" x14ac:dyDescent="0.25">
      <c r="A55" s="248" t="str">
        <f t="shared" si="3"/>
        <v>8.4.</v>
      </c>
      <c r="B55" s="31" t="s">
        <v>3735</v>
      </c>
      <c r="C55" s="44" t="s">
        <v>3736</v>
      </c>
      <c r="D55" s="668" t="s">
        <v>297</v>
      </c>
      <c r="E55" s="669" t="s">
        <v>297</v>
      </c>
      <c r="F55" s="669" t="s">
        <v>297</v>
      </c>
      <c r="G55" s="669" t="s">
        <v>297</v>
      </c>
      <c r="H55" s="669" t="s">
        <v>297</v>
      </c>
      <c r="I55" s="669" t="s">
        <v>297</v>
      </c>
      <c r="J55" s="670" t="s">
        <v>297</v>
      </c>
      <c r="K55" s="671" t="s">
        <v>297</v>
      </c>
      <c r="L55" s="152">
        <v>0</v>
      </c>
    </row>
    <row r="56" spans="1:12" outlineLevel="3" x14ac:dyDescent="0.25">
      <c r="A56" s="248" t="str">
        <f t="shared" si="3"/>
        <v>8.4.</v>
      </c>
      <c r="B56" s="31" t="s">
        <v>3737</v>
      </c>
      <c r="C56" s="44" t="s">
        <v>3738</v>
      </c>
      <c r="D56" s="668" t="s">
        <v>297</v>
      </c>
      <c r="E56" s="669" t="s">
        <v>297</v>
      </c>
      <c r="F56" s="669" t="s">
        <v>297</v>
      </c>
      <c r="G56" s="669" t="s">
        <v>297</v>
      </c>
      <c r="H56" s="669" t="s">
        <v>297</v>
      </c>
      <c r="I56" s="669" t="s">
        <v>297</v>
      </c>
      <c r="J56" s="670" t="s">
        <v>297</v>
      </c>
      <c r="K56" s="671" t="s">
        <v>297</v>
      </c>
      <c r="L56" s="152">
        <v>0</v>
      </c>
    </row>
    <row r="57" spans="1:12" outlineLevel="3" x14ac:dyDescent="0.25">
      <c r="A57" s="248" t="str">
        <f t="shared" si="3"/>
        <v>8.4.</v>
      </c>
      <c r="B57" s="31" t="s">
        <v>3739</v>
      </c>
      <c r="C57" s="44" t="s">
        <v>3740</v>
      </c>
      <c r="D57" s="668" t="s">
        <v>297</v>
      </c>
      <c r="E57" s="669" t="s">
        <v>297</v>
      </c>
      <c r="F57" s="669" t="s">
        <v>297</v>
      </c>
      <c r="G57" s="669" t="s">
        <v>297</v>
      </c>
      <c r="H57" s="669" t="s">
        <v>297</v>
      </c>
      <c r="I57" s="669" t="s">
        <v>297</v>
      </c>
      <c r="J57" s="670" t="s">
        <v>297</v>
      </c>
      <c r="K57" s="671" t="s">
        <v>297</v>
      </c>
      <c r="L57" s="152">
        <v>0</v>
      </c>
    </row>
    <row r="58" spans="1:12" ht="15.75" outlineLevel="3" thickBot="1" x14ac:dyDescent="0.3">
      <c r="A58" s="262" t="str">
        <f t="shared" si="3"/>
        <v>8.4.</v>
      </c>
      <c r="B58" s="52" t="s">
        <v>3741</v>
      </c>
      <c r="C58" s="53" t="s">
        <v>3742</v>
      </c>
      <c r="D58" s="676" t="s">
        <v>297</v>
      </c>
      <c r="E58" s="677" t="s">
        <v>297</v>
      </c>
      <c r="F58" s="677" t="s">
        <v>297</v>
      </c>
      <c r="G58" s="677" t="s">
        <v>297</v>
      </c>
      <c r="H58" s="677" t="s">
        <v>297</v>
      </c>
      <c r="I58" s="677" t="s">
        <v>297</v>
      </c>
      <c r="J58" s="678" t="s">
        <v>297</v>
      </c>
      <c r="K58" s="679" t="s">
        <v>297</v>
      </c>
      <c r="L58" s="153">
        <v>0</v>
      </c>
    </row>
  </sheetData>
  <conditionalFormatting sqref="B4:C58">
    <cfRule type="expression" dxfId="11" priority="1">
      <formula>$K4="X"</formula>
    </cfRule>
  </conditionalFormatting>
  <conditionalFormatting sqref="D4:K58">
    <cfRule type="cellIs" dxfId="10" priority="6" operator="equal">
      <formula>"X"</formula>
    </cfRule>
  </conditionalFormatting>
  <conditionalFormatting sqref="L4:L58">
    <cfRule type="cellIs" dxfId="9" priority="5" operator="greaterThan">
      <formula>0</formula>
    </cfRule>
  </conditionalFormatting>
  <dataValidations disablePrompts="1" count="1">
    <dataValidation type="list" allowBlank="1" showInputMessage="1" showErrorMessage="1" sqref="D16:K22 D24:K24 D26:K37 D39:K58 D6:K14">
      <formula1>"-,X"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Footer>&amp;RPágina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4735E090D9204F9E32ADCA63E34E4D" ma:contentTypeVersion="6" ma:contentTypeDescription="Crie um novo documento." ma:contentTypeScope="" ma:versionID="08d305b01e5239872d59e4f7623c388e">
  <xsd:schema xmlns:xsd="http://www.w3.org/2001/XMLSchema" xmlns:xs="http://www.w3.org/2001/XMLSchema" xmlns:p="http://schemas.microsoft.com/office/2006/metadata/properties" xmlns:ns2="89d08061-3f5d-4fd4-985c-150b45c1ce41" xmlns:ns3="7679f602-852b-4a76-9176-40976958bb9c" targetNamespace="http://schemas.microsoft.com/office/2006/metadata/properties" ma:root="true" ma:fieldsID="b15e92f1f19c598a1cf11b992de1304e" ns2:_="" ns3:_="">
    <xsd:import namespace="89d08061-3f5d-4fd4-985c-150b45c1ce41"/>
    <xsd:import namespace="7679f602-852b-4a76-9176-40976958bb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d08061-3f5d-4fd4-985c-150b45c1c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9f602-852b-4a76-9176-40976958bb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BC89F3-4483-4134-BC66-864717513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d08061-3f5d-4fd4-985c-150b45c1ce41"/>
    <ds:schemaRef ds:uri="7679f602-852b-4a76-9176-40976958b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CA2B0F-02F4-4516-969D-9E61F6F291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345B7B-A49E-4A24-A2A9-DB283331365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10</vt:i4>
      </vt:variant>
    </vt:vector>
  </HeadingPairs>
  <TitlesOfParts>
    <vt:vector size="22" baseType="lpstr">
      <vt:lpstr>00. Resumo</vt:lpstr>
      <vt:lpstr>01. Instal. Prediais e Civis</vt:lpstr>
      <vt:lpstr>02. Centrais Gases e Vácuo</vt:lpstr>
      <vt:lpstr>03. Sist. Climatização</vt:lpstr>
      <vt:lpstr>04. Sist. Elétricos</vt:lpstr>
      <vt:lpstr>05. Sist. Elétricos Críticos</vt:lpstr>
      <vt:lpstr>06. Elevadores e Tranp. Vert.</vt:lpstr>
      <vt:lpstr>07. Sist. Água Quente e Vapor</vt:lpstr>
      <vt:lpstr>08. Sist. Combustível</vt:lpstr>
      <vt:lpstr>09. Inst. Combate a Incêndio</vt:lpstr>
      <vt:lpstr>10. Sist. Tratamento Água e Esg</vt:lpstr>
      <vt:lpstr>11. Sist. de Vigilância e Cab.</vt:lpstr>
      <vt:lpstr>'01. Instal. Prediais e Civis'!Titulos_de_impressao</vt:lpstr>
      <vt:lpstr>'02. Centrais Gases e Vácuo'!Titulos_de_impressao</vt:lpstr>
      <vt:lpstr>'03. Sist. Climatização'!Titulos_de_impressao</vt:lpstr>
      <vt:lpstr>'04. Sist. Elétricos'!Titulos_de_impressao</vt:lpstr>
      <vt:lpstr>'05. Sist. Elétricos Críticos'!Titulos_de_impressao</vt:lpstr>
      <vt:lpstr>'06. Elevadores e Tranp. Vert.'!Titulos_de_impressao</vt:lpstr>
      <vt:lpstr>'07. Sist. Água Quente e Vapor'!Titulos_de_impressao</vt:lpstr>
      <vt:lpstr>'08. Sist. Combustível'!Titulos_de_impressao</vt:lpstr>
      <vt:lpstr>'09. Inst. Combate a Incêndio'!Titulos_de_impressao</vt:lpstr>
      <vt:lpstr>'11. Sist. de Vigilância e Cab.'!Titulos_de_impressao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Caio</dc:creator>
  <cp:keywords/>
  <dc:description/>
  <cp:lastModifiedBy>Diego Moraes De Oliveira</cp:lastModifiedBy>
  <cp:revision/>
  <dcterms:created xsi:type="dcterms:W3CDTF">2014-07-30T02:36:22Z</dcterms:created>
  <dcterms:modified xsi:type="dcterms:W3CDTF">2024-03-27T19:37:00Z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0x0101004E4735E090D9204F9E32ADCA63E34E4D</vt:lpwstr>
  </property>
</Properties>
</file>