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saudegov-my.sharepoint.com/personal/raisa_sfalsini_saude_gov_br/Documents/Área de Trabalho/Documentos de auxílio para análise ética/Publicadas no site da Conep/"/>
    </mc:Choice>
  </mc:AlternateContent>
  <bookViews>
    <workbookView xWindow="0" yWindow="0" windowWidth="28800" windowHeight="12300" tabRatio="773"/>
  </bookViews>
  <sheets>
    <sheet name="CAPA" sheetId="10" r:id="rId1"/>
    <sheet name="Checagem Documental" sheetId="2" r:id="rId2"/>
    <sheet name="Geral" sheetId="3" r:id="rId3"/>
    <sheet name="Projeto Detalhado" sheetId="4" r:id="rId4"/>
    <sheet name="TCLE - Biomédicas" sheetId="5" r:id="rId5"/>
    <sheet name="TA - Biomédicas" sheetId="6" r:id="rId6"/>
    <sheet name="CHS - Processo e Registro" sheetId="7" r:id="rId7"/>
  </sheets>
  <definedNames>
    <definedName name="_xlnm._FilterDatabase" localSheetId="6" hidden="1">'CHS - Processo e Registro'!$D$2:$F$50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 i="5" l="1" a="1"/>
  <c r="D4" i="5" s="1"/>
  <c r="D5" i="5" a="1"/>
  <c r="D5" i="5" s="1"/>
  <c r="C36" i="3"/>
  <c r="B36" i="3"/>
  <c r="C54" i="5"/>
  <c r="C22" i="4"/>
  <c r="C37" i="3"/>
  <c r="C38" i="3"/>
  <c r="D20" i="3" a="1"/>
  <c r="D19" i="3" a="1"/>
  <c r="D47" i="7" a="1"/>
  <c r="D41" i="7" a="1"/>
  <c r="D33" i="7" a="1"/>
  <c r="D27" i="7" a="1"/>
  <c r="D21" i="7" a="1"/>
  <c r="D11" i="7" a="1"/>
  <c r="D5" i="7" a="1"/>
  <c r="D46" i="7" a="1"/>
  <c r="D40" i="7" a="1"/>
  <c r="D32" i="7" a="1"/>
  <c r="D26" i="7" a="1"/>
  <c r="D20" i="7" a="1"/>
  <c r="D10" i="7" a="1"/>
  <c r="D4" i="7" a="1"/>
  <c r="D29" i="7" a="1"/>
  <c r="D15" i="7" a="1"/>
  <c r="D48" i="7" a="1"/>
  <c r="D34" i="7" a="1"/>
  <c r="D22" i="7" a="1"/>
  <c r="D6" i="7" a="1"/>
  <c r="D45" i="7" a="1"/>
  <c r="D39" i="7" a="1"/>
  <c r="D31" i="7" a="1"/>
  <c r="D25" i="7" a="1"/>
  <c r="D19" i="7" a="1"/>
  <c r="D9" i="7" a="1"/>
  <c r="D50" i="7" a="1"/>
  <c r="D44" i="7" a="1"/>
  <c r="D38" i="7" a="1"/>
  <c r="D30" i="7" a="1"/>
  <c r="D24" i="7" a="1"/>
  <c r="D16" i="7" a="1"/>
  <c r="D8" i="7" a="1"/>
  <c r="D49" i="7" a="1"/>
  <c r="D43" i="7" a="1"/>
  <c r="D35" i="7" a="1"/>
  <c r="D23" i="7" a="1"/>
  <c r="D7" i="7" a="1"/>
  <c r="D42" i="7" a="1"/>
  <c r="D28" i="7" a="1"/>
  <c r="D12" i="7" a="1"/>
  <c r="D4" i="6" a="1"/>
  <c r="D3" i="6" a="1"/>
  <c r="D8" i="6" a="1"/>
  <c r="D6" i="6" a="1"/>
  <c r="D5" i="6" a="1"/>
  <c r="D7" i="6" a="1"/>
  <c r="D59" i="5" a="1"/>
  <c r="D13" i="5" a="1"/>
  <c r="D18" i="5" a="1"/>
  <c r="D21" i="5" a="1"/>
  <c r="D48" i="5" a="1"/>
  <c r="D7" i="5" a="1"/>
  <c r="D89" i="5" a="1"/>
  <c r="D58" i="5" a="1"/>
  <c r="D12" i="5" a="1"/>
  <c r="D17" i="5" a="1"/>
  <c r="D30" i="5" a="1"/>
  <c r="D47" i="5" a="1"/>
  <c r="D88" i="5" a="1"/>
  <c r="D115" i="5" a="1"/>
  <c r="D109" i="5" a="1"/>
  <c r="D96" i="5" a="1"/>
  <c r="D85" i="5" a="1"/>
  <c r="D74" i="5" a="1"/>
  <c r="D66" i="5" a="1"/>
  <c r="D39" i="5" a="1"/>
  <c r="D31" i="5" a="1"/>
  <c r="D6" i="5" a="1"/>
  <c r="D27" i="5" a="1"/>
  <c r="D99" i="5" a="1"/>
  <c r="D68" i="5" a="1"/>
  <c r="D20" i="5" a="1"/>
  <c r="D97" i="5" a="1"/>
  <c r="D67" i="5" a="1"/>
  <c r="D57" i="5" a="1"/>
  <c r="D11" i="5" a="1"/>
  <c r="D25" i="5" a="1"/>
  <c r="D33" i="5" a="1"/>
  <c r="D46" i="5" a="1"/>
  <c r="D86" i="5" a="1"/>
  <c r="D120" i="5" a="1"/>
  <c r="D114" i="5" a="1"/>
  <c r="D106" i="5" a="1"/>
  <c r="D95" i="5" a="1"/>
  <c r="D83" i="5" a="1"/>
  <c r="D73" i="5" a="1"/>
  <c r="D63" i="5" a="1"/>
  <c r="D38" i="5" a="1"/>
  <c r="D29" i="5" a="1"/>
  <c r="D45" i="5" a="1"/>
  <c r="D111" i="5" a="1"/>
  <c r="D78" i="5" a="1"/>
  <c r="D35" i="5" a="1"/>
  <c r="D116" i="5" a="1"/>
  <c r="D77" i="5" a="1"/>
  <c r="D32" i="5" a="1"/>
  <c r="D98" i="5" a="1"/>
  <c r="D10" i="5" a="1"/>
  <c r="D24" i="5" a="1"/>
  <c r="D52" i="5" a="1"/>
  <c r="D44" i="5" a="1"/>
  <c r="D8" i="5" a="1"/>
  <c r="D84" i="5" a="1"/>
  <c r="D119" i="5" a="1"/>
  <c r="D113" i="5" a="1"/>
  <c r="D105" i="5" a="1"/>
  <c r="D92" i="5" a="1"/>
  <c r="D82" i="5" a="1"/>
  <c r="D72" i="5" a="1"/>
  <c r="D43" i="5" a="1"/>
  <c r="D37" i="5" a="1"/>
  <c r="D28" i="5" a="1"/>
  <c r="D15" i="5" a="1"/>
  <c r="D9" i="5" a="1"/>
  <c r="D23" i="5" a="1"/>
  <c r="D51" i="5" a="1"/>
  <c r="D49" i="5" a="1"/>
  <c r="D100" i="5" a="1"/>
  <c r="D34" i="5" a="1"/>
  <c r="D118" i="5" a="1"/>
  <c r="D112" i="5" a="1"/>
  <c r="D102" i="5" a="1"/>
  <c r="D91" i="5" a="1"/>
  <c r="D79" i="5" a="1"/>
  <c r="D69" i="5" a="1"/>
  <c r="D42" i="5" a="1"/>
  <c r="D36" i="5" a="1"/>
  <c r="D26" i="5" a="1"/>
  <c r="D14" i="5" a="1"/>
  <c r="D19" i="5" a="1"/>
  <c r="D22" i="5" a="1"/>
  <c r="D50" i="5" a="1"/>
  <c r="D16" i="5" a="1"/>
  <c r="D101" i="5" a="1"/>
  <c r="D117" i="5" a="1"/>
  <c r="D90" i="5" a="1"/>
  <c r="D41" i="5" a="1"/>
  <c r="D110" i="5" a="1"/>
  <c r="D87" i="5" a="1"/>
  <c r="D40" i="5" a="1"/>
  <c r="D6" i="4" a="1"/>
  <c r="D42" i="4" a="1"/>
  <c r="D36" i="4" a="1"/>
  <c r="D26" i="4" a="1"/>
  <c r="D35" i="4" a="1"/>
  <c r="D11" i="4" a="1"/>
  <c r="D40" i="4" a="1"/>
  <c r="D10" i="4" a="1"/>
  <c r="D9" i="4" a="1"/>
  <c r="D41" i="4" a="1"/>
  <c r="D4" i="4" a="1"/>
  <c r="D20" i="4" a="1"/>
  <c r="D34" i="4" a="1"/>
  <c r="D15" i="4" a="1"/>
  <c r="D19" i="4" a="1"/>
  <c r="D39" i="4" a="1"/>
  <c r="D18" i="4" a="1"/>
  <c r="D38" i="4" a="1"/>
  <c r="D30" i="4" a="1"/>
  <c r="D14" i="4" a="1"/>
  <c r="D8" i="4" a="1"/>
  <c r="D17" i="4" a="1"/>
  <c r="D43" i="4" a="1"/>
  <c r="D37" i="4" a="1"/>
  <c r="D29" i="4" a="1"/>
  <c r="D13" i="4" a="1"/>
  <c r="D7" i="4" a="1"/>
  <c r="D12" i="4" a="1"/>
  <c r="D25" i="4" a="1"/>
  <c r="D5" i="4" a="1"/>
  <c r="D16" i="4" a="1"/>
  <c r="D33" i="4" a="1"/>
  <c r="D51" i="3" a="1"/>
  <c r="D41" i="3" a="1"/>
  <c r="D69" i="3" a="1"/>
  <c r="D59" i="3" a="1"/>
  <c r="D23" i="3" a="1"/>
  <c r="D13" i="3" a="1"/>
  <c r="D68" i="3" a="1"/>
  <c r="D58" i="3" a="1"/>
  <c r="D18" i="3" a="1"/>
  <c r="D7" i="3" a="1"/>
  <c r="D53" i="3" a="1"/>
  <c r="D47" i="3" a="1"/>
  <c r="D24" i="3" a="1"/>
  <c r="D77" i="3" a="1"/>
  <c r="D48" i="3" a="1"/>
  <c r="D5" i="3" a="1"/>
  <c r="D46" i="3" a="1"/>
  <c r="D11" i="3" a="1"/>
  <c r="D74" i="3" a="1"/>
  <c r="D44" i="3" a="1"/>
  <c r="D52" i="3" a="1"/>
  <c r="D49" i="3" a="1"/>
  <c r="D40" i="3" a="1"/>
  <c r="D55" i="3" a="1"/>
  <c r="D45" i="3" a="1"/>
  <c r="D12" i="3" a="1"/>
  <c r="D73" i="3" a="1"/>
  <c r="D63" i="3" a="1"/>
  <c r="D42" i="3" a="1"/>
  <c r="D15" i="3" a="1"/>
  <c r="D10" i="3" a="1"/>
  <c r="D50" i="3" a="1"/>
  <c r="D43" i="3" a="1"/>
  <c r="D9" i="3" a="1"/>
  <c r="D72" i="3" a="1"/>
  <c r="D60" i="3" a="1"/>
  <c r="D25" i="3" a="1"/>
  <c r="D14" i="3" a="1"/>
  <c r="D8" i="3" a="1"/>
  <c r="D67" i="3" a="1"/>
  <c r="D17" i="3" a="1"/>
  <c r="D54" i="3" a="1"/>
  <c r="D6" i="3" a="1"/>
  <c r="D66" i="3" a="1"/>
  <c r="D16" i="3" a="1"/>
  <c r="D7" i="2"/>
  <c r="D13" i="2" a="1"/>
  <c r="D11" i="2" a="1"/>
  <c r="D8" i="2" a="1"/>
  <c r="D14" i="2" a="1"/>
  <c r="D10" i="2" a="1"/>
  <c r="D16" i="2" a="1"/>
  <c r="D6" i="2" a="1"/>
  <c r="D5" i="2"/>
  <c r="D4" i="2" a="1"/>
  <c r="D3" i="2"/>
  <c r="D19" i="3" l="1"/>
  <c r="D20" i="3"/>
  <c r="D12" i="7"/>
  <c r="D28" i="7"/>
  <c r="D42" i="7"/>
  <c r="D7" i="7"/>
  <c r="D23" i="7"/>
  <c r="D35" i="7"/>
  <c r="D43" i="7"/>
  <c r="D49" i="7"/>
  <c r="D8" i="7"/>
  <c r="D16" i="7"/>
  <c r="D24" i="7"/>
  <c r="D30" i="7"/>
  <c r="D38" i="7"/>
  <c r="D44" i="7"/>
  <c r="D50" i="7"/>
  <c r="D9" i="7"/>
  <c r="D19" i="7"/>
  <c r="D25" i="7"/>
  <c r="D31" i="7"/>
  <c r="D39" i="7"/>
  <c r="D45" i="7"/>
  <c r="D6" i="7"/>
  <c r="D22" i="7"/>
  <c r="D34" i="7"/>
  <c r="D48" i="7"/>
  <c r="D15" i="7"/>
  <c r="D29" i="7"/>
  <c r="D4" i="7"/>
  <c r="D10" i="7"/>
  <c r="D20" i="7"/>
  <c r="D26" i="7"/>
  <c r="D32" i="7"/>
  <c r="D40" i="7"/>
  <c r="D46" i="7"/>
  <c r="D5" i="7"/>
  <c r="D11" i="7"/>
  <c r="D21" i="7"/>
  <c r="D27" i="7"/>
  <c r="D33" i="7"/>
  <c r="D41" i="7"/>
  <c r="D47" i="7"/>
  <c r="D7" i="6"/>
  <c r="D5" i="6"/>
  <c r="D6" i="6"/>
  <c r="D8" i="6"/>
  <c r="D3" i="6"/>
  <c r="D4" i="6"/>
  <c r="D40" i="5"/>
  <c r="D87" i="5"/>
  <c r="D110" i="5"/>
  <c r="D41" i="5"/>
  <c r="D90" i="5"/>
  <c r="D117" i="5"/>
  <c r="D101" i="5"/>
  <c r="D16" i="5"/>
  <c r="D50" i="5"/>
  <c r="D22" i="5"/>
  <c r="D19" i="5"/>
  <c r="D14" i="5"/>
  <c r="D26" i="5"/>
  <c r="D36" i="5"/>
  <c r="D42" i="5"/>
  <c r="D69" i="5"/>
  <c r="D79" i="5"/>
  <c r="D91" i="5"/>
  <c r="D102" i="5"/>
  <c r="D112" i="5"/>
  <c r="D118" i="5"/>
  <c r="D34" i="5"/>
  <c r="D100" i="5"/>
  <c r="D49" i="5"/>
  <c r="D51" i="5"/>
  <c r="D23" i="5"/>
  <c r="D9" i="5"/>
  <c r="D15" i="5"/>
  <c r="D28" i="5"/>
  <c r="D37" i="5"/>
  <c r="D43" i="5"/>
  <c r="D72" i="5"/>
  <c r="D82" i="5"/>
  <c r="D92" i="5"/>
  <c r="D105" i="5"/>
  <c r="D113" i="5"/>
  <c r="D119" i="5"/>
  <c r="D84" i="5"/>
  <c r="D8" i="5"/>
  <c r="D44" i="5"/>
  <c r="D52" i="5"/>
  <c r="D24" i="5"/>
  <c r="D10" i="5"/>
  <c r="D98" i="5"/>
  <c r="D32" i="5"/>
  <c r="D77" i="5"/>
  <c r="D116" i="5"/>
  <c r="D35" i="5"/>
  <c r="D78" i="5"/>
  <c r="D111" i="5"/>
  <c r="D29" i="5"/>
  <c r="D38" i="5"/>
  <c r="D63" i="5"/>
  <c r="D73" i="5"/>
  <c r="D83" i="5"/>
  <c r="D95" i="5"/>
  <c r="D106" i="5"/>
  <c r="D114" i="5"/>
  <c r="D120" i="5"/>
  <c r="D86" i="5"/>
  <c r="D46" i="5"/>
  <c r="D33" i="5"/>
  <c r="D25" i="5"/>
  <c r="D11" i="5"/>
  <c r="D57" i="5"/>
  <c r="D67" i="5"/>
  <c r="D97" i="5"/>
  <c r="D20" i="5"/>
  <c r="D68" i="5"/>
  <c r="D99" i="5"/>
  <c r="D27" i="5"/>
  <c r="D31" i="5"/>
  <c r="D39" i="5"/>
  <c r="D66" i="5"/>
  <c r="D74" i="5"/>
  <c r="D85" i="5"/>
  <c r="D96" i="5"/>
  <c r="D109" i="5"/>
  <c r="D115" i="5"/>
  <c r="D88" i="5"/>
  <c r="D47" i="5"/>
  <c r="D30" i="5"/>
  <c r="D17" i="5"/>
  <c r="D12" i="5"/>
  <c r="D58" i="5"/>
  <c r="D89" i="5"/>
  <c r="D7" i="5"/>
  <c r="D48" i="5"/>
  <c r="D21" i="5"/>
  <c r="D18" i="5"/>
  <c r="D13" i="5"/>
  <c r="D59" i="5"/>
  <c r="D33" i="4"/>
  <c r="D16" i="4"/>
  <c r="D25" i="4"/>
  <c r="D12" i="4"/>
  <c r="D7" i="4"/>
  <c r="D13" i="4"/>
  <c r="D29" i="4"/>
  <c r="D37" i="4"/>
  <c r="D43" i="4"/>
  <c r="D17" i="4"/>
  <c r="D8" i="4"/>
  <c r="D14" i="4"/>
  <c r="D30" i="4"/>
  <c r="D38" i="4"/>
  <c r="D18" i="4"/>
  <c r="D39" i="4"/>
  <c r="D19" i="4"/>
  <c r="D15" i="4"/>
  <c r="D34" i="4"/>
  <c r="D20" i="4"/>
  <c r="D41" i="4"/>
  <c r="D9" i="4"/>
  <c r="D10" i="4"/>
  <c r="D40" i="4"/>
  <c r="D11" i="4"/>
  <c r="D35" i="4"/>
  <c r="D26" i="4"/>
  <c r="D36" i="4"/>
  <c r="D42" i="4"/>
  <c r="D6" i="4"/>
  <c r="D16" i="3"/>
  <c r="D66" i="3"/>
  <c r="D6" i="3"/>
  <c r="D54" i="3"/>
  <c r="D17" i="3"/>
  <c r="D67" i="3"/>
  <c r="D8" i="3"/>
  <c r="D14" i="3"/>
  <c r="D25" i="3"/>
  <c r="D60" i="3"/>
  <c r="D72" i="3"/>
  <c r="D9" i="3"/>
  <c r="D43" i="3"/>
  <c r="D50" i="3"/>
  <c r="D10" i="3"/>
  <c r="D15" i="3"/>
  <c r="D42" i="3"/>
  <c r="D63" i="3"/>
  <c r="D73" i="3"/>
  <c r="D12" i="3"/>
  <c r="D45" i="3"/>
  <c r="D55" i="3"/>
  <c r="D40" i="3"/>
  <c r="D49" i="3"/>
  <c r="D52" i="3"/>
  <c r="D44" i="3"/>
  <c r="D74" i="3"/>
  <c r="D11" i="3"/>
  <c r="D46" i="3"/>
  <c r="D5" i="3"/>
  <c r="D48" i="3"/>
  <c r="D77" i="3"/>
  <c r="D24" i="3"/>
  <c r="D47" i="3"/>
  <c r="D53" i="3"/>
  <c r="D7" i="3"/>
  <c r="D18" i="3"/>
  <c r="D58" i="3"/>
  <c r="D68" i="3"/>
  <c r="D13" i="3"/>
  <c r="D23" i="3"/>
  <c r="D59" i="3"/>
  <c r="D69" i="3"/>
  <c r="D41" i="3"/>
  <c r="D51" i="3"/>
  <c r="D16" i="2"/>
  <c r="D10" i="2"/>
  <c r="D14" i="2"/>
  <c r="D8" i="2"/>
  <c r="D11" i="2"/>
  <c r="D13" i="2"/>
  <c r="D5" i="4"/>
  <c r="D4" i="4"/>
  <c r="D6" i="5"/>
  <c r="D6" i="2"/>
  <c r="D4" i="2"/>
  <c r="D45" i="5"/>
  <c r="D28" i="3" a="1"/>
  <c r="D28" i="3"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<sst xmlns="http://schemas.openxmlformats.org/spreadsheetml/2006/main" count="971" uniqueCount="588">
  <si>
    <t>Critério atendido?</t>
  </si>
  <si>
    <t>Sugere-se elaborar pendência?</t>
  </si>
  <si>
    <t>Norma ética</t>
  </si>
  <si>
    <t>Protocolo Original (PO)</t>
  </si>
  <si>
    <t>Os documentos anexados na Plataforma Brasil possibilitam o uso dos recursos "Copiar" e "Colar" em qualquer palavra ou trecho do texto, salvo as declarações assinadas?</t>
  </si>
  <si>
    <t>Escolha uma opção</t>
  </si>
  <si>
    <t>Norma Operacional CNS nº 001 de 2013, anexo II – lista de checagem para protocolos de pesquisa, Item 1</t>
  </si>
  <si>
    <t>Apresenta arquivo integral do Projeto de Pesquisa?</t>
  </si>
  <si>
    <t>Norma Operacional CNS nº 001 de 2013, anexo II – lista de checagem para protocolos de pesquisa, Item 2</t>
  </si>
  <si>
    <t>Apresenta o documento "Folha de Rosto" com os termos de compromisso devidamente datados e assinados?</t>
  </si>
  <si>
    <t>Norma Operacional CNS nº 001 de 2013, anexo II – lista de checagem para protocolos de pesquisa, Item 3</t>
  </si>
  <si>
    <t>Apresenta Termo de Consentimento Livre e Esclarecido – TCLE ou justificativa para sua dispensa?</t>
  </si>
  <si>
    <t>Norma Operacional nº 001 de 2013, Anexo II, item ITENS OBRIGATÓRIOS PARA PROTOCOLOS DE PESQUISA, subitem 4</t>
  </si>
  <si>
    <t>Caso haja documentos originais em língua estrangeira, apresenta a versão traduzida para o Português?</t>
  </si>
  <si>
    <t>Norma Operacional CNS nº 001 de 2013, item 3.2 e Anexo II – lista de checagem para protocolos de pesquisa</t>
  </si>
  <si>
    <t>Os documentos estão legíveis?</t>
  </si>
  <si>
    <t>Consenso da Conep</t>
  </si>
  <si>
    <t>Resposta ou recurso</t>
  </si>
  <si>
    <t>Emenda</t>
  </si>
  <si>
    <t>Foi apresentada a justificativa que motivou a emenda?</t>
  </si>
  <si>
    <t>Norma Operacional CNS nº 001 de 2013, item 2.1.H.1</t>
  </si>
  <si>
    <t>Norma Operacional CNS nº 001 de 2013, item 2.1.H</t>
  </si>
  <si>
    <t>Pesquisas que utilizam amostras biológicas de biobanco</t>
  </si>
  <si>
    <t>Dados gerais</t>
  </si>
  <si>
    <t>Protocolo Inicial (PO)</t>
  </si>
  <si>
    <t>Biomédicas e CHS</t>
  </si>
  <si>
    <t>Área temática</t>
  </si>
  <si>
    <t>Resolução CNS nº 466 de 2012, item IX.4</t>
  </si>
  <si>
    <t>Estudos multicêntricos internacionais</t>
  </si>
  <si>
    <t>Os documentos estão revisados, interpretados e corretamente traduzidos para o português?</t>
  </si>
  <si>
    <t>Norma Operacional CNS nº 001 de 2013, item 3.4</t>
  </si>
  <si>
    <t>Benefícios resultantes da pesquisa</t>
  </si>
  <si>
    <t>Consta a garantia de que os benefícios resultantes do projeto retornarão aos participantes da pesquisa (retorno social, acesso aos procedimentos, produtos ou agentes da pesquisa)?</t>
  </si>
  <si>
    <t>Norma Operacional CNS nº 001 de 2013, item 3.3.d</t>
  </si>
  <si>
    <t>Citação</t>
  </si>
  <si>
    <t>Algum documento cita a Resolução CNS nº 196 de 1996?</t>
  </si>
  <si>
    <t>Resolução CNS nº 466 de 2012, item XIV</t>
  </si>
  <si>
    <t>Cronograma</t>
  </si>
  <si>
    <t>Apresenta cronograma?</t>
  </si>
  <si>
    <t>Norma Operacional CNS nº 001 de 2013, item 3.3.f</t>
  </si>
  <si>
    <t>Cronograma é semelhante em todos os documentos do protocolo de pesquisa?</t>
  </si>
  <si>
    <t>Infraestrutura</t>
  </si>
  <si>
    <t>Apresenta declaração de infraestrutura?</t>
  </si>
  <si>
    <t>Norma Operacional CNS nº 001 de 2013, itens 3.3.h e 3.3.i</t>
  </si>
  <si>
    <t>Orçamento</t>
  </si>
  <si>
    <t>Apresenta orçamento detalhado?</t>
  </si>
  <si>
    <t>Norma Operacional CNS nº 001 de 2013, item 3.3.e</t>
  </si>
  <si>
    <t>Orçamento detalhado é semelhante em todos os documentos do protocolo de pesquisa?</t>
  </si>
  <si>
    <t>O estudo indica no orçamento "custo zero (R$ 0,00)"?</t>
  </si>
  <si>
    <t>Aprovação ética no país de origem</t>
  </si>
  <si>
    <t>Apresenta documento de aprovação emitido por Comitê de Ética em Pesquisa ou equivalente de instituição do país de origem do protocolo, que promoverá ou que também executará o projeto ou justificativa devidamente embasada para sua ausência?</t>
  </si>
  <si>
    <t>Resolução CNS nº 292 de 1999, itens VII.1 e VII.2</t>
  </si>
  <si>
    <t>Biomédicas</t>
  </si>
  <si>
    <t>Brochura do pesquisador</t>
  </si>
  <si>
    <t>Apresenta brochura do pesquisador?</t>
  </si>
  <si>
    <t>Resolução CNS nº 251 de 1997, item IV.1</t>
  </si>
  <si>
    <t xml:space="preserve">Manual do equipamento ou dispositivo terapêutico </t>
  </si>
  <si>
    <t>Apresenta o manual do equipamento ou dispositivo terapêutico novo ou não registrado no país?</t>
  </si>
  <si>
    <t>Resolução CNS nº 466 de 2012, item III.2.a</t>
  </si>
  <si>
    <t>Doação de medicação, disponitivos médicos ou outros</t>
  </si>
  <si>
    <t>Consta no protocolo de pesquisa declaração do cedente informando que renunciará a sua responsabilidade no estudo, e desta forma não coletará ou receberá dado gerado no estudo, sobre o produto investigacional?</t>
  </si>
  <si>
    <t>Resolução CNS nº 466 de 2012, item II.11
Consenso Conep</t>
  </si>
  <si>
    <t>CHS</t>
  </si>
  <si>
    <t>Pesquisa de opinião pública</t>
  </si>
  <si>
    <t>Resolução nº 510, de 7 de abril de 2016, Art. 1º, Parágrafo único, Inciso I</t>
  </si>
  <si>
    <t>Informações de acesso público</t>
  </si>
  <si>
    <t>Trata-se de pesquisa que utiliza informações de acesso público, nos termos da Lei n. 12.527, de 18 de novembro de 2011?</t>
  </si>
  <si>
    <t>Resolução nº 510, de 7 de abril de 2016, Art. 1º, Parágrafo único, Inciso II</t>
  </si>
  <si>
    <t xml:space="preserve"> Informações de domínio público</t>
  </si>
  <si>
    <t>Trata-se de pesquisa que utiliza informações de domínio público?</t>
  </si>
  <si>
    <t>Resolução nº 510, de 7 de abril de 2016, Art. 1º, Parágrafo único, Inciso III</t>
  </si>
  <si>
    <t>Pesquisa censitária</t>
  </si>
  <si>
    <t>Trata-se de pesquisa censitária?</t>
  </si>
  <si>
    <t>Resolução nº 510, de 7 de abril de 2016, Art. 1º, Parágrafo único, Inciso IV</t>
  </si>
  <si>
    <t>Pesquisa com bancos de dados
Informações agregadas</t>
  </si>
  <si>
    <t>Trata-se de pesquisa com bancos de dados, cujas informações são agregadas, sem possibilidade de identificação individual?</t>
  </si>
  <si>
    <t>Resolução nº 510, de 7 de abril de 2016, Art. 1º, Parágrafo único, Inciso V</t>
  </si>
  <si>
    <t>Pesquisa exclusivamente com textos científicos</t>
  </si>
  <si>
    <t>Trata-se de pesquisa realizada exclusivamente com textos científicos para revisão da literatura científica?</t>
  </si>
  <si>
    <t>Resolução nº 510, de 7 de abril de 2016, Art. 1º, Parágrafo único, Inciso VI</t>
  </si>
  <si>
    <t>Aprofundamento teórico de situações que emergem espontânea e contingencialmente na prática profissional</t>
  </si>
  <si>
    <t>Trata-se de pesquisa que objetiva o aprofundamento teórico de situações que emergem espontânea e contingencialmente na prática profissional, desde que não revelem dados que possam identificar o sujeito?</t>
  </si>
  <si>
    <t>Resolução nº 510, de 7 de abril de 2016, Art. 1º, Parágrafo único, Inciso VII</t>
  </si>
  <si>
    <t>Intuito exclusivamente de educação, ensino ou treinamento sem finalidade de pesquisa científica</t>
  </si>
  <si>
    <t>Resolução nº 510, de 7 de abril de 2016, Art. 1º, Parágrafo único, Inciso VIII</t>
  </si>
  <si>
    <t>Material biológico humano</t>
  </si>
  <si>
    <t>Armazenamento</t>
  </si>
  <si>
    <t>Resolução CNS nº 441 de 2011, item 2.I</t>
  </si>
  <si>
    <t>Resolução CNS nº 441 de 2011, item 12</t>
  </si>
  <si>
    <t>Ao final do período de realização da pesquisa</t>
  </si>
  <si>
    <t>As amostras permanecerão armazenadas?</t>
  </si>
  <si>
    <t xml:space="preserve">Resolução CNS nº 441 de 2011, art. 1º item 12
Portaria MS nº 2201 de 2011, Art. 22. </t>
  </si>
  <si>
    <t>As amostras serão transferidas formalmente para outro biorrepositório ou biobanco?</t>
  </si>
  <si>
    <t>As amostras serão descartadas?</t>
  </si>
  <si>
    <t>Justificativa</t>
  </si>
  <si>
    <t>Apresenta justificativa para o armazenamento de material biológico humano para utilização em investigações futuras?</t>
  </si>
  <si>
    <t>Novas pesquisas</t>
  </si>
  <si>
    <t>Apresenta declaração de que toda nova pesquisa a ser realizada com o material armazenado será submetida para aprovação do Sistema CEP/Conep?</t>
  </si>
  <si>
    <t>Resolução CNS nº 441 de 2011, item 2.III</t>
  </si>
  <si>
    <t>Aprovação do país de origem</t>
  </si>
  <si>
    <t>Apresenta regulamento aprovado pela instituição depositária destinado à constituição e ao funcionamento do banco de material biológico humano?</t>
  </si>
  <si>
    <t>Resolução CNS nº 441 de 2011, itens 2.IV e 4</t>
  </si>
  <si>
    <t>Utilização exclusiva para a pesquisa</t>
  </si>
  <si>
    <t>Informa que o material biológico e os dados obtidos na pesquisa serão utilizados exclusivamente para a finalidade prevista no protocolo?</t>
  </si>
  <si>
    <t>CNS Nº 466 de 2012, item III.2.q</t>
  </si>
  <si>
    <t>Amostras de laboratório de patologia</t>
  </si>
  <si>
    <t>Apresenta declaração assegurando que apenas o excedente do material biológico será utilizado para pesquisa, e que a amostra remanescente será devolvida à instituição assim que finalizada sua manipulação?</t>
  </si>
  <si>
    <t>Portaria MS nº 2.201 de 2011, Art. 14º, Parágrafo 3º</t>
  </si>
  <si>
    <t xml:space="preserve">Patenteamento e utilização comercial </t>
  </si>
  <si>
    <t xml:space="preserve">Norma Operacional CNS nº 001 de 2013, Anexo II, Item DOCUMENTOS NECESSÁRIOS PARA ARMAZENAMENTO DE MATERIAL BIOLÓGICO HUMANO EM BIORREPOSITÓRIO (ATRELADO A UM PROJETO DE PESQUISA ESPECÍFICO), Subitem 3
Resolução CNS nº 441 de 2011, Itens 14.V e 16
Portaria MS nº 2.201 de 2011, Art. 12 </t>
  </si>
  <si>
    <t>Constituição de biorrepositório em mais de uma instituição</t>
  </si>
  <si>
    <t>Consta o acordo firmado entre as instituições participantes, contemplando formas de operacionalização, compartilhamento e utilização do material biológico humano armazenado em biobanco ou biorrepositório, inclusive a possibilidade de dissolução futura da parceria e a consequente partilha e destinação dos dados e materiais armazenados?</t>
  </si>
  <si>
    <t>Resolução CNS nº 441 de 2011, itens 13 e 13.I</t>
  </si>
  <si>
    <t>Biorrepositório no exterior</t>
  </si>
  <si>
    <t>Norma Operacional CNS nº 001 de 2013, Anexo II, Itens DOCUMENTOS NECESSÁRIOS PARA ARMAZENAMENTO DE MATERIAL BIOLÓGICO HUMANO EM BIORREPOSITÓRIO (ATRELADO A UM PROJETO DE PESQUISA ESPECÍFICO), subitem 3 e DOCUMENTOS NECESSÁRIOS PARA ARMAZENAMENTO DE MATERIAL BIOLÓGICO HUMANO EM BIORREPOSITÓRIO (ATRELADO A UM PROJETO DE PESQUISA ESPECÍFICO, VISANDO À POSSIBILIDADE DE UTILIZAÇÃO EM INVESTIGAÇÕES FUTURAS), subitem 5</t>
  </si>
  <si>
    <t>Pesquisas que utilizarão amostras de biobanco</t>
  </si>
  <si>
    <t>Norma Operacional CNS nº 001 de 2013, Anexo II, DOCUMENTOS NECESSÁRIOS PARA UTILIZAÇÃO DE MATERIAL BIOLÓGICO HUMANO ARMAZENADO EM BIOBANCO, subitem 1</t>
  </si>
  <si>
    <t>Norma Operacional CNS nº 001 de 2013, Anexo II, DOCUMENTOS NECESSÁRIOS PARA UTILIZAÇÃO DE MATERIAL BIOLÓGICO HUMANO ARMAZENADO EM BIOBANCO, subitem 3</t>
  </si>
  <si>
    <t>TCLE do biobanco</t>
  </si>
  <si>
    <t>Resolução CNS nº 441 de 2011, item 5</t>
  </si>
  <si>
    <t>Pesquisas em Instituições do SUS</t>
  </si>
  <si>
    <t>Interferência na rotina de trabalho</t>
  </si>
  <si>
    <t>Se for o caso:
Apresenta declaração, contendo assinatura do dirigente da instituição, informando que haverá interferência na rotina dos serviços de assistência à saúde?</t>
  </si>
  <si>
    <t>Resolução CNS nº 580 de 2018, Art. 5º e 6º</t>
  </si>
  <si>
    <t>Análise de CEP vinculado à instituição do SUS</t>
  </si>
  <si>
    <t>Resolução CNS nº 580 de 2018, Art. 10</t>
  </si>
  <si>
    <t>Centros participante ou coparticipante</t>
  </si>
  <si>
    <t xml:space="preserve">Resolução CNS nº 580 de 2018, Art. 10, §1º </t>
  </si>
  <si>
    <t>Copatrocínio do Governo Brasileiro</t>
  </si>
  <si>
    <t>Anuência da SCTIE</t>
  </si>
  <si>
    <t>Apresenta anuência do Secretário da Secretaria de Ciência, Tecnologia e Insumos Estratégicos do Ministério da Saúde, específico por projeto, no protocolo?</t>
  </si>
  <si>
    <t>Norma Operacional CNS nº 001 de 2013, item 3.4.2.d
Resolução CNS nº 580 de 2018, Art. 13</t>
  </si>
  <si>
    <t>Povos Indígenas</t>
  </si>
  <si>
    <t>Processo de consentimento</t>
  </si>
  <si>
    <t>Apresenta a descrição do processo de obtenção e do TCLE/Registro?</t>
  </si>
  <si>
    <t>Resolução CNS nº 304 de 2000, Item IV.2</t>
  </si>
  <si>
    <t>Patenteamento</t>
  </si>
  <si>
    <t>Resolução CNS nº 304 de 2000, Item 4</t>
  </si>
  <si>
    <t>Anuência da comunidade</t>
  </si>
  <si>
    <t>Apresenta o compromisso de obtenção da anuência das comunidades envolvidas?</t>
  </si>
  <si>
    <t>Resolução CNS nº 304 de 2000, Item 4
Resolução CNS nº 466 de 2012, Item IV.6.e</t>
  </si>
  <si>
    <t>Autorização para entrada em terra indígena</t>
  </si>
  <si>
    <t>Procedimentos em pesquisas em ambiente virtual - Qualquer etapa da pesquisa</t>
  </si>
  <si>
    <t>Politica de privacidade</t>
  </si>
  <si>
    <t>Ofício Circular nº 2/2021/CONEP/SECNS/MS, item 2.4</t>
  </si>
  <si>
    <t>Custos da pesquisa</t>
  </si>
  <si>
    <t>Ofício Circular nº 2/2021/CONEP/SECNS/MS, Item 2.6</t>
  </si>
  <si>
    <t>Informa que se a pesquisa exigir necessariamente a presença do participante de pesquisa junto à equipe, o TCLE será obtido na sua forma física?</t>
  </si>
  <si>
    <t>Ofício Circular nº 2/2021/CONEP/SECNS/MS, Item 4.5</t>
  </si>
  <si>
    <t>Emenda / Resposta / Recurso</t>
  </si>
  <si>
    <t>Adendo a TCLE</t>
  </si>
  <si>
    <t>Apresenta um adendo ao TCLE, em vez de apresentar uma nova versão do TCLE?</t>
  </si>
  <si>
    <t>Carta Circular n° 17-SEI/2017-CONEP/SECNS/MS</t>
  </si>
  <si>
    <t>Projeto Detalhado</t>
  </si>
  <si>
    <t>Objetivos</t>
  </si>
  <si>
    <t>Apresenta os objetivos da pesquisa?</t>
  </si>
  <si>
    <t>Local</t>
  </si>
  <si>
    <t>População</t>
  </si>
  <si>
    <t>Informa a população a ser estudada?</t>
  </si>
  <si>
    <t>Metodologia</t>
  </si>
  <si>
    <t>Tratamento grupo controle</t>
  </si>
  <si>
    <t>Apresença o orçamento detalhado?</t>
  </si>
  <si>
    <t>Critérios de inclusão</t>
  </si>
  <si>
    <t>Apresenta os critérios de inclusão?</t>
  </si>
  <si>
    <t>Critérios de exclusão</t>
  </si>
  <si>
    <t>Apresenta os critérios de exclusão?</t>
  </si>
  <si>
    <t>Riscos</t>
  </si>
  <si>
    <t>Os potenciais riscos/danos são semelhantes aos descritos nos outros documentos do protocolo de pesquisa?</t>
  </si>
  <si>
    <t>Benefícios</t>
  </si>
  <si>
    <t>Os potenciais benefícios são semelhantes aos descritos nos outros documentos do protocolo de pesquisa?</t>
  </si>
  <si>
    <t>Divulgação do resultado da pesquisa</t>
  </si>
  <si>
    <t>Comunidade com índios isolados</t>
  </si>
  <si>
    <t>Há a justificativa detalhada para a realização da pesquisa em comunidade de índios isolados?</t>
  </si>
  <si>
    <t>Resolução CNS nº 304 de 2000, Item 3</t>
  </si>
  <si>
    <t>Material biológico e estudo genético</t>
  </si>
  <si>
    <t>Informa detalhadamente a formação de bancos de DNA, de linhagens de células ou de quaisquer outros materiais biológicos relacionados aos povos indígenas?</t>
  </si>
  <si>
    <t>Resolução CNS nº 304 de 2000, Item 5</t>
  </si>
  <si>
    <t>Justificativa para seleção de menores de 18 anos</t>
  </si>
  <si>
    <t>Resolução CNS nº 510 de 2016, Art. 12</t>
  </si>
  <si>
    <t>Justificativa para meio do registro</t>
  </si>
  <si>
    <t>O pesquisador justifica o meio de registro mais adequado, considerando, para isso, o grau de risco envolvido, as características do processo da pesquisa e do participante?</t>
  </si>
  <si>
    <t>Resolução CNS nº 510 de 2016, Art. 16</t>
  </si>
  <si>
    <t>Apresenta na metodologia do projeto de pesquisa a explicação de todas as etapas/fases não presenciais do estudo?</t>
  </si>
  <si>
    <t>Ofício Circular nº 2/2021/CONEP/SECNS/MS, Item 1.1</t>
  </si>
  <si>
    <t>Modelos</t>
  </si>
  <si>
    <t>Apresenta os modelos de formulários, termos e outros documentos que serão apresentados ao candidato a participante de pesquisa e aos participantes de pesquisa?</t>
  </si>
  <si>
    <t>Procedimento para obtenção do consentimento</t>
  </si>
  <si>
    <t>Descreve e justifica o procedimento a ser adotado para a obtenção do consentimento livre e esclarecido?</t>
  </si>
  <si>
    <t>Ofício Circular nº 2/2021/CONEP/SECNS/MS, Item 1.2</t>
  </si>
  <si>
    <t>Formato de registro</t>
  </si>
  <si>
    <t>Descreve o formato de registro ou assinatura do termo que será utilizado?</t>
  </si>
  <si>
    <t>Apresenta, além dos riscos relacionados com a participação na pesquisa, riscos característicos do ambiente virtual, meios eletrônicos, ou atividades não presenciais, em função das limitações das tecnologias utilizadas?</t>
  </si>
  <si>
    <t>Ofício Circular nº 2/2021/CONEP/SECNS/MS, Item 1.2.1</t>
  </si>
  <si>
    <t>Apresenta as limitações dos pesquisadores para assegurar total confidencialidade e potencial risco de sua violação?</t>
  </si>
  <si>
    <t>Contato com os possíveis participantes</t>
  </si>
  <si>
    <t>Apresenta informações sobre a forma de contato através de meio virtual ou telefônico?</t>
  </si>
  <si>
    <t>Ofício Circular nº 2/2021/CONEP/SECNS/MS, Item 2.1</t>
  </si>
  <si>
    <t>O convite individual enviado por e-mail possui apenas um remetente e um destinatário, ou será enviado na forma de lista oculta?</t>
  </si>
  <si>
    <t>Ofício Circular nº 2/2021/CONEP/SECNS/MS, Item 2.1.1</t>
  </si>
  <si>
    <t>Participação de
menores de 18 anos</t>
  </si>
  <si>
    <t>Descreve que o primeiro contato para consentimento deverá ser com os
pais e/ou responsáveis, e a partir da concordância, deverá se buscar o
assentimento do menor de idade?</t>
  </si>
  <si>
    <t>Ofício Circular nº 2/2021/CONEP/SECNS/MS, Item 2.3</t>
  </si>
  <si>
    <t>Guarda dos dados da pesquisa</t>
  </si>
  <si>
    <t>Informa como se dará o armazenamento dos dados coletados, após a finalização da coleta de dados?</t>
  </si>
  <si>
    <t>Ofício Circular nº 2/2021/CONEP/SECNS/MS, Item 3.1 e 3.2</t>
  </si>
  <si>
    <t>TCLE</t>
  </si>
  <si>
    <t>Dispensa do TCLE</t>
  </si>
  <si>
    <t>A solicitação de dispensa de TCLE apresentada está adequadamente embasada?</t>
  </si>
  <si>
    <t>Norma Operacional CNS nº 001 de 2013, item 3.3.g
Resolução CNS nº 466 de 2012, item IV.8</t>
  </si>
  <si>
    <t>O documento apresenta o título "Termo de Consentimento Livre e Esclarecido - TCLE"?</t>
  </si>
  <si>
    <t>Resolução CNS nº 466 de 2012, item II.24</t>
  </si>
  <si>
    <t>Apresenta numeração das páginas?</t>
  </si>
  <si>
    <t>Apresenta cabeçalho solicitando o preenchimento de informações pessoais do participante, tais como RG e CPF?</t>
  </si>
  <si>
    <t>Está escrito em linguagem clara, objetiva e de fácil entendimento?</t>
  </si>
  <si>
    <t>Está em forma de convite?</t>
  </si>
  <si>
    <t>Resolução CNS nº 466 de 2012, item IV</t>
  </si>
  <si>
    <t>Justificativa 
Objetivo
Metodologia</t>
  </si>
  <si>
    <t>Resolução CNS nº 466 de 2012, item IV.3.a</t>
  </si>
  <si>
    <t>Apresenta procedimentos que serão utilizados na pesquisa, com o detalhamento dos métodos a serem utilizados?</t>
  </si>
  <si>
    <t>Resolução CNS nº 466 de 2012, item IV.3.b</t>
  </si>
  <si>
    <t>Métodos terapêuticos alternativos</t>
  </si>
  <si>
    <t>Informa os métodos terapêuticos alternativos existentes?</t>
  </si>
  <si>
    <t>Resolução CNS nº 466 de 2012, item IV.4.a</t>
  </si>
  <si>
    <t>Risco 
Benefício</t>
  </si>
  <si>
    <t>Informa que não há riscos ao participante de pesquisa?</t>
  </si>
  <si>
    <t>Apresenta as providências e cautelas para evitar e/ou reduzir danos decorrentes da pesquisa?</t>
  </si>
  <si>
    <t>Acompanhamento e assistência</t>
  </si>
  <si>
    <t>Apresenta as formas de acompanhamento e assistência a que terão direito os participantes da pesquisa?</t>
  </si>
  <si>
    <t>Resolução CNS nº 466 de 2012, item IV.3.c</t>
  </si>
  <si>
    <t>Informa que as despesas relacionadas com complicações decorrentes da participação em pesquisa clínica serão de responsabilidade de planos de saúde ou do Sistema Único de Saúde (SUS)?</t>
  </si>
  <si>
    <t>Resolução CNS nº 466 de 2012, itens II.11 e V.6</t>
  </si>
  <si>
    <t>Resolução CNS nº 466 de 2012, item IV.3.d</t>
  </si>
  <si>
    <t>Ao informar sobre a garantia de retirar-se do estudo, há alguma ressalva no TCLE que solicite ao participante finalizar alguma etapa ou exame no estudo?</t>
  </si>
  <si>
    <t>Resolução CNS nº 466 de 2012, itens III.1.a e IV.3.d</t>
  </si>
  <si>
    <t>Ao informar sobre a garantia de retirar-se do estudo, o TCLE informa que o estudo continuará a coletar dados do participante?</t>
  </si>
  <si>
    <t>Sigilo e confidencialidade</t>
  </si>
  <si>
    <t>Assegura a manutenção do sigilo e da privacidade dos participantes da pesquisa durante todas as fases da pesquisa?</t>
  </si>
  <si>
    <t>Resolução CNS nº 466 de 2012, item IV.3.e</t>
  </si>
  <si>
    <t>Assegura que os dados pessoais e documentos serão anonimizados antes de serem encaminhados pela equipe médica responsável pelos cuidados do participante do estudo para qualquer outra instância, seja para o patrocinador ou outros pesquisadores?</t>
  </si>
  <si>
    <t>Resolução CNS nº 466 de 2012, itens III.2.i e IV.3.e</t>
  </si>
  <si>
    <t>Ressarcimento</t>
  </si>
  <si>
    <t>Apresenta a explicitação da garantia de ressarcimento e como serão cobertas as despesas tidas pelos participantes da pesquisa e dela decorrentes?</t>
  </si>
  <si>
    <t>Resolução CNS nº 466 de 2012, item IV.3.g</t>
  </si>
  <si>
    <t>Resolução CNS nº 466 de 2012, itens II.21 e IV.3.g</t>
  </si>
  <si>
    <t>Esclarece que todas as despesas tidas com a pesquisa serão de responsabilidade do pesquisador responsável/ patrocinador?</t>
  </si>
  <si>
    <t>Resolução CNS nº 466 de 2012, itens II.11 e II.16</t>
  </si>
  <si>
    <t>Indenização</t>
  </si>
  <si>
    <t>Apresenta a explicitação acerca do direito de buscar indenização diante de eventuais danos decorrentes da pesquisa?</t>
  </si>
  <si>
    <t>Resolução CNS nº 466 de 2012, item IV.3.h</t>
  </si>
  <si>
    <t>Gravidez</t>
  </si>
  <si>
    <t>Informa no TCLE que em caso de gravidez a participante será retirada da pesquisa?</t>
  </si>
  <si>
    <t>Resolução CNS nº 466 de 2012, itens III.3.o e III.2.r</t>
  </si>
  <si>
    <t>Resolução CNS nº 466 de 2012, itens III.2.r e V.6</t>
  </si>
  <si>
    <t>Resolução CNS nº 466 de 2012, itens II.3.1, II.3.2 e V.6</t>
  </si>
  <si>
    <t>Resolução CNS nº 466 de 2012, itens II.3.1, II.3.2, III.2.o e V.6</t>
  </si>
  <si>
    <t>Resolução CNS N° 466 de 2012, itens III.2.o
Consenso da Conep</t>
  </si>
  <si>
    <t>Informa que a escolha do método contraceptivo será uma decisão compartilhada entre o médico e o(a) participante de pesquisa?</t>
  </si>
  <si>
    <t>Resolução CNS nº 466 de 2012, item III.2.t</t>
  </si>
  <si>
    <t>No caso de gravidez da parceira do participante de pesquisa, foi apresentado um TCLE específico para a parceira?</t>
  </si>
  <si>
    <t>Resultado de exame</t>
  </si>
  <si>
    <t>Estudos sobre novos fármacos, medicamentos, vacinas e testes diagnósticos:
Resolução CNS nº 251 de 1997, item III.2.i 
Demais estudos: consenso da Conep</t>
  </si>
  <si>
    <t>Informa que tais informações serão disponibilizadas em linguagem apropriada ao entendimento do participante ou do seu representante legal?</t>
  </si>
  <si>
    <t>Suspensão do estudo</t>
  </si>
  <si>
    <t>Informa que o estudo poderá ser interrompido mediante aprovação prévia do CEP ou, quando for necessário, para que seja salvaguardada segurança do participante da pesquisa?</t>
  </si>
  <si>
    <t>Resolução 466 de 2012, item III.2.u</t>
  </si>
  <si>
    <t>Informações de contato</t>
  </si>
  <si>
    <t>Apresenta informações de contato com o pesquisador responsável?</t>
  </si>
  <si>
    <t>Resolução CNS nº 466 de 2012, item IV.5.d</t>
  </si>
  <si>
    <t>Apresenta informações de contato com o CEP e a Conep, quando for o caso?</t>
  </si>
  <si>
    <t>Informa que todas as páginas deverão ser rubricadas pelo pesquisador responsável/pessoa por ele delegada e pelo participante/responsável legal?</t>
  </si>
  <si>
    <t>Informa que o TCLE será elaborado em duas VIAS, que deverão ser assinadas ao final pelo participante da pesquisa, ou por seu representante legal, assim como pelo pesquisador responsável, ou pela(s) pessoa(s) por ele delegada(s)?</t>
  </si>
  <si>
    <t>O TCLE usa o temo "cópia" ao invés de "via do TCLE"?</t>
  </si>
  <si>
    <t>Campos de assinatura</t>
  </si>
  <si>
    <t>Documento apresenta os campos de assinatura do participante de pesquisa?</t>
  </si>
  <si>
    <t>Documento apresenta os campos de assinatura do pesquisador responsável?</t>
  </si>
  <si>
    <t>Os campos de assinatura do TCLE estão na mesma página?</t>
  </si>
  <si>
    <t>Dados de prontuário</t>
  </si>
  <si>
    <t>Acesso ao prontuário</t>
  </si>
  <si>
    <t>Informa no TCLE que é necessária a anuência do participante da pesquisa para o acesso e uso dos seus dados registrados no prontuário?</t>
  </si>
  <si>
    <t>Carta Circular CNS nº 039 de 2011, item 3</t>
  </si>
  <si>
    <t>Utilização de placebo em pesquisa</t>
  </si>
  <si>
    <t>A justificativa para uso do placebo é plausível?</t>
  </si>
  <si>
    <t>Resolução CNS nº 466 de 2012, item III.3.b</t>
  </si>
  <si>
    <t>Placebo puro</t>
  </si>
  <si>
    <t>A justificativa para utilização de placebo puro no braço controle está adequada?</t>
  </si>
  <si>
    <t>Placebo de mascaramento</t>
  </si>
  <si>
    <t>A utlização de placebo de mascaramento (cegamento) está adequada?</t>
  </si>
  <si>
    <t>Inclusão em grupo placebo</t>
  </si>
  <si>
    <t>Esclarece sobre a possibilidade de inclusão em grupo placebo, explicitando, claramente, o significado dessa possibilidade?</t>
  </si>
  <si>
    <t>Resolução CNS nº 466 de 2012, item IV.4.b</t>
  </si>
  <si>
    <t>Fornecimento pós estudo - Pesquisas em geral</t>
  </si>
  <si>
    <t>Acesso ao término da participação na pesquisa</t>
  </si>
  <si>
    <t>Resolução CNS nº 466 de 2012, itens III.3.d e III.3.d.1</t>
  </si>
  <si>
    <t>Acesso ao término da pesquisa no país</t>
  </si>
  <si>
    <t>Estudo de extensão</t>
  </si>
  <si>
    <t>Fornecimento pós estudo - Pesquisas com doenças ultrarraras</t>
  </si>
  <si>
    <t>Resolução CNS nº 563 de 2017, Art. 3º</t>
  </si>
  <si>
    <t>Início do prazo de 5 anos</t>
  </si>
  <si>
    <t>Resolução CNS nº 563 de 2017, Art. 3º, §1º</t>
  </si>
  <si>
    <t>Informa que o fornecimento pós estudo também será garantido no intervalo entre o término da participação individual e o final do estudo?</t>
  </si>
  <si>
    <t>Resolução CNS nº 563 de 2017, Art. 3º, §3º</t>
  </si>
  <si>
    <t>Amostra biológica humanas - Biorrepositório atrelado a uma pesquisa específica</t>
  </si>
  <si>
    <t>Resolução CNS nº 441 de 2011, item 6</t>
  </si>
  <si>
    <t>Resolução CNS nº 441 de 2011, item 2.II</t>
  </si>
  <si>
    <t>Perda ou destruição</t>
  </si>
  <si>
    <t>Consta que em caso de perda ou destruição das amostas biológicas o participante de pesquisa será informado?</t>
  </si>
  <si>
    <t>Resolução CNS nº 441 de 2011, item 8</t>
  </si>
  <si>
    <t>Retirada de consentimento</t>
  </si>
  <si>
    <t>Resolução CNS nº 441 de 2011, itens 10 e 10.I</t>
  </si>
  <si>
    <t>Pesquisas futuras</t>
  </si>
  <si>
    <t>Resolução CNS nº 441 de 2011, item 6
Portaria MS nº 2.201 de 2011, Capítulo IV, Seção II, Art. 17, 18 e 22</t>
  </si>
  <si>
    <t>Resolução CNS nº 441 de 2011, item 6
Portaria MS nº 2.201 de 2011, Capítulo II, artigo 5º</t>
  </si>
  <si>
    <t>Biópsias exploratórias (finalidade exploratória)</t>
  </si>
  <si>
    <t>Informa, de forma destacada no texto, que esse procedimento é opcional ao participante de pesquisa?</t>
  </si>
  <si>
    <t>Informa que a não realização da biópsia opcional não irá trazer prejuízo à participação na pesquisa?</t>
  </si>
  <si>
    <t>População indígena</t>
  </si>
  <si>
    <t>Estudos genéticos</t>
  </si>
  <si>
    <t>Descrição das famílias de genes/segmentos de DNA e/ou RNA</t>
  </si>
  <si>
    <t>Apresenta a descrição de quais famílias de genes/segmentos de DNA e/ou RNA (ou de forma agrupada) serão analisadas nas amostras biológicas coletadas para o estudo?</t>
  </si>
  <si>
    <t>Carta Circular nº 041/2015/CONEP/CNS/MS, itens 2.a e 2.b</t>
  </si>
  <si>
    <t>Acesso aos resultados</t>
  </si>
  <si>
    <t>Apresenta o tipo e grau de acesso aos resultados por parte do participante de pesquisa, com opção de tomar ou não conhecimento dessas informações?</t>
  </si>
  <si>
    <t>Resolução CNS nº 340 de 2004, item V.1.d</t>
  </si>
  <si>
    <t>Armazenamento de dados genéticos</t>
  </si>
  <si>
    <t>Solicita autorização para armazenar os dados genéticos do estudo?</t>
  </si>
  <si>
    <t>Resolução CNS nº 340 de 2004, item III.6</t>
  </si>
  <si>
    <t>Aconselhamento genético</t>
  </si>
  <si>
    <t>Apresenta a disponibilidade de aconselhamento genético e acompanhamento clínico (nos casos em que for adequado), e que tais atividades não gerarão custos ao participante de pesquisa?</t>
  </si>
  <si>
    <t>Resolução CNS nº 340 de 2004, item V.1.c</t>
  </si>
  <si>
    <t>Discriminação ou estigmatização</t>
  </si>
  <si>
    <t>Consta informação quanto a medidas de proteção contra qualquer tipo de discriminação ou estigmatização, individual ou coletiva?</t>
  </si>
  <si>
    <t>Resolução CNS nº 340 de 2004, item V.1.g</t>
  </si>
  <si>
    <t>Informa sobre formação de bancos com informações e/ou amostras genéticas relacionados à população indígena?</t>
  </si>
  <si>
    <t>Procedimento da pesquisa 
≠ 
Atendimento de rotina do serviço</t>
  </si>
  <si>
    <t>Resolução CNS nº 580 de 2018, Art. 4º</t>
  </si>
  <si>
    <t>Prejudicar o atendimento ao usuário</t>
  </si>
  <si>
    <t>Informa que atendimento ao usuário do SUS não deverá ser prejudicado, independentemente de sua decisão de participar ou não da pesquisa?</t>
  </si>
  <si>
    <t>Resolução CNS nº 580 de 2018, Art. 4º, Parágrafo único</t>
  </si>
  <si>
    <t>Ofício Circular nº 2/2021/CONEP/SECNS/MS, Item 4.4</t>
  </si>
  <si>
    <t>Formatação do TCLE</t>
  </si>
  <si>
    <t>Para os TCLE ou Resgistro de consentimento (ou de Assentimento, quando for o caso) documentais, o documento está, preferencialmente, na mesma formatação utilizada para visualização dos participantes da pesquisa?</t>
  </si>
  <si>
    <t>Ofício Circular nº 2/2021/CONEP/SECNS/MS, Item 1.3</t>
  </si>
  <si>
    <t>Ofício Circular nº 2/2021/CONEP/SECNS/MS, Item 2.1.2</t>
  </si>
  <si>
    <t>Para a coleta de dados ocorrer em ambiente virtual</t>
  </si>
  <si>
    <t>O pesquisador apresenta a importância do participante de pesquisa guardar em seus arquivos uma cópia do documento eletrônico?</t>
  </si>
  <si>
    <t>Ofício Circular nº 2/2021/CONEP/SECNS/MS, Item 2.2</t>
  </si>
  <si>
    <t>Preenchimento de questionários</t>
  </si>
  <si>
    <t>Ofício Circular nº 2/2021/CONEP/SECNS/MS, Item 2.2.1</t>
  </si>
  <si>
    <t>Pergunta obrigatória na coleta de dados</t>
  </si>
  <si>
    <t>Apresenta o o direito do participante de não responder a pergunta?</t>
  </si>
  <si>
    <t>Ofício Circular nº 2/2021/CONEP/SECNS/MS, Item 2.2.2</t>
  </si>
  <si>
    <t xml:space="preserve">Retirada do consentimento </t>
  </si>
  <si>
    <t>Apresenta obrigatoriamente, link para endereço eletrônico ou texto com as devidas instruções de envio, que informem ser possível, a qualquer momento e sem nenhum prejuízo, a retirada do consentimento de utilização dos dados do participante da pesquisa?</t>
  </si>
  <si>
    <t>Ofício Circular nº 2/2021/CONEP/SECNS/MS, Item 4.2</t>
  </si>
  <si>
    <t>Acesso prévio ao teor do instrumento de coleta de dados</t>
  </si>
  <si>
    <t>Ofício Circular nº 2/2021/CONEP/SECNS/MS, Item 2.2.3</t>
  </si>
  <si>
    <t>Informa que o participante terá acesso às perguntas somente depois que tenha dado o seu consentimento?</t>
  </si>
  <si>
    <t>Ofício Circular nº 2/2021/CONEP/SECNS/MS, Item 2.2.4</t>
  </si>
  <si>
    <t>Anuência em participar da pesquisa</t>
  </si>
  <si>
    <t>Ofício Circular nº 2/2021/CONEP/SECNS/MS, Item 2.5</t>
  </si>
  <si>
    <t>Para os casos em que não for possível identificar o respondente do questionário</t>
  </si>
  <si>
    <t>Ofício Circular nº 2/2021/CONEP/SECNS/MS, Item 4.3</t>
  </si>
  <si>
    <t>Termo de Assentimento</t>
  </si>
  <si>
    <t>Linguagem</t>
  </si>
  <si>
    <t>O documento está escrito em linguagem clara e acessível ao menor?</t>
  </si>
  <si>
    <t>Resolução CNS nº 466 de 2012, itens II.2 e II.24</t>
  </si>
  <si>
    <t>Faixa etária</t>
  </si>
  <si>
    <t>O documento está adequadamente adaptado a sua faixa etária?</t>
  </si>
  <si>
    <t>Objetivo</t>
  </si>
  <si>
    <t>Apresenta os objetivos?</t>
  </si>
  <si>
    <t>Procedimentos</t>
  </si>
  <si>
    <t>Apresenta a descrição dos procedimentos a serem realizados com os participantes menores?</t>
  </si>
  <si>
    <t>Risco</t>
  </si>
  <si>
    <t>Benefício</t>
  </si>
  <si>
    <t>Registro do Consentimento e Assentimento</t>
  </si>
  <si>
    <t>Processo de consentimento e assentimento</t>
  </si>
  <si>
    <t>Formato</t>
  </si>
  <si>
    <t>O processo de comunicação do consentimento e do assentimento está em formato adequado?</t>
  </si>
  <si>
    <t>Resolução CNS nº 510 de 2016, Art. 5º</t>
  </si>
  <si>
    <t>Há a descrição do momento, condição e local do processo de consentimento?</t>
  </si>
  <si>
    <t>Resolução CNS nº 510 de 2016, Art. 6º</t>
  </si>
  <si>
    <t>Momento</t>
  </si>
  <si>
    <t>O momento, condição e local do processo de consentimento estão adequados?</t>
  </si>
  <si>
    <t>Resolução CNS nº 510 de 2016, Art. 6º e 7º</t>
  </si>
  <si>
    <t>Roteiro do processo de consentimento</t>
  </si>
  <si>
    <t>Resolução CNS nº 510 de 2016, Art. 8º</t>
  </si>
  <si>
    <t>Privacidade</t>
  </si>
  <si>
    <t>É garantida ao participante a privacidade?</t>
  </si>
  <si>
    <t>Resolução CNS nº 510 de 2016, Art. 9º, Inciso III</t>
  </si>
  <si>
    <t>Confidencialidade</t>
  </si>
  <si>
    <t>É garantida ao participante a confidencialidade das informações pessoais?</t>
  </si>
  <si>
    <t>Resolução CNS nº 510 de 2016, Art. 9º, Inciso IV</t>
  </si>
  <si>
    <t>Liberdade em expor a identidade</t>
  </si>
  <si>
    <t>É garantido ao participante decidir se sua identidade será divulgada e quais são, dentre as informações que forneceu, as que podem ser tratadas de forma pública?</t>
  </si>
  <si>
    <t>Resolução CNS nº 510 de 2016, Art. 9º, Inciso V</t>
  </si>
  <si>
    <t>Resolução CNS nº 510 de 2016, Art. 9º, Inciso VI</t>
  </si>
  <si>
    <t>É garantido ao participante o ressarcimento das despesas diretamente decorrentes de sua participação na pesquisa?</t>
  </si>
  <si>
    <t>Resolução CNS nº 510 de 2016, Art. 9º, Inciso VII</t>
  </si>
  <si>
    <t>Dispensa do Registro do consentimento e assentimento</t>
  </si>
  <si>
    <t>Dispensa de registro</t>
  </si>
  <si>
    <t>A solicitação de dispensa de Consentimento Livre e Esclarecido e/ou do Assentimento Livre e Esclarecido está adequada?</t>
  </si>
  <si>
    <t>Resolução CNS nº 510 de 2016, Art. 15</t>
  </si>
  <si>
    <t>Documento com esclarecimentos sobre a pesquisa</t>
  </si>
  <si>
    <t>Apresenta documento ao participante que contemple as informações previstas para o consentimento livre e esclarecido sobre a pesquisa?</t>
  </si>
  <si>
    <t>Resolução CNS nº 510 de 2016, Art. 15, § 1º</t>
  </si>
  <si>
    <t>Apresenta a justificativa?</t>
  </si>
  <si>
    <t>Resolução CNS nº 510 de 2016, Art. 17, Inciso I</t>
  </si>
  <si>
    <t>Apresenta os procedimentos que serão utilizados na pesquisa, com informação sobre métodos a serem utilizados?</t>
  </si>
  <si>
    <t>O registro está adequadamente adaptado a sua faixa etária?</t>
  </si>
  <si>
    <t>Resolução CNS nº 510 de 2016, Art. 2º, Inciso I</t>
  </si>
  <si>
    <t>Apresenta a explicitação dos possíveis danos decorrentes da participação na pesquisa?</t>
  </si>
  <si>
    <t>Resolução CNS nº 510 de 2016, Art. 17, Inciso II</t>
  </si>
  <si>
    <t>Providências e cautelas</t>
  </si>
  <si>
    <t>Apresenta as providências e cautelas a serem empregadas para evitar situações que possam causar dano, considerando as características do participante da pesquisa?</t>
  </si>
  <si>
    <t>Liberdade de participação e recusa</t>
  </si>
  <si>
    <t>Resolução CNS nº 510 de 2016, Art. 17, Inciso III</t>
  </si>
  <si>
    <t>Sigilo e privacidade</t>
  </si>
  <si>
    <r>
      <rPr>
        <sz val="10"/>
        <color theme="1"/>
        <rFont val="Arial"/>
      </rPr>
      <t xml:space="preserve">Apresenta garantia de manutenção do sigilo e da privacidade dos participantes da pesquisa?
</t>
    </r>
    <r>
      <rPr>
        <sz val="10"/>
        <color rgb="FFB45F06"/>
        <rFont val="Arial"/>
      </rPr>
      <t>Exceto quando houver sua manifestação explícita em sentido contrário, mesmo após o término da pesquisa</t>
    </r>
    <r>
      <rPr>
        <sz val="10"/>
        <color theme="1"/>
        <rFont val="Arial"/>
      </rPr>
      <t>.</t>
    </r>
  </si>
  <si>
    <t>Resolução CNS nº 510 de 2016, Art. 17, Inciso IV</t>
  </si>
  <si>
    <t>Formas de acompanhamento</t>
  </si>
  <si>
    <t>Apresenta informação sobre a forma de acompanhamento?</t>
  </si>
  <si>
    <t>Resolução CNS nº 510 de 2016, Art. 17, Inciso V</t>
  </si>
  <si>
    <t>Assistência</t>
  </si>
  <si>
    <t>Apresenta informação sobre assistência?</t>
  </si>
  <si>
    <t>Apresenta informação sobre os potenciais benefícios da pesquisa?</t>
  </si>
  <si>
    <t>Resolução CNS nº 510 de 2016, Art 10 e Art. 17, Inciso V</t>
  </si>
  <si>
    <t>Acesso a resultado da pesquisa</t>
  </si>
  <si>
    <t>Apresenta garantia aos participantes do acesso aos resultados da pesquisa?</t>
  </si>
  <si>
    <t>Resolução CNS nº 510 de 2016, Art. 17, Inciso VI</t>
  </si>
  <si>
    <t>Apresenta explicitação da garantia ao participante de ressarcimento e a descrição das formas de cobertura das despesas realizadas pelo participante decorrentes da pesquisa?</t>
  </si>
  <si>
    <t>Resolução CNS nº 510 de 2016, Art. 17, Inciso VII</t>
  </si>
  <si>
    <t>Contato com pesquisador</t>
  </si>
  <si>
    <t>Resolução CNS nº 510 de 2016, Art. 17, Inciso VIII</t>
  </si>
  <si>
    <t>Apresenta breve explicação sobre o que é o CEP, bem como endereço, e-mail e contato telefônico do CEP local e, quando for o caso, da Conep?</t>
  </si>
  <si>
    <t>Resolução CNS nº 510 de 2016, Art. 17, Inciso IX</t>
  </si>
  <si>
    <t>Acesso ao registro</t>
  </si>
  <si>
    <t>Apresenta garantia de acesso ao registro do consentimento sempre que solicitado?</t>
  </si>
  <si>
    <t>Resolução CNS nº 510 de 2016, Art. 17, Inciso X</t>
  </si>
  <si>
    <t>Registro por escrito</t>
  </si>
  <si>
    <t>Resolução CNS nº 510 de 2016, Art. 17, Inciso X, § 3º</t>
  </si>
  <si>
    <t>Formatação do Registro de consentimento e assentimento</t>
  </si>
  <si>
    <t>Divulgação de dados pessoais</t>
  </si>
  <si>
    <t>Apresenta a manifestação expressa da concordância ou não do participante de pesquisa quanto à divulgação de sua identidade e das demais informações coletadas?</t>
  </si>
  <si>
    <t>Ofício Circular nº 2/2021/CONEP/SECNS/MS, Item 3.4</t>
  </si>
  <si>
    <t>Para os casos em que não for possível a identificação do questionário do
participante</t>
  </si>
  <si>
    <r>
      <t xml:space="preserve">TCLE em forma física
</t>
    </r>
    <r>
      <rPr>
        <sz val="10"/>
        <color rgb="FFFF9900"/>
        <rFont val="Arial"/>
        <family val="2"/>
      </rPr>
      <t>Pesquisa biomédica</t>
    </r>
  </si>
  <si>
    <t>Resolução CNS nº 466 de 2012, itens III.2.i e IV.3.e        Consenso Conep</t>
  </si>
  <si>
    <t>Apresenta "carta-resposta" de forma ordenada, a todos os itens apontados no parecer "pendente" ou "não aprovado", emitido pelo CEP?</t>
  </si>
  <si>
    <t>Foram encaminhadas as versões "limpa" e "com alterações destacadas", dos documentos alterados em função de solicitações do CEP (parecer pendente)?</t>
  </si>
  <si>
    <t>A emenda apresentou de forma clara e sucinta as alterações realizadas, identificando a parte modificada dos documentos do protocolo de pesquisa ?</t>
  </si>
  <si>
    <t>Apresenta documento comprobatório da aprovação da constituição e funcionamento do Biobanco institucional no qual as amostras biológicas estão armazenadas ou serão retiradas?</t>
  </si>
  <si>
    <t>Norma Operacional CNS nº 001 de 2013, item 3.4.1.4</t>
  </si>
  <si>
    <t>Norma Operacional CNS nº 001 de 2013, item 3.4.1.5</t>
  </si>
  <si>
    <t>Norma Operacional CNS nº 001 de 2013, item 3.4.1.6</t>
  </si>
  <si>
    <t>Norma Operacional CNS nº 001 de 2013, item 3.4.1.8
Resolução CNS nº 466 de 2012, item III.2.e</t>
  </si>
  <si>
    <t>Norma Operacional CNS nº 001 de 2013, item 3.4.1.9</t>
  </si>
  <si>
    <t>Norma Operacional CNS nº 001 de 2013, item 3.4.1.10</t>
  </si>
  <si>
    <t>Norma Operacional CNS nº 001 de 2013, item 3.4.1.11</t>
  </si>
  <si>
    <t>Norma Operacional CNS nº 001 de 2013, item 3.4.1.12</t>
  </si>
  <si>
    <t>Norma Operacional CNS nº 001 de 2013, item 3.4.1.14</t>
  </si>
  <si>
    <t>TCLE e Registro de consentimento</t>
  </si>
  <si>
    <t>Termo de Assentimento e Registro de assentimento</t>
  </si>
  <si>
    <t>Apresenta o TA ou registro de assentimento ao participante menor de 18 anos?</t>
  </si>
  <si>
    <t>Resolução CNS nº 466 de 2012, item III.2.g                               Resolução CNS nº 510 de 2016, Art. 3º, Inciso VI</t>
  </si>
  <si>
    <t>Resolução CNS nº 466 de 2012, item III.2.g                           Resolução CNS nº 510 de 2016, Art. 2º, Inciso I; Art. 12, Parágrafo Único</t>
  </si>
  <si>
    <t>Resolução CNS nº 466 de 2012, item II.24                          Resolução CNS nº 510 de 2016, Art. 3º, Inciso VI</t>
  </si>
  <si>
    <t>Apresenta o registro de consentimento aos participantes de pesquisa ou solicita dispensa desse documento?</t>
  </si>
  <si>
    <t>Dados complementares</t>
  </si>
  <si>
    <t>Checagem documental</t>
  </si>
  <si>
    <t>Ofício Circular nº 60 de 2011, Anexo, itens 4 e 5</t>
  </si>
  <si>
    <t>Trata-se de pesquisa de opinião pública com participantes não identificados?</t>
  </si>
  <si>
    <r>
      <t xml:space="preserve">Trata-se de atividade realizada com o intuito exclusivamente de educação, ensino ou treinamento sem finalidade de pesquisa científica, de alunos de graduação, de curso técnico, ou de profissionais em especialização?
</t>
    </r>
    <r>
      <rPr>
        <sz val="10"/>
        <color theme="8" tint="-0.249977111117893"/>
        <rFont val="Arial"/>
        <family val="2"/>
      </rPr>
      <t>Não se enquadram nesse inciso os Trabalhos de Conclusão de Curso, monografias e similares, devendo-se, nestes casos, apresentar o protocolo de pesquisa ao sistema CEP/CONEP.</t>
    </r>
  </si>
  <si>
    <r>
      <t xml:space="preserve">O prazo de armazenamento de material biológico humano em biorrepositório está adequado?
</t>
    </r>
    <r>
      <rPr>
        <sz val="10"/>
        <color theme="8" tint="-0.249977111117893"/>
        <rFont val="Arial"/>
        <family val="2"/>
      </rPr>
      <t>De acordo com a pesquisa ou por até 10 anos (podendo ser renovado)</t>
    </r>
  </si>
  <si>
    <t>Apresenta o compromisso da instituição destinatária no exterior, quanto à vedação do patenteamento e da utilização comercial do material biológico humano armazenado em biorrepositório?</t>
  </si>
  <si>
    <t>Apresenta documento garantindo ao pesquisador e à instituição brasileiros o direito ao acesso e utilização do material biológico humano armazenado no Exterior (e não apenas das amostras depositadas pelo pesquisador)?</t>
  </si>
  <si>
    <t>Apresenta justificativa para a utilização de amostras biológicas humanas armazenadas em biobanco?</t>
  </si>
  <si>
    <t>Apresenta documento comprobatório da aprovação da constituição e funcionamento do biobanco institucional no qual as amostras estão armazenadas?</t>
  </si>
  <si>
    <t>Apresenta o TCLE específico do biobanco, quanto ao consentimento para armazenamento e utilização de material biológico humano em biobanco?</t>
  </si>
  <si>
    <t>A apreciação ética dos estudos realizados em serviços integrantes do SUS está sendo (ou será) realizada em CEP vinculado à instituição, onde serão recrutados os participantes da pesquisa?</t>
  </si>
  <si>
    <t>Apresenta o Termo de Anuência Institucional (TAI), assinado pelo dirigente da instituição?</t>
  </si>
  <si>
    <t>Apresenta declaração de não patenteamento por outrem de produtos químicos e materiais biológico de qualquer natureza, obtidos a partir de pesquisas com povos indígenas?</t>
  </si>
  <si>
    <r>
      <t xml:space="preserve">Apresenta o compromisso de obtenção de autorização para entrar em terra indígena?
</t>
    </r>
    <r>
      <rPr>
        <sz val="10"/>
        <color theme="8" tint="-0.249977111117893"/>
        <rFont val="Arial"/>
        <family val="2"/>
      </rPr>
      <t>Se a unidade da FUNAI exigir previamente o parecer do CEP, o pesquisador deve declarar que apresentará, a posteriori, a autorização para entrada em terra indígena.</t>
    </r>
  </si>
  <si>
    <t>Está previsto o armazenamento de material biológico humano no País ou no Exterior, visando à possibilidade de utilização em investigações futuras?</t>
  </si>
  <si>
    <t>O pesquisador responsável declara conhecer a política de privacidade da ferramenta utilizada quanto a coleta de informações pessoais, mesmo que por meio de robôs, e o risco de compartilhamento dessas informações com parceiros comerciais para oferta de produtos e serviços, de maneira a assegurar os aspectos éticos?</t>
  </si>
  <si>
    <t>Apresenta explicação sobre como serão assumidos os custos diretos e indiretos da pesquisa, quando essa se der exclusivamente com a utilização de ferramentas eletrônicas, sem custo para o seu uso ou já de propriedade do participante?</t>
  </si>
  <si>
    <t>Informa o local de realização da pesquisa?</t>
  </si>
  <si>
    <t>A metodologia do protocolo foi apresentada de forma clara, detalhada e ordenada, em especial os procedimentos que afetam os participantes da pesquisa?</t>
  </si>
  <si>
    <t>Informando a duração total e das diferentes etapas da pesquisa?</t>
  </si>
  <si>
    <r>
      <t xml:space="preserve">Apresenta os benefícios da pesquisa aos participantes de pesquisa, sem supervalorizá-los? 
</t>
    </r>
    <r>
      <rPr>
        <sz val="10"/>
        <color theme="8" tint="-0.249977111117893"/>
        <rFont val="Arial"/>
        <family val="2"/>
      </rPr>
      <t>Caso o estudo não antecipe qualquer benefício direto ao participante, essa informação deve constar do TCLE de forma explícita.</t>
    </r>
  </si>
  <si>
    <t>Informa que serão divulgados os resultados da pesquisa para os participantes da pesquisa e para as instituições onde os dados foram obtidos?</t>
  </si>
  <si>
    <t>Informa que anexará os resultados da pesquisa na Plataforma Brasil, garantindo o sigilo relativo às propriedades intelectuais e patentes industriais?</t>
  </si>
  <si>
    <t>Informa que, quando aplicável, comunicará às autoridades competentes, bem como aos órgãos legitimados pelo Controle Social, dos resultados e/ou dos achados da pesquisa, sempre que esses puderem contribuir para a melhoria das condições de vida da coletividade, preservando, porém, a imagem e assegurando que os participantes da pesquisa não sejam estigmatizados?</t>
  </si>
  <si>
    <t>Resolução CNS nº 466 de 2012, item XI.g</t>
  </si>
  <si>
    <t>Norma Operacional CNS n° 001 de 2013, item 3.3.c</t>
  </si>
  <si>
    <t xml:space="preserve">Resolução CNS nº 466 de 2012, item III.1.m 
</t>
  </si>
  <si>
    <t>Apresenta justificativa da pesquisa?</t>
  </si>
  <si>
    <t>Esclarece quais os procedimentos serão adotados para a garantia da confidencialidade, privacidade e segurança no tratamento dos dados?</t>
  </si>
  <si>
    <t>Informa que no caso de o pesquisador não conseguir contactar o participante, entrará em contato com outra pessoa, como um membro da família ou um detetive, não sendo opcional ao participante?</t>
  </si>
  <si>
    <r>
      <t xml:space="preserve">Informa que apenas monitores e auditores do patrocinador poderão ter acesso aos registros de pesquisa do participante?
</t>
    </r>
    <r>
      <rPr>
        <sz val="10"/>
        <color theme="8" tint="-0.249977111117893"/>
        <rFont val="Arial"/>
        <family val="2"/>
      </rPr>
      <t>Ressaltando que o acesso será dado apenas dentro do centro de pesquisa, com a supervisão do médico do estudo e/ou da sua equipe de pesquisa.</t>
    </r>
  </si>
  <si>
    <r>
      <t xml:space="preserve">Informa que agências reguladores e comitês de ética poderão ter acesso aos registros de pesquisa do participante?
</t>
    </r>
    <r>
      <rPr>
        <sz val="10"/>
        <color theme="8" tint="-0.249977111117893"/>
        <rFont val="Arial"/>
        <family val="2"/>
      </rPr>
      <t>Ressaltando que o acesso será dado apenas dentro do centro de pesquisa, com a supervisão do médico do estudo e/ou da sua equipe de pesquisa.</t>
    </r>
  </si>
  <si>
    <t xml:space="preserve">Contracepção
</t>
  </si>
  <si>
    <t>Informa que, nos casos em que for necessário o uso de contraceptivos, esses serão fornecidos pelo pesquisador responsável/ patrocinador de forma gratuita, pelo tempo que for necessário ao estudo?</t>
  </si>
  <si>
    <t>Informa que será dado acesso aos resultados de exames e de tratamento ao médico do participante ou ao próprio participante sempre que solicitado e/ou indicado?</t>
  </si>
  <si>
    <t>Apresenta uma breve explicação do que é o CEP e a Conep, quando for o caso?</t>
  </si>
  <si>
    <t>Coleta de dados</t>
  </si>
  <si>
    <t>Solicita autorização para coletar os dados da gestação, como parceria de participante, para uso no estudo?</t>
  </si>
  <si>
    <t>Informa que a assistência das parceiras grávidas dos participantes, quando for o caso, e do concepto, se for o caso, deverá ser pelo tempo que for necessário?</t>
  </si>
  <si>
    <t>TCLE para parceira grávida (quando aplicável)</t>
  </si>
  <si>
    <t>Apresenta TCLE/registro de consentimento para pais/responsável legal?</t>
  </si>
  <si>
    <r>
      <t xml:space="preserve">Informa que será dado acesso gratuito e pelo tempo que for necessário ao medicamento do estudo, caso se mostre benéfico, fornecido pelo patrocinador, </t>
    </r>
    <r>
      <rPr>
        <b/>
        <sz val="10"/>
        <color theme="1"/>
        <rFont val="Arial"/>
        <family val="2"/>
      </rPr>
      <t>tão logo sua participação no estudo seja finalizada?</t>
    </r>
  </si>
  <si>
    <r>
      <t xml:space="preserve">Informa que será dado acesso gratuito e pelo tempo que for necessário ao medicamento do estudo </t>
    </r>
    <r>
      <rPr>
        <b/>
        <sz val="10"/>
        <color theme="1"/>
        <rFont val="Arial"/>
        <family val="2"/>
      </rPr>
      <t>após o término de todo o estudo no país?</t>
    </r>
  </si>
  <si>
    <r>
      <rPr>
        <sz val="10"/>
        <color theme="8" tint="-0.249977111117893"/>
        <rFont val="Arial"/>
        <family val="2"/>
      </rPr>
      <t>Exclusivo para medicamento:</t>
    </r>
    <r>
      <rPr>
        <sz val="10"/>
        <color theme="1"/>
        <rFont val="Arial"/>
      </rPr>
      <t xml:space="preserve">
Informa que o prazo de 5 (cinco) anos será contado a partir da definição do preço em reais na Câmara de Regulação do Mercado de Medicamentos (CMED)?</t>
    </r>
  </si>
  <si>
    <t>Procedimentos da pesquisa</t>
  </si>
  <si>
    <t>Consta no TCLE quais as análises que serão realizadas nas amostras biológicas e seu respectivo objetivo?</t>
  </si>
  <si>
    <t>Consta que a retirada do consentimento de guarda das amostras biológicas armazenadas em biobanco deverá ser realizada por escrito e assinada?</t>
  </si>
  <si>
    <t>Informa sobre a formação de bancos (de linhagens de células ou de quaisquer outros materiais biológicos) relacionados à população indígena?</t>
  </si>
  <si>
    <t>Retirada do consentimento</t>
  </si>
  <si>
    <t>Consta que o participante de pesquisa tem o direto de retirar seus dados genéticos de bancos onde se encontrem armazenados?</t>
  </si>
  <si>
    <t>Resolução CNS nº 340 de 2004, itens III.6</t>
  </si>
  <si>
    <t>Resolução CNS nº 340 de 2004, item III.7
Resolução CNS nº 441 de 2011, itens 10 e 10.I</t>
  </si>
  <si>
    <r>
      <t xml:space="preserve">Apresenta a garantia quanto ao direito de acesso ao teor do conteúdo do instrumento </t>
    </r>
    <r>
      <rPr>
        <sz val="10"/>
        <color theme="8" tint="-0.249977111117893"/>
        <rFont val="Arial"/>
        <family val="2"/>
      </rPr>
      <t>(tópicos que serão abordados</t>
    </r>
    <r>
      <rPr>
        <sz val="10"/>
        <color rgb="FF000000"/>
        <rFont val="Arial"/>
        <family val="2"/>
      </rPr>
      <t>) antes de responder as perguntas, para uma tomada de decisão informada?</t>
    </r>
  </si>
  <si>
    <t xml:space="preserve">O protocolo de pesquisa está cadastrado na área temática especial correta? </t>
  </si>
  <si>
    <t>Registro de consentimento</t>
  </si>
  <si>
    <t>Apresenta a descrição da etapa inicial do processo de consentimento?</t>
  </si>
  <si>
    <t>Resolução CNS nº 466 de 2012, item IV.1</t>
  </si>
  <si>
    <t>Resolução CNS nº 466 de 2012, itens II.23</t>
  </si>
  <si>
    <t>Norma Operacional CNS nº 001 de 2013, Anexo II, Documentos necessários para utilização de material biológico humano armazendo em biobanco, item 3</t>
  </si>
  <si>
    <t>O pesquisador utilizará listas que permitam a identificação dos convidados ou a visualização dos seus dados de contato (e-mail, telefone etc.) por terceiros?</t>
  </si>
  <si>
    <t>É assegurado o acompanhamento e a assistência integral e gratuita, pelo tempo que for necessário, das participantes que engravidarem?</t>
  </si>
  <si>
    <t>Consta que a cada nova pesquisa realizada com as amostras biológicas armazenadas em biorrepositório estará condicionada a: (A) apresentação de novo projeto de pesquisa para ser analisado e aprovado pelo Sistema CEP/Conep?</t>
  </si>
  <si>
    <t>Informa ao participante da pesquisa recrutado em serviço de saúde vinculado ao SUS (usuário do serviço de saúde) a diferença entre o procedimento da pesquisa e o atendimento de rotina do serviço?</t>
  </si>
  <si>
    <t>Informa a impossibilidade de exclusão dos dados da pesquisa durante o processo de registro/consentimento?</t>
  </si>
  <si>
    <t>Informações sobre o CEP e a Conep</t>
  </si>
  <si>
    <t>Formato e
linguagem</t>
  </si>
  <si>
    <t>Contato com o CEP e a Conep</t>
  </si>
  <si>
    <t>Informa que o consentimento será previamente apresentado e, caso concorde em participar, será considerada anuência quando responder ao questionário/formulário ou entrevista da pesquisa?</t>
  </si>
  <si>
    <t>Apresenta a descrição, em linguagem clara e acessível dos possíveis desconfortos e riscos decorrentes da participação na pesquisa, sem subestimá-los, bem como as providências e as cautelas que serão adotadas para minimizá-los?</t>
  </si>
  <si>
    <t>O tratamento no grupo controle segue o tratamento considerado padrão ouro ou a prática clínica no país (regime de doses, posologia etc.)?</t>
  </si>
  <si>
    <t>Informa que serão encaminhados os resultados da pesquisa para publicação com os devidos créditos aos pesquisadores associados e ao pessoal técnico integrante do projeto?</t>
  </si>
  <si>
    <t>Há justificativa para a escolha de crianças, de adolescentes e de pessoas em situação de diminuição de capacidade de decisão no protocolo?</t>
  </si>
  <si>
    <t>Apresenta a descrição em linguagem clara e acessível, dos possíveis desconfortos e riscos decorrentes da participação na pesquisa, sem subestimá-los, bem como as providências e as cautelas que serão adotadas para minimizá-los?</t>
  </si>
  <si>
    <t>Apresenta a descrição em linguagem clara e acessível, dos possíveis benefícios decorrentes da participação na pesquisa, sem supervalorizá-los?</t>
  </si>
  <si>
    <t>Recusa em participar ou retirar-se do estudo</t>
  </si>
  <si>
    <t>Apresenta a garantia de recusar-se a participar ou retirar seu consentimento em qualquer fase da pesquisa, sem penalização alguma?</t>
  </si>
  <si>
    <t>Apresenta restrição de ressarcimento como, tendo como exemplo, apenas para transporte e alimentação?</t>
  </si>
  <si>
    <t>Informa que a assistência às participantes que engravidarem será gratuita?</t>
  </si>
  <si>
    <t>Informa que a assistência às participantes que engravidarem será ser pelo tempo que for necessário?</t>
  </si>
  <si>
    <t>Apresenta a garantia para mulheres que se declarem expressamente isentas de risco de gravidez, quer por não exercerem práticas sexuais ou por as exercerem de forma não reprodutiva, o direito de participarem de pesquisas sem o uso obrigatório de contraceptivos?</t>
  </si>
  <si>
    <t>Via e rubrica</t>
  </si>
  <si>
    <t>É assegurado o acompanhamento e a assistência integral e gratuita pelo tempo que for necessário: (A) das parceiras grávidas dos participantes, quando for o caso, e (B) do concepto, se for o caso?</t>
  </si>
  <si>
    <t>Informa que o fornecimento da medicação pós-estudo ocorrerá independentemente da participação em estudo de extensão?</t>
  </si>
  <si>
    <t>Informa que o patrocinador deve assegurar ao final do estudo o fornecimento pós-estudo, pelo prazo de cinco anos após obtenção do registro na Agência Nacional de Vigilância Sanitária (Anvisa)?</t>
  </si>
  <si>
    <t>Acesso entre o término da participação na pesquisa e o término do estudo no país</t>
  </si>
  <si>
    <r>
      <t xml:space="preserve">Consta o pedido de autorização para coleta, depósito, armazenamento e utilização do material biológico humano </t>
    </r>
    <r>
      <rPr>
        <b/>
        <sz val="10"/>
        <color theme="1"/>
        <rFont val="Arial"/>
        <family val="2"/>
      </rPr>
      <t>no exterior?</t>
    </r>
  </si>
  <si>
    <r>
      <t xml:space="preserve">Consta o pedido de autorização para a coleta, depósito, armazenamento, utilização e descarte de material biológico humano em biorrepositório </t>
    </r>
    <r>
      <rPr>
        <b/>
        <sz val="10"/>
        <color theme="1"/>
        <rFont val="Arial"/>
        <family val="2"/>
      </rPr>
      <t>no país?</t>
    </r>
  </si>
  <si>
    <t>Coleta, depósito, armazenamento, utilização e descarte no país</t>
  </si>
  <si>
    <t>Coleta, depósito, armazenamento, utilização e descarte no exterior</t>
  </si>
  <si>
    <t>Consta que a retirada do consentimento de guarda das amostras biológicas dar-se-á qualquer tempo, com validade a partir da data da comunicação?</t>
  </si>
  <si>
    <t>Consta que a cada nova pesquisa realizada com as amostras biológicas armazenadas em biorrepositório estará condicionada a novo consentimento do participante de pesquisa por meio de um TCLE específico referente ao novo projeto de pesquisa (ou, solicitação de dispensa de TCLE)?</t>
  </si>
  <si>
    <t>Consta no TCLE que a retirada do consentimento de guarda dos dados genéticos humanos armazenados em bancos, deverá ser realizada por escrito e assinada, podendo dar-se a qualquer tempo, sem prejuízo ao participante da pesquisa, com validade a partir da data da comunicação da decisão?</t>
  </si>
  <si>
    <t>Apresenta de maneira clara e objetiva como se dará o registro de consentimento para participar da pesquisa?</t>
  </si>
  <si>
    <t xml:space="preserve">Contato com os potenciais participantes
</t>
  </si>
  <si>
    <t>O convite individual esclarece ao candidato a participante de pesquisa, que antes de responder às perguntas do pesquisador disponibilizadas em ambiente não presencial ou virtual, será apresentado o TCLE ou Resgistro de consentimento (ou de Assentimento, quando for o caso) para sua anuência?</t>
  </si>
  <si>
    <t>O pesquisador apresenta ao participante de pesquisa a importância de guardar em seus arquivos uma cópia do documento eletrônico?</t>
  </si>
  <si>
    <t>Apresenta a garantia ao participante quanto ao direito de não responder qualquer questão, sem necessidade de explicação ou justificativa para tal?</t>
  </si>
  <si>
    <t>Apresenta o direito do participante de não responder a pergunta obrigatória?</t>
  </si>
  <si>
    <t>Apresenta a garantia de se retirar da pesquisa a qualquer momento?</t>
  </si>
  <si>
    <t>Acesso às perguntas do instrumento de coleta de dados</t>
  </si>
  <si>
    <t>Informa que o consentimento será previamente apresentado e, caso concorde em participar, será considerado anuência quando responder ao questionário/formulário ou entrevista da pesquisa?</t>
  </si>
  <si>
    <t>Apresenta os possíveis riscos decorrentes da participação na pesquisa em linguagem clara e acessível, sem subestimá-los, bem como as providências e as cautelas que serão adotadas para minimizá-los?</t>
  </si>
  <si>
    <t>Apresenta os possíveis benefícios decorrentes da participação na pesquisa em linguagem clara e acessível, sem supervalorizá-los?</t>
  </si>
  <si>
    <t>Consta o roteiro do processo de consentimento, descrevendo as informações sobre a pesquisa a serem transmitidas de forma acessível e transparente ao convidado a participar de uma pesquisa?</t>
  </si>
  <si>
    <t>É garantido ao participante ser indenizado pelo dano decorrente da pesquisa nos termos da lei?</t>
  </si>
  <si>
    <t>Apresenta a garantia de plena liberdade do participante da pesquisa para decidir sobre sua participação, podendo retirar seu consentimento em qualquer fase da pesquisa?</t>
  </si>
  <si>
    <t>Apresenta informação do endereço, e-mail e contato telefônico dos responsáveis pela pesquisa?</t>
  </si>
  <si>
    <r>
      <rPr>
        <sz val="10"/>
        <color rgb="FFB45F06"/>
        <rFont val="Arial"/>
      </rPr>
      <t xml:space="preserve">Para os casos onde o registro de consentimento/assentimento for por escrito:
</t>
    </r>
    <r>
      <rPr>
        <sz val="10"/>
        <rFont val="Arial"/>
        <family val="2"/>
      </rPr>
      <t>Informa que será entregue ao participante uma via, assinada pelo participante e pelo pesquisador responsável?</t>
    </r>
  </si>
  <si>
    <r>
      <rPr>
        <sz val="10"/>
        <color theme="8" tint="-0.249977111117893"/>
        <rFont val="Arial"/>
        <family val="2"/>
      </rPr>
      <t>Para os registros de consentimento e assentimento documentais:</t>
    </r>
    <r>
      <rPr>
        <sz val="10"/>
        <color theme="1"/>
        <rFont val="Arial"/>
        <family val="2"/>
      </rPr>
      <t xml:space="preserve">
O documento está, preferencialmente, na mesma formatação utilizada para visualização dos participantes da pesquisa?</t>
    </r>
  </si>
  <si>
    <t>Contato com os potenciais participantes</t>
  </si>
  <si>
    <t>O convite individual esclarece ao candidato a participante de pesquisa que antes de responder às perguntas o pesquisador disponibilizará em ambiente não presencial ou virtual, o Registro de consentimento e assentimento para a sua anuência?</t>
  </si>
  <si>
    <t>Acesso às perguntas do instrumento de coleta de dado</t>
  </si>
  <si>
    <r>
      <t>Apresenta a garantia quanto ao direito de acesso ao teor do conteúdo do instrumento (</t>
    </r>
    <r>
      <rPr>
        <sz val="10"/>
        <color theme="8" tint="-0.249977111117893"/>
        <rFont val="Arial"/>
        <family val="2"/>
      </rPr>
      <t>tópicos que serão abordados</t>
    </r>
    <r>
      <rPr>
        <sz val="10"/>
        <color theme="1"/>
        <rFont val="Arial"/>
      </rPr>
      <t>) antes de responder às perguntas, para uma tomada de decisão informada??</t>
    </r>
  </si>
  <si>
    <t>Observações</t>
  </si>
  <si>
    <t xml:space="preserve">    </t>
  </si>
  <si>
    <t>Outras declarações</t>
  </si>
  <si>
    <t>Apresenta outros documentos que se fizerem necessários, de acordo com a especificidade da pesquisa?</t>
  </si>
  <si>
    <t>Norma Operacional CNS nº 001 de 2013, item 3.3.i</t>
  </si>
  <si>
    <t>É necessário realizar rejeição documental?</t>
  </si>
  <si>
    <t>Versão 1 - Março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</si>
</sst>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Arial"/>
    </font>
    <font>
      <b/>
      <sz val="12"/>
      <color rgb="FFFFFF00"/>
      <name val="Arial"/>
    </font>
    <font>
      <sz val="10"/>
      <name val="Arial"/>
    </font>
    <font>
      <b/>
      <sz val="10"/>
      <color rgb="FFFFFFFF"/>
      <name val="Arial"/>
    </font>
    <font>
      <sz val="10"/>
      <color theme="1"/>
      <name val="Arial"/>
    </font>
    <font>
      <sz val="10"/>
      <color theme="1"/>
      <name val="Arial"/>
    </font>
    <font>
      <sz val="10"/>
      <color rgb="FFFFFFFF"/>
      <name val="Arial"/>
    </font>
    <font>
      <sz val="10"/>
      <color rgb="FF000000"/>
      <name val="Arial"/>
    </font>
    <font>
      <sz val="10"/>
      <color rgb="FFFFFFFF"/>
      <name val="Arial"/>
    </font>
    <font>
      <sz val="11"/>
      <color rgb="FF000000"/>
      <name val="Arial"/>
    </font>
    <font>
      <sz val="10"/>
      <color rgb="FFB45F06"/>
      <name val="Arial"/>
    </font>
    <font>
      <sz val="10"/>
      <color theme="1"/>
      <name val="Arial"/>
      <family val="2"/>
    </font>
    <font>
      <b/>
      <sz val="12"/>
      <color theme="0"/>
      <name val="Arial"/>
      <family val="2"/>
    </font>
    <font>
      <sz val="10"/>
      <color theme="0"/>
      <name val="Arial"/>
      <family val="2"/>
    </font>
    <font>
      <sz val="12"/>
      <color rgb="FF000000"/>
      <name val="Arial"/>
      <family val="2"/>
    </font>
    <font>
      <b/>
      <sz val="10"/>
      <color rgb="FFFFFFFF"/>
      <name val="Arial"/>
      <family val="2"/>
    </font>
    <font>
      <sz val="10"/>
      <color rgb="FF000000"/>
      <name val="Arial"/>
      <family val="2"/>
    </font>
    <font>
      <sz val="10"/>
      <color rgb="FFFFFFFF"/>
      <name val="Arial"/>
      <family val="2"/>
    </font>
    <font>
      <sz val="10"/>
      <name val="Arial"/>
      <family val="2"/>
    </font>
    <font>
      <sz val="10"/>
      <color rgb="FFFF9900"/>
      <name val="Arial"/>
      <family val="2"/>
    </font>
    <font>
      <sz val="12"/>
      <color theme="0"/>
      <name val="Arial"/>
      <family val="2"/>
    </font>
    <font>
      <b/>
      <sz val="12"/>
      <color rgb="FFFFFFFF"/>
      <name val="Arial"/>
      <family val="2"/>
    </font>
    <font>
      <sz val="10"/>
      <color theme="8" tint="-0.249977111117893"/>
      <name val="Arial"/>
      <family val="2"/>
    </font>
    <font>
      <b/>
      <sz val="10"/>
      <color theme="1"/>
      <name val="Arial"/>
      <family val="2"/>
    </font>
  </fonts>
  <fills count="10">
    <fill>
      <patternFill patternType="none"/>
    </fill>
    <fill>
      <patternFill patternType="gray125"/>
    </fill>
    <fill>
      <patternFill patternType="solid">
        <fgColor rgb="FF073763"/>
        <bgColor rgb="FF073763"/>
      </patternFill>
    </fill>
    <fill>
      <patternFill patternType="solid">
        <fgColor rgb="FF9FC5E8"/>
        <bgColor rgb="FF9FC5E8"/>
      </patternFill>
    </fill>
    <fill>
      <patternFill patternType="solid">
        <fgColor rgb="FFF3F3F3"/>
        <bgColor rgb="FFF3F3F3"/>
      </patternFill>
    </fill>
    <fill>
      <patternFill patternType="solid">
        <fgColor rgb="FFFFFFFF"/>
        <bgColor rgb="FFFFFFFF"/>
      </patternFill>
    </fill>
    <fill>
      <patternFill patternType="solid">
        <fgColor rgb="FF073763"/>
        <bgColor rgb="FFFF9900"/>
      </patternFill>
    </fill>
    <fill>
      <patternFill patternType="solid">
        <fgColor rgb="FF073763"/>
        <bgColor indexed="64"/>
      </patternFill>
    </fill>
    <fill>
      <patternFill patternType="solid">
        <fgColor rgb="FF9FC5E8"/>
        <bgColor indexed="64"/>
      </patternFill>
    </fill>
    <fill>
      <patternFill patternType="solid">
        <fgColor theme="0" tint="-4.9989318521683403E-2"/>
        <bgColor indexed="64"/>
      </patternFill>
    </fill>
  </fills>
  <borders count="18">
    <border>
      <left/>
      <right/>
      <top/>
      <bottom/>
      <diagonal/>
    </border>
    <border>
      <left style="thin">
        <color rgb="FFFFFFFF"/>
      </left>
      <right/>
      <top style="thin">
        <color rgb="FFFFFFFF"/>
      </top>
      <bottom/>
      <diagonal/>
    </border>
    <border>
      <left/>
      <right/>
      <top style="thin">
        <color rgb="FFFFFFFF"/>
      </top>
      <bottom/>
      <diagonal/>
    </border>
    <border>
      <left/>
      <right/>
      <top style="thin">
        <color rgb="FFD9D9D9"/>
      </top>
      <bottom/>
      <diagonal/>
    </border>
    <border>
      <left/>
      <right/>
      <top style="thin">
        <color rgb="FFD9D9D9"/>
      </top>
      <bottom style="thin">
        <color rgb="FFD9D9D9"/>
      </bottom>
      <diagonal/>
    </border>
    <border>
      <left/>
      <right/>
      <top/>
      <bottom style="thin">
        <color rgb="FFD9D9D9"/>
      </bottom>
      <diagonal/>
    </border>
    <border>
      <left/>
      <right style="thin">
        <color rgb="FFFFFFFF"/>
      </right>
      <top style="thin">
        <color rgb="FFFFFFFF"/>
      </top>
      <bottom/>
      <diagonal/>
    </border>
    <border>
      <left style="thin">
        <color rgb="FFFFFFFF"/>
      </left>
      <right style="thin">
        <color rgb="FFFFFFFF"/>
      </right>
      <top style="thin">
        <color rgb="FFD9D9D9"/>
      </top>
      <bottom style="thin">
        <color rgb="FFD9D9D9"/>
      </bottom>
      <diagonal/>
    </border>
    <border>
      <left style="thin">
        <color rgb="FFFFFFFF"/>
      </left>
      <right/>
      <top style="thin">
        <color rgb="FFD9D9D9"/>
      </top>
      <bottom style="thin">
        <color rgb="FFD9D9D9"/>
      </bottom>
      <diagonal/>
    </border>
    <border>
      <left/>
      <right style="thin">
        <color rgb="FFFFFFFF"/>
      </right>
      <top style="thin">
        <color rgb="FFD9D9D9"/>
      </top>
      <bottom style="thin">
        <color rgb="FFD9D9D9"/>
      </bottom>
      <diagonal/>
    </border>
    <border>
      <left style="thin">
        <color rgb="FFFFFFFF"/>
      </left>
      <right style="thin">
        <color rgb="FFFFFFFF"/>
      </right>
      <top style="thin">
        <color rgb="FFD9D9D9"/>
      </top>
      <bottom/>
      <diagonal/>
    </border>
    <border>
      <left style="thin">
        <color rgb="FFFFFFFF"/>
      </left>
      <right style="thin">
        <color rgb="FFFFFFFF"/>
      </right>
      <top/>
      <bottom style="thin">
        <color rgb="FFD9D9D9"/>
      </bottom>
      <diagonal/>
    </border>
    <border>
      <left style="thin">
        <color rgb="FFFFFFFF"/>
      </left>
      <right style="thin">
        <color rgb="FFFFFFFF"/>
      </right>
      <top/>
      <bottom/>
      <diagonal/>
    </border>
    <border>
      <left/>
      <right/>
      <top style="thin">
        <color rgb="FFF3F3F3"/>
      </top>
      <bottom/>
      <diagonal/>
    </border>
    <border>
      <left/>
      <right/>
      <top style="thin">
        <color rgb="FFF3F3F3"/>
      </top>
      <bottom style="thin">
        <color rgb="FFF3F3F3"/>
      </bottom>
      <diagonal/>
    </border>
    <border>
      <left/>
      <right/>
      <top style="thin">
        <color rgb="FFF3F3F3"/>
      </top>
      <bottom style="thin">
        <color rgb="FFD9D9D9"/>
      </bottom>
      <diagonal/>
    </border>
    <border>
      <left/>
      <right/>
      <top style="medium">
        <color rgb="FFD9D9D9"/>
      </top>
      <bottom style="medium">
        <color rgb="FFD9D9D9"/>
      </bottom>
      <diagonal/>
    </border>
    <border>
      <left/>
      <right/>
      <top/>
      <bottom style="medium">
        <color rgb="FFD9D9D9"/>
      </bottom>
      <diagonal/>
    </border>
  </borders>
  <cellStyleXfs count="1">
    <xf numFmtId="0" fontId="0" fillId="0" borderId="0"/>
  </cellStyleXfs>
  <cellXfs count="152">
    <xf numFmtId="0" fontId="0" fillId="0" borderId="0" xfId="0"/>
    <xf numFmtId="0" fontId="4" fillId="3" borderId="4" xfId="0" applyFont="1" applyFill="1" applyBorder="1" applyAlignment="1">
      <alignment vertical="center" wrapText="1"/>
    </xf>
    <xf numFmtId="0" fontId="0" fillId="3" borderId="4" xfId="0" applyFill="1" applyBorder="1" applyAlignment="1">
      <alignment horizontal="left" vertical="center" wrapText="1"/>
    </xf>
    <xf numFmtId="0" fontId="4" fillId="3" borderId="4" xfId="0" applyFont="1" applyFill="1" applyBorder="1" applyAlignment="1">
      <alignment horizontal="left" vertical="center" wrapText="1"/>
    </xf>
    <xf numFmtId="0" fontId="4" fillId="0" borderId="4" xfId="0" applyFont="1" applyBorder="1" applyAlignment="1">
      <alignment vertical="center" wrapText="1"/>
    </xf>
    <xf numFmtId="0" fontId="4" fillId="0" borderId="4" xfId="0" applyFont="1" applyBorder="1" applyAlignment="1">
      <alignment vertical="center"/>
    </xf>
    <xf numFmtId="0" fontId="3" fillId="2" borderId="4"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9" fillId="0" borderId="4" xfId="0" applyFont="1" applyBorder="1" applyAlignment="1">
      <alignment horizontal="left" vertical="center" wrapText="1"/>
    </xf>
    <xf numFmtId="0" fontId="5" fillId="0" borderId="4" xfId="0" applyFont="1" applyBorder="1" applyAlignment="1">
      <alignment horizontal="left" vertical="center" wrapText="1"/>
    </xf>
    <xf numFmtId="0" fontId="6" fillId="0" borderId="0" xfId="0" applyFont="1" applyAlignment="1">
      <alignment horizontal="center" vertical="center" wrapText="1"/>
    </xf>
    <xf numFmtId="0" fontId="9" fillId="0" borderId="0" xfId="0" applyFont="1" applyAlignment="1">
      <alignment horizontal="left" vertical="center" wrapText="1"/>
    </xf>
    <xf numFmtId="0" fontId="5" fillId="0" borderId="0" xfId="0" applyFont="1" applyAlignment="1">
      <alignment horizontal="center"/>
    </xf>
    <xf numFmtId="0" fontId="7" fillId="0" borderId="0" xfId="0" applyFont="1" applyAlignment="1">
      <alignment horizontal="left" vertical="center" wrapText="1"/>
    </xf>
    <xf numFmtId="0" fontId="4" fillId="0" borderId="4" xfId="0" applyFont="1" applyBorder="1" applyAlignment="1">
      <alignment horizontal="center" vertical="center"/>
    </xf>
    <xf numFmtId="0" fontId="4" fillId="5" borderId="4" xfId="0" applyFont="1" applyFill="1" applyBorder="1" applyAlignment="1">
      <alignment vertical="center"/>
    </xf>
    <xf numFmtId="0" fontId="4" fillId="5" borderId="4" xfId="0" applyFont="1" applyFill="1" applyBorder="1" applyAlignment="1">
      <alignment horizontal="center" vertical="center"/>
    </xf>
    <xf numFmtId="0" fontId="8" fillId="2" borderId="15"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5" fillId="0" borderId="4" xfId="0" applyFont="1" applyBorder="1" applyAlignment="1">
      <alignment horizontal="center" vertical="center" wrapText="1"/>
    </xf>
    <xf numFmtId="0" fontId="12" fillId="6" borderId="0" xfId="0" applyFont="1" applyFill="1" applyAlignment="1">
      <alignment horizontal="center" vertical="center" wrapText="1"/>
    </xf>
    <xf numFmtId="0" fontId="14" fillId="0" borderId="0" xfId="0" applyFont="1"/>
    <xf numFmtId="0" fontId="16" fillId="0" borderId="0" xfId="0" applyFont="1"/>
    <xf numFmtId="0" fontId="17" fillId="2" borderId="7" xfId="0" applyFont="1" applyFill="1" applyBorder="1" applyAlignment="1">
      <alignment horizontal="center" vertical="center" wrapText="1"/>
    </xf>
    <xf numFmtId="0" fontId="11" fillId="3" borderId="8" xfId="0" applyFont="1" applyFill="1" applyBorder="1" applyAlignment="1">
      <alignment vertical="center" wrapText="1"/>
    </xf>
    <xf numFmtId="0" fontId="16" fillId="3" borderId="9" xfId="0" applyFont="1" applyFill="1" applyBorder="1" applyAlignment="1">
      <alignment horizontal="left" vertical="center" wrapText="1"/>
    </xf>
    <xf numFmtId="0" fontId="11" fillId="5" borderId="4" xfId="0" applyFont="1" applyFill="1" applyBorder="1" applyAlignment="1">
      <alignment vertical="center"/>
    </xf>
    <xf numFmtId="0" fontId="11" fillId="5" borderId="7" xfId="0" applyFont="1" applyFill="1" applyBorder="1" applyAlignment="1">
      <alignment vertical="center"/>
    </xf>
    <xf numFmtId="0" fontId="15" fillId="2" borderId="4" xfId="0" applyFont="1" applyFill="1" applyBorder="1" applyAlignment="1">
      <alignment horizontal="center" vertical="center" wrapText="1"/>
    </xf>
    <xf numFmtId="0" fontId="11" fillId="3" borderId="4" xfId="0" applyFont="1" applyFill="1" applyBorder="1" applyAlignment="1">
      <alignment vertical="center" wrapText="1"/>
    </xf>
    <xf numFmtId="0" fontId="16" fillId="3" borderId="4" xfId="0" applyFont="1" applyFill="1" applyBorder="1" applyAlignment="1">
      <alignment horizontal="left" vertical="center" wrapText="1"/>
    </xf>
    <xf numFmtId="0" fontId="11" fillId="0" borderId="7" xfId="0" applyFont="1" applyBorder="1" applyAlignment="1">
      <alignment vertical="center"/>
    </xf>
    <xf numFmtId="0" fontId="11" fillId="0" borderId="8" xfId="0" applyFont="1" applyBorder="1" applyAlignment="1">
      <alignment vertical="center"/>
    </xf>
    <xf numFmtId="0" fontId="17" fillId="0" borderId="4" xfId="0" applyFont="1" applyBorder="1" applyAlignment="1">
      <alignment horizontal="center" vertical="center" wrapText="1"/>
    </xf>
    <xf numFmtId="0" fontId="11" fillId="0" borderId="9" xfId="0" applyFont="1" applyBorder="1" applyAlignment="1">
      <alignment vertical="center"/>
    </xf>
    <xf numFmtId="0" fontId="17" fillId="2" borderId="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horizontal="left" vertical="center" wrapText="1"/>
    </xf>
    <xf numFmtId="0" fontId="11" fillId="0" borderId="4" xfId="0" applyFont="1" applyBorder="1" applyAlignment="1">
      <alignment vertical="center"/>
    </xf>
    <xf numFmtId="0" fontId="12" fillId="6" borderId="14" xfId="0" applyFont="1" applyFill="1" applyBorder="1" applyAlignment="1">
      <alignment horizontal="center" vertical="center" wrapText="1"/>
    </xf>
    <xf numFmtId="4" fontId="12" fillId="6" borderId="0" xfId="0" applyNumberFormat="1" applyFont="1" applyFill="1" applyAlignment="1">
      <alignment horizontal="center" vertical="center" wrapText="1"/>
    </xf>
    <xf numFmtId="4" fontId="4" fillId="3" borderId="15" xfId="0" applyNumberFormat="1" applyFont="1" applyFill="1" applyBorder="1" applyAlignment="1">
      <alignment horizontal="left" vertical="center" wrapText="1"/>
    </xf>
    <xf numFmtId="4" fontId="4" fillId="3" borderId="4" xfId="0" applyNumberFormat="1" applyFont="1" applyFill="1" applyBorder="1" applyAlignment="1">
      <alignment horizontal="left" vertical="center" wrapText="1"/>
    </xf>
    <xf numFmtId="4" fontId="4" fillId="0" borderId="4" xfId="0" applyNumberFormat="1" applyFont="1" applyBorder="1" applyAlignment="1">
      <alignment vertical="center"/>
    </xf>
    <xf numFmtId="4" fontId="5" fillId="0" borderId="4" xfId="0" applyNumberFormat="1" applyFont="1" applyBorder="1" applyAlignment="1">
      <alignment horizontal="center" vertical="center" wrapText="1"/>
    </xf>
    <xf numFmtId="4" fontId="7" fillId="3" borderId="4" xfId="0" applyNumberFormat="1" applyFont="1" applyFill="1" applyBorder="1" applyAlignment="1">
      <alignment horizontal="left" vertical="center" wrapText="1"/>
    </xf>
    <xf numFmtId="4" fontId="4" fillId="4" borderId="15" xfId="0" applyNumberFormat="1" applyFont="1" applyFill="1" applyBorder="1" applyAlignment="1" applyProtection="1">
      <alignment horizontal="center" vertical="center"/>
      <protection hidden="1"/>
    </xf>
    <xf numFmtId="4" fontId="4" fillId="4" borderId="4" xfId="0" applyNumberFormat="1" applyFont="1" applyFill="1" applyBorder="1" applyAlignment="1" applyProtection="1">
      <alignment horizontal="center" vertical="center"/>
      <protection hidden="1"/>
    </xf>
    <xf numFmtId="4" fontId="4" fillId="0" borderId="4" xfId="0" applyNumberFormat="1" applyFont="1" applyBorder="1" applyAlignment="1" applyProtection="1">
      <alignment vertical="center"/>
      <protection hidden="1"/>
    </xf>
    <xf numFmtId="4" fontId="5" fillId="0" borderId="4" xfId="0" applyNumberFormat="1" applyFont="1" applyBorder="1" applyAlignment="1" applyProtection="1">
      <alignment horizontal="center" vertical="center" wrapText="1"/>
      <protection hidden="1"/>
    </xf>
    <xf numFmtId="4" fontId="12" fillId="6" borderId="0" xfId="0" applyNumberFormat="1" applyFont="1" applyFill="1" applyAlignment="1" applyProtection="1">
      <alignment horizontal="center" vertical="center" wrapText="1"/>
      <protection hidden="1"/>
    </xf>
    <xf numFmtId="0" fontId="16" fillId="0" borderId="0" xfId="0" applyFont="1" applyAlignment="1">
      <alignment vertical="center"/>
    </xf>
    <xf numFmtId="0" fontId="5" fillId="0" borderId="0" xfId="0" applyFont="1" applyAlignment="1">
      <alignment horizontal="center" vertical="center"/>
    </xf>
    <xf numFmtId="0" fontId="0" fillId="0" borderId="0" xfId="0" applyAlignment="1">
      <alignment vertical="center"/>
    </xf>
    <xf numFmtId="0" fontId="11" fillId="3" borderId="15" xfId="0" applyFont="1" applyFill="1" applyBorder="1" applyAlignment="1">
      <alignment wrapText="1"/>
    </xf>
    <xf numFmtId="0" fontId="11" fillId="3" borderId="4" xfId="0" applyFont="1" applyFill="1" applyBorder="1" applyAlignment="1">
      <alignment wrapText="1"/>
    </xf>
    <xf numFmtId="0" fontId="17" fillId="2" borderId="15" xfId="0" applyFont="1" applyFill="1" applyBorder="1" applyAlignment="1">
      <alignment horizontal="center" vertical="center" wrapText="1"/>
    </xf>
    <xf numFmtId="4" fontId="11" fillId="3" borderId="4" xfId="0" applyNumberFormat="1" applyFont="1" applyFill="1" applyBorder="1" applyAlignment="1">
      <alignment vertical="center" wrapText="1"/>
    </xf>
    <xf numFmtId="0" fontId="17" fillId="2" borderId="3"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16" fillId="8" borderId="16" xfId="0" applyFont="1" applyFill="1" applyBorder="1" applyAlignment="1">
      <alignment vertical="center" wrapText="1"/>
    </xf>
    <xf numFmtId="0" fontId="16" fillId="8" borderId="17" xfId="0" applyFont="1" applyFill="1" applyBorder="1" applyAlignment="1">
      <alignment vertical="center" wrapText="1"/>
    </xf>
    <xf numFmtId="0" fontId="6" fillId="2" borderId="4" xfId="0" applyFont="1" applyFill="1" applyBorder="1" applyAlignment="1">
      <alignment horizontal="center" vertical="center" wrapText="1"/>
    </xf>
    <xf numFmtId="0" fontId="5" fillId="4" borderId="4" xfId="0" applyFont="1" applyFill="1" applyBorder="1" applyAlignment="1" applyProtection="1">
      <alignment horizontal="center" vertical="center"/>
      <protection hidden="1"/>
    </xf>
    <xf numFmtId="0" fontId="4" fillId="0" borderId="4" xfId="0" applyFont="1" applyBorder="1" applyAlignment="1" applyProtection="1">
      <alignment vertical="center" wrapText="1"/>
      <protection hidden="1"/>
    </xf>
    <xf numFmtId="0" fontId="4" fillId="0" borderId="4" xfId="0" applyFont="1" applyBorder="1" applyAlignment="1" applyProtection="1">
      <alignment vertical="center"/>
      <protection hidden="1"/>
    </xf>
    <xf numFmtId="0" fontId="11" fillId="4" borderId="4" xfId="0" applyFont="1" applyFill="1" applyBorder="1" applyAlignment="1" applyProtection="1">
      <alignment horizontal="center" vertical="center"/>
      <protection locked="0"/>
    </xf>
    <xf numFmtId="0" fontId="4" fillId="0" borderId="4" xfId="0" applyFont="1" applyBorder="1" applyAlignment="1" applyProtection="1">
      <alignment vertical="center" wrapText="1"/>
      <protection locked="0"/>
    </xf>
    <xf numFmtId="0" fontId="4" fillId="0" borderId="4" xfId="0" applyFont="1" applyBorder="1" applyAlignment="1" applyProtection="1">
      <alignment vertical="center"/>
      <protection locked="0"/>
    </xf>
    <xf numFmtId="0" fontId="11" fillId="4" borderId="4" xfId="0" applyFont="1" applyFill="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4" borderId="4" xfId="0" applyFont="1" applyFill="1" applyBorder="1" applyAlignment="1" applyProtection="1">
      <alignment horizontal="center" vertical="center"/>
      <protection hidden="1"/>
    </xf>
    <xf numFmtId="0" fontId="13" fillId="0" borderId="0" xfId="0" applyFont="1"/>
    <xf numFmtId="0" fontId="16" fillId="0" borderId="0" xfId="0" applyFont="1" applyAlignment="1">
      <alignment horizontal="center"/>
    </xf>
    <xf numFmtId="0" fontId="11" fillId="9" borderId="4" xfId="0" applyFont="1" applyFill="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5" borderId="4" xfId="0" applyFont="1" applyFill="1" applyBorder="1" applyAlignment="1" applyProtection="1">
      <alignment horizontal="center" vertical="center"/>
      <protection hidden="1"/>
    </xf>
    <xf numFmtId="0" fontId="13" fillId="0" borderId="8" xfId="0" applyFont="1" applyBorder="1" applyAlignment="1" applyProtection="1">
      <alignment vertical="center"/>
      <protection hidden="1"/>
    </xf>
    <xf numFmtId="0" fontId="13" fillId="0" borderId="4" xfId="0" applyFont="1" applyBorder="1" applyAlignment="1" applyProtection="1">
      <alignment horizontal="center" vertical="center" wrapText="1"/>
      <protection hidden="1"/>
    </xf>
    <xf numFmtId="0" fontId="11" fillId="4" borderId="15" xfId="0" applyFont="1" applyFill="1" applyBorder="1" applyAlignment="1" applyProtection="1">
      <alignment horizontal="center" wrapText="1"/>
      <protection locked="0"/>
    </xf>
    <xf numFmtId="0" fontId="11" fillId="4" borderId="4" xfId="0" applyFont="1" applyFill="1" applyBorder="1" applyAlignment="1" applyProtection="1">
      <alignment horizontal="center" wrapText="1"/>
      <protection locked="0"/>
    </xf>
    <xf numFmtId="0" fontId="11" fillId="4" borderId="15" xfId="0" applyFont="1" applyFill="1" applyBorder="1" applyAlignment="1" applyProtection="1">
      <alignment horizontal="center" vertical="center"/>
      <protection hidden="1"/>
    </xf>
    <xf numFmtId="0" fontId="11" fillId="4" borderId="15" xfId="0" applyFont="1" applyFill="1" applyBorder="1" applyAlignment="1" applyProtection="1">
      <alignment horizontal="center" vertical="center"/>
      <protection locked="0"/>
    </xf>
    <xf numFmtId="0" fontId="4" fillId="3" borderId="3" xfId="0" applyFont="1" applyFill="1" applyBorder="1" applyAlignment="1">
      <alignment horizontal="left" vertical="center" wrapText="1"/>
    </xf>
    <xf numFmtId="0" fontId="11" fillId="4" borderId="3"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protection hidden="1"/>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xf>
    <xf numFmtId="0" fontId="17" fillId="2" borderId="0" xfId="0" applyFont="1" applyFill="1" applyAlignment="1">
      <alignment horizontal="center" vertical="center" wrapText="1"/>
    </xf>
    <xf numFmtId="0" fontId="2" fillId="0" borderId="4" xfId="0" applyFont="1" applyBorder="1"/>
    <xf numFmtId="0" fontId="21" fillId="2" borderId="3" xfId="0"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0" fillId="7" borderId="0" xfId="0" applyFill="1"/>
    <xf numFmtId="0" fontId="0" fillId="7" borderId="0" xfId="0" applyFill="1" applyAlignment="1">
      <alignment vertical="center"/>
    </xf>
    <xf numFmtId="0" fontId="0" fillId="7" borderId="0" xfId="0" applyFill="1" applyAlignment="1" applyProtection="1">
      <alignment vertical="center"/>
      <protection hidden="1"/>
    </xf>
    <xf numFmtId="0" fontId="16" fillId="7" borderId="0" xfId="0" applyFont="1" applyFill="1"/>
    <xf numFmtId="0" fontId="16" fillId="7" borderId="0" xfId="0" applyFont="1" applyFill="1" applyAlignment="1">
      <alignment vertical="center"/>
    </xf>
    <xf numFmtId="0" fontId="5" fillId="4" borderId="4" xfId="0" applyFont="1" applyFill="1" applyBorder="1" applyAlignment="1" applyProtection="1">
      <alignment horizontal="center" vertical="center"/>
      <protection locked="0" hidden="1"/>
    </xf>
    <xf numFmtId="0" fontId="11" fillId="4" borderId="4" xfId="0" applyFont="1" applyFill="1" applyBorder="1" applyAlignment="1" applyProtection="1">
      <alignment horizontal="center" vertical="center"/>
      <protection locked="0" hidden="1"/>
    </xf>
    <xf numFmtId="4" fontId="4" fillId="4" borderId="4" xfId="0" applyNumberFormat="1" applyFont="1" applyFill="1" applyBorder="1" applyAlignment="1" applyProtection="1">
      <alignment horizontal="center" vertical="center"/>
      <protection locked="0" hidden="1"/>
    </xf>
    <xf numFmtId="0" fontId="11" fillId="9" borderId="3" xfId="0" applyFont="1" applyFill="1" applyBorder="1" applyAlignment="1" applyProtection="1">
      <alignment horizontal="center" vertical="center" wrapText="1"/>
      <protection locked="0" hidden="1"/>
    </xf>
    <xf numFmtId="0" fontId="11" fillId="9" borderId="0" xfId="0" applyFont="1" applyFill="1" applyAlignment="1" applyProtection="1">
      <alignment horizontal="center" vertical="center" wrapText="1"/>
      <protection locked="0" hidden="1"/>
    </xf>
    <xf numFmtId="0" fontId="11" fillId="9" borderId="5" xfId="0" applyFont="1" applyFill="1" applyBorder="1" applyAlignment="1" applyProtection="1">
      <alignment horizontal="center" vertical="center" wrapText="1"/>
      <protection locked="0" hidden="1"/>
    </xf>
    <xf numFmtId="0" fontId="5" fillId="4" borderId="3" xfId="0" applyFont="1" applyFill="1" applyBorder="1" applyAlignment="1" applyProtection="1">
      <alignment horizontal="center" vertical="center"/>
      <protection locked="0" hidden="1"/>
    </xf>
    <xf numFmtId="0" fontId="11" fillId="4" borderId="15" xfId="0" applyFont="1" applyFill="1" applyBorder="1" applyAlignment="1" applyProtection="1">
      <alignment horizontal="center" vertical="center"/>
      <protection locked="0" hidden="1"/>
    </xf>
    <xf numFmtId="4" fontId="4" fillId="4" borderId="15" xfId="0" applyNumberFormat="1" applyFont="1" applyFill="1" applyBorder="1" applyAlignment="1" applyProtection="1">
      <alignment horizontal="center" vertical="center"/>
      <protection locked="0" hidden="1"/>
    </xf>
    <xf numFmtId="0" fontId="1" fillId="2" borderId="1" xfId="0" applyFont="1" applyFill="1" applyBorder="1" applyAlignment="1">
      <alignment horizontal="center" vertical="center" wrapText="1"/>
    </xf>
    <xf numFmtId="0" fontId="2" fillId="0" borderId="2" xfId="0" applyFont="1" applyBorder="1"/>
    <xf numFmtId="0" fontId="3" fillId="2" borderId="3" xfId="0" applyFont="1" applyFill="1" applyBorder="1" applyAlignment="1">
      <alignment horizontal="center" vertical="center" wrapText="1"/>
    </xf>
    <xf numFmtId="0" fontId="0" fillId="0" borderId="0" xfId="0"/>
    <xf numFmtId="0" fontId="2" fillId="0" borderId="5" xfId="0" applyFont="1" applyBorder="1"/>
    <xf numFmtId="0" fontId="13" fillId="7" borderId="0" xfId="0" applyFont="1" applyFill="1" applyAlignment="1">
      <alignment horizontal="center"/>
    </xf>
    <xf numFmtId="0" fontId="12" fillId="6" borderId="8" xfId="0" applyFont="1" applyFill="1" applyBorder="1" applyAlignment="1">
      <alignment horizontal="center" vertical="center" wrapText="1"/>
    </xf>
    <xf numFmtId="0" fontId="20" fillId="7" borderId="4" xfId="0" applyFont="1" applyFill="1" applyBorder="1"/>
    <xf numFmtId="0" fontId="20" fillId="7" borderId="9" xfId="0" applyFont="1" applyFill="1" applyBorder="1"/>
    <xf numFmtId="0" fontId="12" fillId="6" borderId="4" xfId="0" applyFont="1" applyFill="1" applyBorder="1" applyAlignment="1">
      <alignment horizontal="center" vertical="center" wrapText="1"/>
    </xf>
    <xf numFmtId="0" fontId="11" fillId="9" borderId="3" xfId="0" applyFont="1" applyFill="1" applyBorder="1" applyAlignment="1" applyProtection="1">
      <alignment horizontal="center" vertical="center" wrapText="1"/>
      <protection hidden="1"/>
    </xf>
    <xf numFmtId="0" fontId="11" fillId="9" borderId="0" xfId="0" applyFont="1" applyFill="1" applyAlignment="1" applyProtection="1">
      <alignment horizontal="center" vertical="center" wrapText="1"/>
      <protection hidden="1"/>
    </xf>
    <xf numFmtId="0" fontId="11" fillId="9" borderId="5" xfId="0" applyFont="1" applyFill="1" applyBorder="1" applyAlignment="1" applyProtection="1">
      <alignment horizontal="center" vertical="center" wrapText="1"/>
      <protection hidden="1"/>
    </xf>
    <xf numFmtId="0" fontId="17" fillId="2" borderId="3" xfId="0" applyFont="1" applyFill="1" applyBorder="1" applyAlignment="1">
      <alignment horizontal="center" vertical="center" wrapText="1"/>
    </xf>
    <xf numFmtId="0" fontId="18" fillId="0" borderId="5" xfId="0" applyFont="1" applyBorder="1"/>
    <xf numFmtId="0" fontId="16" fillId="0" borderId="0" xfId="0" applyFont="1"/>
    <xf numFmtId="0" fontId="2" fillId="0" borderId="6" xfId="0" applyFont="1" applyBorder="1"/>
    <xf numFmtId="0" fontId="21"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8" fillId="0" borderId="11" xfId="0" applyFont="1" applyBorder="1"/>
    <xf numFmtId="0" fontId="18" fillId="0" borderId="12" xfId="0" applyFont="1" applyBorder="1"/>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5" xfId="0" applyFont="1" applyFill="1" applyBorder="1" applyAlignment="1">
      <alignment horizontal="center" vertical="center" wrapText="1"/>
    </xf>
    <xf numFmtId="0" fontId="1" fillId="2" borderId="0" xfId="0" applyFont="1" applyFill="1" applyAlignment="1">
      <alignment horizontal="center" vertical="center" wrapText="1"/>
    </xf>
    <xf numFmtId="0" fontId="12" fillId="6" borderId="13" xfId="0" applyFont="1" applyFill="1" applyBorder="1" applyAlignment="1">
      <alignment horizontal="center" vertical="center" wrapText="1"/>
    </xf>
    <xf numFmtId="0" fontId="13" fillId="7" borderId="13" xfId="0" applyFont="1" applyFill="1" applyBorder="1"/>
    <xf numFmtId="0" fontId="13" fillId="7" borderId="4" xfId="0" applyFont="1" applyFill="1" applyBorder="1"/>
    <xf numFmtId="0" fontId="5" fillId="0" borderId="4" xfId="0" applyFont="1" applyBorder="1" applyAlignment="1">
      <alignment horizontal="left" vertical="center" wrapText="1"/>
    </xf>
    <xf numFmtId="0" fontId="2" fillId="0" borderId="4" xfId="0" applyFont="1" applyBorder="1"/>
    <xf numFmtId="0" fontId="1" fillId="2" borderId="14" xfId="0" applyFont="1" applyFill="1" applyBorder="1" applyAlignment="1">
      <alignment horizontal="center" vertical="center" wrapText="1"/>
    </xf>
    <xf numFmtId="0" fontId="2" fillId="0" borderId="14" xfId="0" applyFont="1" applyBorder="1"/>
    <xf numFmtId="0" fontId="20" fillId="7" borderId="13" xfId="0" applyFont="1" applyFill="1" applyBorder="1"/>
    <xf numFmtId="0" fontId="8" fillId="2" borderId="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3" fillId="7" borderId="4" xfId="0" applyFont="1" applyFill="1" applyBorder="1" applyAlignment="1">
      <alignment vertical="center"/>
    </xf>
    <xf numFmtId="0" fontId="12" fillId="6" borderId="14" xfId="0" applyFont="1" applyFill="1" applyBorder="1" applyAlignment="1">
      <alignment horizontal="center" vertical="center" wrapText="1"/>
    </xf>
  </cellXfs>
  <cellStyles count="1">
    <cellStyle name="Normal" xfId="0" builtinId="0"/>
  </cellStyles>
  <dxfs count="44">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patternType="solid">
          <fgColor rgb="FFF9CB9C"/>
          <bgColor rgb="FFF9CB9C"/>
        </patternFill>
      </fill>
    </dxf>
    <dxf>
      <fill>
        <patternFill>
          <bgColor rgb="FFFACB9C"/>
        </patternFill>
      </fill>
    </dxf>
    <dxf>
      <fill>
        <patternFill patternType="solid">
          <fgColor rgb="FFF9CB9C"/>
          <bgColor rgb="FFF9CB9C"/>
        </patternFill>
      </fill>
    </dxf>
  </dxfs>
  <tableStyles count="0" defaultTableStyle="TableStyleMedium2" defaultPivotStyle="PivotStyleLight16"/>
  <colors>
    <mruColors>
      <color rgb="FF073763"/>
      <color rgb="FFFAC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17</xdr:col>
      <xdr:colOff>571499</xdr:colOff>
      <xdr:row>21</xdr:row>
      <xdr:rowOff>0</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556874" cy="4667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4762499</xdr:colOff>
      <xdr:row>1</xdr:row>
      <xdr:rowOff>0</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437068" cy="7685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1</xdr:row>
      <xdr:rowOff>0</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543942" cy="7253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1</xdr:row>
      <xdr:rowOff>0</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265769" cy="7913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1</xdr:row>
      <xdr:rowOff>6569</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331966" cy="7488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1</xdr:row>
      <xdr:rowOff>9525</xdr:rowOff>
    </xdr:to>
    <xdr:pic>
      <xdr:nvPicPr>
        <xdr:cNvPr id="2" name="Imagem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535275" cy="800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1</xdr:row>
      <xdr:rowOff>9525</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154275" cy="7429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3"/>
  <sheetViews>
    <sheetView tabSelected="1" view="pageBreakPreview" zoomScale="142" zoomScaleNormal="60" zoomScaleSheetLayoutView="142" workbookViewId="0">
      <pane ySplit="23" topLeftCell="A1048576" activePane="bottomLeft" state="frozen"/>
      <selection pane="bottomLeft" activeCell="A24" sqref="A24:XFD35"/>
    </sheetView>
  </sheetViews>
  <sheetFormatPr defaultColWidth="0" defaultRowHeight="12.75" zeroHeight="1" x14ac:dyDescent="0.2"/>
  <cols>
    <col min="1" max="18" width="8.85546875" customWidth="1"/>
    <col min="19" max="16371" width="8.85546875" hidden="1"/>
    <col min="16372" max="16372" width="35.42578125" hidden="1" customWidth="1"/>
    <col min="16373" max="16373" width="8.85546875" hidden="1" customWidth="1"/>
    <col min="16374" max="16382" width="8.85546875" hidden="1"/>
    <col min="16383" max="16383" width="35.42578125" hidden="1"/>
    <col min="16384" max="16384" width="10.28515625" hidden="1"/>
  </cols>
  <sheetData>
    <row r="1" ht="18" customHeight="1" x14ac:dyDescent="0.2"/>
    <row r="2" ht="18" customHeight="1" x14ac:dyDescent="0.2"/>
    <row r="3" ht="18" customHeight="1" x14ac:dyDescent="0.2"/>
    <row r="4" ht="18" customHeight="1" x14ac:dyDescent="0.2"/>
    <row r="5" ht="18" customHeight="1" x14ac:dyDescent="0.2"/>
    <row r="6" ht="18" customHeight="1" x14ac:dyDescent="0.2"/>
    <row r="7" ht="18" customHeight="1" x14ac:dyDescent="0.2"/>
    <row r="8" ht="18" customHeight="1" x14ac:dyDescent="0.2"/>
    <row r="9" ht="18" customHeight="1" x14ac:dyDescent="0.2"/>
    <row r="10" ht="18" customHeight="1" x14ac:dyDescent="0.2"/>
    <row r="11" ht="18" customHeight="1" x14ac:dyDescent="0.2"/>
    <row r="12" ht="18" customHeight="1" x14ac:dyDescent="0.2"/>
    <row r="13" ht="18" customHeight="1" x14ac:dyDescent="0.2"/>
    <row r="14" ht="18" customHeight="1" x14ac:dyDescent="0.2"/>
    <row r="15" ht="18" customHeight="1" x14ac:dyDescent="0.2"/>
    <row r="16" ht="18" customHeight="1" x14ac:dyDescent="0.2"/>
    <row r="17" ht="18" customHeight="1" x14ac:dyDescent="0.2"/>
    <row r="18" ht="18" customHeight="1" x14ac:dyDescent="0.2"/>
    <row r="19" ht="18" customHeight="1" x14ac:dyDescent="0.2"/>
    <row r="20" ht="18" customHeight="1" x14ac:dyDescent="0.2"/>
    <row r="21" ht="18" customHeight="1" x14ac:dyDescent="0.2"/>
    <row r="22" ht="18" hidden="1" customHeight="1" x14ac:dyDescent="0.2"/>
    <row r="23" ht="18" hidden="1" customHeight="1" x14ac:dyDescent="0.2"/>
  </sheetData>
  <sheetProtection algorithmName="SHA-512" hashValue="UBAYvvr/M5ITNf8yccolg2krbN9RMAkBmVihICvr+CNzyYWrngYCiSJDIYumMhccdIBftF/jMto+5gjtQjQ3SA==" saltValue="2H2jUJaG0p7HeI28B8uYIQ==" spinCount="100000" sheet="1" objects="1" scenarios="1"/>
  <pageMargins left="0.51181102362204722" right="0.51181102362204722" top="0.78740157480314965" bottom="0.78740157480314965" header="0.31496062992125984" footer="0.31496062992125984"/>
  <pageSetup paperSize="9" scale="87" fitToHeight="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18"/>
  <sheetViews>
    <sheetView showGridLines="0" topLeftCell="B1" zoomScale="90" zoomScaleNormal="90" workbookViewId="0">
      <pane ySplit="2" topLeftCell="A12" activePane="bottomLeft" state="frozen"/>
      <selection pane="bottomLeft" activeCell="D18" sqref="D18"/>
    </sheetView>
  </sheetViews>
  <sheetFormatPr defaultColWidth="0" defaultRowHeight="15.75" customHeight="1" zeroHeight="1" x14ac:dyDescent="0.2"/>
  <cols>
    <col min="1" max="1" width="20" customWidth="1"/>
    <col min="2" max="2" width="68.7109375" customWidth="1"/>
    <col min="3" max="3" width="22.140625" style="57" customWidth="1"/>
    <col min="4" max="4" width="23" style="96" customWidth="1"/>
    <col min="5" max="5" width="26.28515625" style="96" customWidth="1"/>
    <col min="6" max="6" width="71.42578125" customWidth="1"/>
    <col min="7" max="16384" width="14.42578125" hidden="1"/>
  </cols>
  <sheetData>
    <row r="1" spans="1:6" ht="60.75" customHeight="1" x14ac:dyDescent="0.2">
      <c r="A1" s="111"/>
      <c r="B1" s="112"/>
      <c r="C1" s="112"/>
      <c r="D1" s="112"/>
      <c r="E1" s="112"/>
      <c r="F1" s="112"/>
    </row>
    <row r="2" spans="1:6" s="23" customFormat="1" ht="47.25" x14ac:dyDescent="0.2">
      <c r="A2" s="63"/>
      <c r="B2" s="63" t="s">
        <v>468</v>
      </c>
      <c r="C2" s="63" t="s">
        <v>0</v>
      </c>
      <c r="D2" s="95" t="s">
        <v>586</v>
      </c>
      <c r="E2" s="95" t="s">
        <v>581</v>
      </c>
      <c r="F2" s="63" t="s">
        <v>2</v>
      </c>
    </row>
    <row r="3" spans="1:6" ht="38.25" x14ac:dyDescent="0.2">
      <c r="A3" s="113" t="s">
        <v>3</v>
      </c>
      <c r="B3" s="1" t="s">
        <v>4</v>
      </c>
      <c r="C3" s="70" t="s">
        <v>5</v>
      </c>
      <c r="D3" s="67" t="str">
        <f>_xlfn.IFS(C3="Escolha uma opção", " ",C3="Sim","Não",C3="Não","Sim")</f>
        <v xml:space="preserve"> </v>
      </c>
      <c r="E3" s="102"/>
      <c r="F3" s="1" t="s">
        <v>6</v>
      </c>
    </row>
    <row r="4" spans="1:6" ht="25.5" x14ac:dyDescent="0.2">
      <c r="A4" s="114"/>
      <c r="B4" s="1" t="s">
        <v>7</v>
      </c>
      <c r="C4" s="70" t="s">
        <v>5</v>
      </c>
      <c r="D4" s="67" t="str" cm="1">
        <f t="array" ref="D4">_xlfn.IFS(C4="Escolha uma opção", " ",C4="Sim","Não",C4="Não","Sim")</f>
        <v xml:space="preserve"> </v>
      </c>
      <c r="E4" s="102"/>
      <c r="F4" s="1" t="s">
        <v>8</v>
      </c>
    </row>
    <row r="5" spans="1:6" ht="25.5" x14ac:dyDescent="0.2">
      <c r="A5" s="114"/>
      <c r="B5" s="1" t="s">
        <v>9</v>
      </c>
      <c r="C5" s="70" t="s">
        <v>5</v>
      </c>
      <c r="D5" s="67" t="str">
        <f>_xlfn.IFS(C5="Escolha uma opção", " ",C5="Sim","Não",C5="Não","Sim")</f>
        <v xml:space="preserve"> </v>
      </c>
      <c r="E5" s="102"/>
      <c r="F5" s="1" t="s">
        <v>10</v>
      </c>
    </row>
    <row r="6" spans="1:6" ht="25.5" x14ac:dyDescent="0.2">
      <c r="A6" s="114"/>
      <c r="B6" s="1" t="s">
        <v>11</v>
      </c>
      <c r="C6" s="70" t="s">
        <v>5</v>
      </c>
      <c r="D6" s="67" t="str" cm="1">
        <f t="array" ref="D6">_xlfn.IFS(C6="Escolha uma opção", " ",C6="Sim","Não",C6="Não","Sim")</f>
        <v xml:space="preserve"> </v>
      </c>
      <c r="E6" s="102"/>
      <c r="F6" s="2" t="s">
        <v>12</v>
      </c>
    </row>
    <row r="7" spans="1:6" ht="25.5" x14ac:dyDescent="0.2">
      <c r="A7" s="114"/>
      <c r="B7" s="1" t="s">
        <v>13</v>
      </c>
      <c r="C7" s="70" t="s">
        <v>5</v>
      </c>
      <c r="D7" s="67" t="str">
        <f>_xlfn.IFS(C7="Escolha uma opção", "",C7="Sim","Não",C7="Não","Sim")</f>
        <v/>
      </c>
      <c r="E7" s="102"/>
      <c r="F7" s="1" t="s">
        <v>14</v>
      </c>
    </row>
    <row r="8" spans="1:6" ht="12.75" x14ac:dyDescent="0.2">
      <c r="A8" s="115"/>
      <c r="B8" s="1" t="s">
        <v>15</v>
      </c>
      <c r="C8" s="70" t="s">
        <v>5</v>
      </c>
      <c r="D8" s="67" t="str" cm="1">
        <f t="array" ref="D8">_xlfn.IFS(C8="Escolha uma opção", " ",C8="Sim","Não",C8="Não","Sim")</f>
        <v xml:space="preserve"> </v>
      </c>
      <c r="E8" s="102"/>
      <c r="F8" s="3" t="s">
        <v>16</v>
      </c>
    </row>
    <row r="9" spans="1:6" ht="12.75" x14ac:dyDescent="0.2">
      <c r="A9" s="4"/>
      <c r="B9" s="4"/>
      <c r="C9" s="71"/>
      <c r="D9" s="68"/>
      <c r="E9" s="68"/>
      <c r="F9" s="4"/>
    </row>
    <row r="10" spans="1:6" ht="25.5" x14ac:dyDescent="0.2">
      <c r="A10" s="113" t="s">
        <v>17</v>
      </c>
      <c r="B10" s="1" t="s">
        <v>447</v>
      </c>
      <c r="C10" s="70" t="s">
        <v>5</v>
      </c>
      <c r="D10" s="67" t="str" cm="1">
        <f t="array" ref="D10">_xlfn.IFS(C10="Escolha uma opção", " ",C10="Sim","Não",C10="Não","Sim")</f>
        <v xml:space="preserve"> </v>
      </c>
      <c r="E10" s="102"/>
      <c r="F10" s="1" t="s">
        <v>469</v>
      </c>
    </row>
    <row r="11" spans="1:6" ht="25.5" x14ac:dyDescent="0.2">
      <c r="A11" s="115"/>
      <c r="B11" s="1" t="s">
        <v>448</v>
      </c>
      <c r="C11" s="70" t="s">
        <v>5</v>
      </c>
      <c r="D11" s="67" t="str" cm="1">
        <f t="array" ref="D11">_xlfn.IFS(C11="Escolha uma opção", " ",C11="Sim","Não",C11="Não","Sim")</f>
        <v xml:space="preserve"> </v>
      </c>
      <c r="E11" s="102"/>
      <c r="F11" s="3" t="s">
        <v>16</v>
      </c>
    </row>
    <row r="12" spans="1:6" ht="12.75" x14ac:dyDescent="0.2">
      <c r="A12" s="4"/>
      <c r="B12" s="5"/>
      <c r="C12" s="72"/>
      <c r="D12" s="69"/>
      <c r="E12" s="69"/>
      <c r="F12" s="4"/>
    </row>
    <row r="13" spans="1:6" ht="12.75" x14ac:dyDescent="0.2">
      <c r="A13" s="113" t="s">
        <v>18</v>
      </c>
      <c r="B13" s="1" t="s">
        <v>19</v>
      </c>
      <c r="C13" s="70" t="s">
        <v>5</v>
      </c>
      <c r="D13" s="67" t="str" cm="1">
        <f t="array" ref="D13">_xlfn.IFS(C13="Escolha uma opção", " ",C13="Sim","Não",C13="Não","Sim")</f>
        <v xml:space="preserve"> </v>
      </c>
      <c r="E13" s="102"/>
      <c r="F13" s="1" t="s">
        <v>20</v>
      </c>
    </row>
    <row r="14" spans="1:6" ht="25.5" x14ac:dyDescent="0.2">
      <c r="A14" s="115"/>
      <c r="B14" s="1" t="s">
        <v>449</v>
      </c>
      <c r="C14" s="70" t="s">
        <v>5</v>
      </c>
      <c r="D14" s="67" t="str" cm="1">
        <f t="array" ref="D14">_xlfn.IFS(C14="Escolha uma opção", " ",C14="Sim","Não",C14="Não","Sim")</f>
        <v xml:space="preserve"> </v>
      </c>
      <c r="E14" s="102"/>
      <c r="F14" s="1" t="s">
        <v>21</v>
      </c>
    </row>
    <row r="15" spans="1:6" ht="12.75" x14ac:dyDescent="0.2">
      <c r="A15" s="4"/>
      <c r="B15" s="5"/>
      <c r="C15" s="72"/>
      <c r="D15" s="69"/>
      <c r="E15" s="69"/>
      <c r="F15" s="4"/>
    </row>
    <row r="16" spans="1:6" ht="51" x14ac:dyDescent="0.2">
      <c r="A16" s="6" t="s">
        <v>22</v>
      </c>
      <c r="B16" s="1" t="s">
        <v>450</v>
      </c>
      <c r="C16" s="70" t="s">
        <v>5</v>
      </c>
      <c r="D16" s="67" t="str" cm="1">
        <f t="array" ref="D16">_xlfn.IFS(C16="Escolha uma opção", " ",C16="Sim","Não",C16="Não","Sim")</f>
        <v xml:space="preserve"> </v>
      </c>
      <c r="E16" s="102"/>
      <c r="F16" s="1" t="s">
        <v>526</v>
      </c>
    </row>
    <row r="17" spans="1:5" ht="12.75" x14ac:dyDescent="0.2">
      <c r="C17"/>
      <c r="D17"/>
      <c r="E17"/>
    </row>
    <row r="18" spans="1:5" s="97" customFormat="1" ht="15.75" customHeight="1" x14ac:dyDescent="0.2">
      <c r="A18" s="116" t="s">
        <v>587</v>
      </c>
      <c r="B18" s="116"/>
      <c r="C18" s="98"/>
      <c r="D18" s="99"/>
      <c r="E18" s="99"/>
    </row>
  </sheetData>
  <sheetProtection algorithmName="SHA-512" hashValue="CYQZ09qJbAdeOXaesyVoT1fzr90LvFsWNl8vSZtXA2A9KYTns3vSpBud/3fjapllilbx8BqSHfpZLDIpwvpj5g==" saltValue="634DGz/3du0OYtWL2EZzJw==" spinCount="100000" sheet="1" objects="1" scenarios="1"/>
  <mergeCells count="5">
    <mergeCell ref="A1:F1"/>
    <mergeCell ref="A3:A8"/>
    <mergeCell ref="A10:A11"/>
    <mergeCell ref="A13:A14"/>
    <mergeCell ref="A18:B18"/>
  </mergeCells>
  <conditionalFormatting sqref="D3:E16">
    <cfRule type="cellIs" dxfId="43" priority="4" operator="equal">
      <formula>"Sim"</formula>
    </cfRule>
  </conditionalFormatting>
  <conditionalFormatting sqref="C3:C16">
    <cfRule type="cellIs" dxfId="42" priority="1" operator="equal">
      <formula>"Não"</formula>
    </cfRule>
  </conditionalFormatting>
  <dataValidations count="1">
    <dataValidation type="list" allowBlank="1" sqref="C13:C14 C3:C8 C10:C11 C16">
      <formula1>"Escolha uma opção,Sim,Não"</formula1>
    </dataValidation>
  </dataValidations>
  <pageMargins left="0.51181102362204722" right="0.51181102362204722" top="0.78740157480314965" bottom="0.78740157480314965" header="0.31496062992125984" footer="0.31496062992125984"/>
  <pageSetup paperSize="9" scale="60" fitToHeight="0" orientation="landscape" r:id="rId1"/>
  <ignoredErrors>
    <ignoredError sqref="D4:D7"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79"/>
  <sheetViews>
    <sheetView showGridLines="0" zoomScale="80" zoomScaleNormal="80" workbookViewId="0">
      <pane ySplit="2" topLeftCell="A70" activePane="bottomLeft" state="frozen"/>
      <selection pane="bottomLeft" activeCell="D79" sqref="D79"/>
    </sheetView>
  </sheetViews>
  <sheetFormatPr defaultColWidth="0" defaultRowHeight="15.75" customHeight="1" zeroHeight="1" x14ac:dyDescent="0.2"/>
  <cols>
    <col min="1" max="1" width="19.42578125" style="24" customWidth="1"/>
    <col min="2" max="2" width="72.42578125" style="24" customWidth="1"/>
    <col min="3" max="3" width="23.140625" style="55" customWidth="1"/>
    <col min="4" max="4" width="25.85546875" style="55" customWidth="1"/>
    <col min="5" max="5" width="22" style="55" customWidth="1"/>
    <col min="6" max="6" width="55.28515625" style="24" customWidth="1"/>
    <col min="7" max="7" width="0" style="24" hidden="1" customWidth="1"/>
    <col min="8" max="16384" width="14.42578125" style="24" hidden="1"/>
  </cols>
  <sheetData>
    <row r="1" spans="1:6" customFormat="1" ht="57" customHeight="1" x14ac:dyDescent="0.2">
      <c r="A1" s="111"/>
      <c r="B1" s="112"/>
      <c r="C1" s="112"/>
      <c r="D1" s="112"/>
      <c r="E1" s="112"/>
      <c r="F1" s="127"/>
    </row>
    <row r="2" spans="1:6" s="23" customFormat="1" ht="39" customHeight="1" x14ac:dyDescent="0.2">
      <c r="A2" s="22"/>
      <c r="B2" s="22" t="s">
        <v>23</v>
      </c>
      <c r="C2" s="22" t="s">
        <v>0</v>
      </c>
      <c r="D2" s="22" t="s">
        <v>1</v>
      </c>
      <c r="E2" s="22" t="s">
        <v>581</v>
      </c>
      <c r="F2" s="22" t="s">
        <v>2</v>
      </c>
    </row>
    <row r="3" spans="1:6" s="23" customFormat="1" ht="23.1" customHeight="1" x14ac:dyDescent="0.2">
      <c r="A3" s="128" t="s">
        <v>24</v>
      </c>
      <c r="B3" s="128"/>
      <c r="C3" s="128"/>
      <c r="D3" s="128"/>
      <c r="E3" s="128"/>
      <c r="F3" s="128"/>
    </row>
    <row r="4" spans="1:6" s="23" customFormat="1" ht="21.95" customHeight="1" x14ac:dyDescent="0.2">
      <c r="A4" s="128" t="s">
        <v>25</v>
      </c>
      <c r="B4" s="128"/>
      <c r="C4" s="128"/>
      <c r="D4" s="128"/>
      <c r="E4" s="128"/>
      <c r="F4" s="128"/>
    </row>
    <row r="5" spans="1:6" ht="20.100000000000001" customHeight="1" x14ac:dyDescent="0.2">
      <c r="A5" s="25" t="s">
        <v>26</v>
      </c>
      <c r="B5" s="26" t="s">
        <v>521</v>
      </c>
      <c r="C5" s="73" t="s">
        <v>5</v>
      </c>
      <c r="D5" s="75" t="str" cm="1">
        <f t="array" ref="D5">_xlfn.IFS(C5="Escolha uma opção", " ",C5="Sim","Não",C5="Não","Sim")</f>
        <v xml:space="preserve"> </v>
      </c>
      <c r="E5" s="103"/>
      <c r="F5" s="27" t="s">
        <v>27</v>
      </c>
    </row>
    <row r="6" spans="1:6" ht="38.25" x14ac:dyDescent="0.2">
      <c r="A6" s="25" t="s">
        <v>28</v>
      </c>
      <c r="B6" s="26" t="s">
        <v>29</v>
      </c>
      <c r="C6" s="73" t="s">
        <v>5</v>
      </c>
      <c r="D6" s="75" t="str" cm="1">
        <f t="array" ref="D6">_xlfn.IFS(C6="Escolha uma opção", " ",C6="Sim","Não",C6="Não","Sim")</f>
        <v xml:space="preserve"> </v>
      </c>
      <c r="E6" s="103"/>
      <c r="F6" s="27" t="s">
        <v>30</v>
      </c>
    </row>
    <row r="7" spans="1:6" ht="20.100000000000001" customHeight="1" x14ac:dyDescent="0.2">
      <c r="A7" s="25" t="s">
        <v>34</v>
      </c>
      <c r="B7" s="26" t="s">
        <v>35</v>
      </c>
      <c r="C7" s="73" t="s">
        <v>5</v>
      </c>
      <c r="D7" s="75" t="str" cm="1">
        <f t="array" ref="D7">_xlfn.IFS(C7="Escolha uma opção", " ",C7="Sim","Não",C7="Não","Sim")</f>
        <v xml:space="preserve"> </v>
      </c>
      <c r="E7" s="103"/>
      <c r="F7" s="27" t="s">
        <v>36</v>
      </c>
    </row>
    <row r="8" spans="1:6" ht="25.5" x14ac:dyDescent="0.2">
      <c r="A8" s="132" t="s">
        <v>460</v>
      </c>
      <c r="B8" s="38" t="s">
        <v>466</v>
      </c>
      <c r="C8" s="70" t="s">
        <v>5</v>
      </c>
      <c r="D8" s="51" t="str" cm="1">
        <f t="array" ref="D8">_xlfn.IFS(C8="Escolha uma opção", "",C8="Sim","Não",C8="Não","Sim",C8="Não se aplica", "Sim")</f>
        <v/>
      </c>
      <c r="E8" s="104"/>
      <c r="F8" s="61" t="s">
        <v>463</v>
      </c>
    </row>
    <row r="9" spans="1:6" customFormat="1" ht="38.25" x14ac:dyDescent="0.2">
      <c r="A9" s="133"/>
      <c r="B9" s="38" t="s">
        <v>508</v>
      </c>
      <c r="C9" s="70" t="s">
        <v>5</v>
      </c>
      <c r="D9" s="51" t="str" cm="1">
        <f t="array" ref="D9">_xlfn.IFS(C9="Escolha uma opção", "",C9="Sim","Não",C9="Não","Sim",C9="Não se aplica", "Não")</f>
        <v/>
      </c>
      <c r="E9" s="104"/>
      <c r="F9" s="61" t="s">
        <v>464</v>
      </c>
    </row>
    <row r="10" spans="1:6" customFormat="1" ht="25.5" x14ac:dyDescent="0.2">
      <c r="A10" s="134"/>
      <c r="B10" s="38" t="s">
        <v>258</v>
      </c>
      <c r="C10" s="70" t="s">
        <v>5</v>
      </c>
      <c r="D10" s="51" t="str" cm="1">
        <f t="array" ref="D10">_xlfn.IFS(C10="Escolha uma opção", "",C10="Sim","Não",C10="Não","Sim",C10="Não se aplica", "Não")</f>
        <v/>
      </c>
      <c r="E10" s="104"/>
      <c r="F10" s="61" t="s">
        <v>16</v>
      </c>
    </row>
    <row r="11" spans="1:6" customFormat="1" ht="51" x14ac:dyDescent="0.2">
      <c r="A11" s="62" t="s">
        <v>461</v>
      </c>
      <c r="B11" s="38" t="s">
        <v>462</v>
      </c>
      <c r="C11" s="70" t="s">
        <v>5</v>
      </c>
      <c r="D11" s="51" t="str" cm="1">
        <f t="array" ref="D11">_xlfn.IFS(C11="Escolha uma opção", "",C11="Sim","Não",C11="Não","Sim",C11="Não se aplica", "Não")</f>
        <v/>
      </c>
      <c r="E11" s="104"/>
      <c r="F11" s="61" t="s">
        <v>465</v>
      </c>
    </row>
    <row r="12" spans="1:6" ht="38.25" x14ac:dyDescent="0.2">
      <c r="A12" s="25" t="s">
        <v>31</v>
      </c>
      <c r="B12" s="26" t="s">
        <v>32</v>
      </c>
      <c r="C12" s="73" t="s">
        <v>5</v>
      </c>
      <c r="D12" s="75" t="str" cm="1">
        <f t="array" ref="D12">_xlfn.IFS(C12="Escolha uma opção", " ",C12="Sim","Não",C12="Não","Sim")</f>
        <v xml:space="preserve"> </v>
      </c>
      <c r="E12" s="103"/>
      <c r="F12" s="27" t="s">
        <v>33</v>
      </c>
    </row>
    <row r="13" spans="1:6" ht="20.100000000000001" customHeight="1" x14ac:dyDescent="0.2">
      <c r="A13" s="129" t="s">
        <v>37</v>
      </c>
      <c r="B13" s="26" t="s">
        <v>38</v>
      </c>
      <c r="C13" s="73" t="s">
        <v>5</v>
      </c>
      <c r="D13" s="75" t="str" cm="1">
        <f t="array" ref="D13">_xlfn.IFS(C13="Escolha uma opção", " ",C13="Sim","Não",C13="Não","Sim")</f>
        <v xml:space="preserve"> </v>
      </c>
      <c r="E13" s="103"/>
      <c r="F13" s="27" t="s">
        <v>39</v>
      </c>
    </row>
    <row r="14" spans="1:6" ht="20.100000000000001" customHeight="1" x14ac:dyDescent="0.2">
      <c r="A14" s="130"/>
      <c r="B14" s="26" t="s">
        <v>40</v>
      </c>
      <c r="C14" s="73" t="s">
        <v>5</v>
      </c>
      <c r="D14" s="75" t="str" cm="1">
        <f t="array" ref="D14">_xlfn.IFS(C14="Escolha uma opção", " ",C14="Sim","Não",C14="Não","Sim")</f>
        <v xml:space="preserve"> </v>
      </c>
      <c r="E14" s="103"/>
      <c r="F14" s="27" t="s">
        <v>39</v>
      </c>
    </row>
    <row r="15" spans="1:6" ht="20.100000000000001" customHeight="1" x14ac:dyDescent="0.2">
      <c r="A15" s="25" t="s">
        <v>41</v>
      </c>
      <c r="B15" s="26" t="s">
        <v>42</v>
      </c>
      <c r="C15" s="73" t="s">
        <v>5</v>
      </c>
      <c r="D15" s="75" t="str" cm="1">
        <f t="array" ref="D15">_xlfn.IFS(C15="Escolha uma opção", " ",C15="Sim","Não",C15="Não","Sim")</f>
        <v xml:space="preserve"> </v>
      </c>
      <c r="E15" s="103"/>
      <c r="F15" s="27" t="s">
        <v>43</v>
      </c>
    </row>
    <row r="16" spans="1:6" ht="20.100000000000001" customHeight="1" x14ac:dyDescent="0.2">
      <c r="A16" s="129" t="s">
        <v>44</v>
      </c>
      <c r="B16" s="26" t="s">
        <v>45</v>
      </c>
      <c r="C16" s="73" t="s">
        <v>5</v>
      </c>
      <c r="D16" s="75" t="str" cm="1">
        <f t="array" ref="D16">_xlfn.IFS(C16="Escolha uma opção", " ",C16="Sim","Não",C16="Não","Sim")</f>
        <v xml:space="preserve"> </v>
      </c>
      <c r="E16" s="103"/>
      <c r="F16" s="27" t="s">
        <v>46</v>
      </c>
    </row>
    <row r="17" spans="1:7" ht="25.5" x14ac:dyDescent="0.2">
      <c r="A17" s="131"/>
      <c r="B17" s="26" t="s">
        <v>47</v>
      </c>
      <c r="C17" s="73" t="s">
        <v>5</v>
      </c>
      <c r="D17" s="75" t="str" cm="1">
        <f t="array" ref="D17">_xlfn.IFS(C17="Escolha uma opção", " ",C17="Sim","Não",C17="Não","Sim")</f>
        <v xml:space="preserve"> </v>
      </c>
      <c r="E17" s="103"/>
      <c r="F17" s="27" t="s">
        <v>46</v>
      </c>
    </row>
    <row r="18" spans="1:7" ht="20.100000000000001" customHeight="1" x14ac:dyDescent="0.2">
      <c r="A18" s="130"/>
      <c r="B18" s="26" t="s">
        <v>48</v>
      </c>
      <c r="C18" s="73" t="s">
        <v>5</v>
      </c>
      <c r="D18" s="75" t="str" cm="1">
        <f t="array" ref="D18">_xlfn.IFS(C18="Escolha uma opção", " ",C18="Sim","Não",C18="Não","Sim")</f>
        <v xml:space="preserve"> </v>
      </c>
      <c r="E18" s="103"/>
      <c r="F18" s="27" t="s">
        <v>46</v>
      </c>
    </row>
    <row r="19" spans="1:7" ht="51" x14ac:dyDescent="0.2">
      <c r="A19" s="25" t="s">
        <v>49</v>
      </c>
      <c r="B19" s="26" t="s">
        <v>50</v>
      </c>
      <c r="C19" s="73" t="s">
        <v>5</v>
      </c>
      <c r="D19" s="75" t="str" cm="1">
        <f t="array" ref="D19">_xlfn.IFS(C19="Escolha uma opção", " ",C19="Sim","Não",C19="Não","Sim")</f>
        <v xml:space="preserve"> </v>
      </c>
      <c r="E19" s="103"/>
      <c r="F19" s="27" t="s">
        <v>51</v>
      </c>
    </row>
    <row r="20" spans="1:7" ht="25.5" x14ac:dyDescent="0.2">
      <c r="A20" s="25" t="s">
        <v>583</v>
      </c>
      <c r="B20" s="26" t="s">
        <v>584</v>
      </c>
      <c r="C20" s="73" t="s">
        <v>5</v>
      </c>
      <c r="D20" s="75" t="str" cm="1">
        <f t="array" ref="D20">_xlfn.IFS(C20="Escolha uma opção", " ",C20="Sim","Não",C20="Não","Sim")</f>
        <v xml:space="preserve"> </v>
      </c>
      <c r="E20" s="103"/>
      <c r="F20" s="27" t="s">
        <v>585</v>
      </c>
    </row>
    <row r="21" spans="1:7" ht="12.75" x14ac:dyDescent="0.2">
      <c r="A21" s="28"/>
      <c r="B21" s="28"/>
      <c r="C21" s="28"/>
      <c r="D21" s="28"/>
      <c r="E21" s="28"/>
      <c r="F21" s="29"/>
    </row>
    <row r="22" spans="1:7" s="23" customFormat="1" ht="21" customHeight="1" x14ac:dyDescent="0.2">
      <c r="A22" s="117" t="s">
        <v>52</v>
      </c>
      <c r="B22" s="118"/>
      <c r="C22" s="118"/>
      <c r="D22" s="118"/>
      <c r="E22" s="118"/>
      <c r="F22" s="119"/>
    </row>
    <row r="23" spans="1:7" ht="25.5" x14ac:dyDescent="0.2">
      <c r="A23" s="25" t="s">
        <v>53</v>
      </c>
      <c r="B23" s="26" t="s">
        <v>54</v>
      </c>
      <c r="C23" s="73" t="s">
        <v>5</v>
      </c>
      <c r="D23" s="75" t="str" cm="1">
        <f t="array" ref="D23">_xlfn.IFS(C23="Escolha uma opção", " ",C23="Sim","Não",C23="Não","Sim")</f>
        <v xml:space="preserve"> </v>
      </c>
      <c r="E23" s="103"/>
      <c r="F23" s="27" t="s">
        <v>55</v>
      </c>
    </row>
    <row r="24" spans="1:7" ht="51" x14ac:dyDescent="0.2">
      <c r="A24" s="25" t="s">
        <v>56</v>
      </c>
      <c r="B24" s="26" t="s">
        <v>57</v>
      </c>
      <c r="C24" s="73" t="s">
        <v>5</v>
      </c>
      <c r="D24" s="75" t="str" cm="1">
        <f t="array" ref="D24">_xlfn.IFS(C24="Escolha uma opção", " ",C24="Sim","Não",C24="Não","Sim")</f>
        <v xml:space="preserve"> </v>
      </c>
      <c r="E24" s="103"/>
      <c r="F24" s="27" t="s">
        <v>58</v>
      </c>
    </row>
    <row r="25" spans="1:7" ht="51" x14ac:dyDescent="0.2">
      <c r="A25" s="25" t="s">
        <v>59</v>
      </c>
      <c r="B25" s="26" t="s">
        <v>60</v>
      </c>
      <c r="C25" s="73" t="s">
        <v>5</v>
      </c>
      <c r="D25" s="75" t="str" cm="1">
        <f t="array" ref="D25">_xlfn.IFS(C25="Escolha uma opção", " ",C25="Sim","Não",C25="Não","Sim")</f>
        <v xml:space="preserve"> </v>
      </c>
      <c r="E25" s="103"/>
      <c r="F25" s="27" t="s">
        <v>61</v>
      </c>
    </row>
    <row r="26" spans="1:7" ht="12.75" x14ac:dyDescent="0.2">
      <c r="A26" s="29"/>
      <c r="B26" s="29"/>
      <c r="C26" s="29"/>
      <c r="D26" s="29"/>
      <c r="E26" s="29"/>
      <c r="F26" s="29"/>
    </row>
    <row r="27" spans="1:7" s="23" customFormat="1" ht="21.95" customHeight="1" x14ac:dyDescent="0.2">
      <c r="A27" s="120" t="s">
        <v>62</v>
      </c>
      <c r="B27" s="118"/>
      <c r="C27" s="118"/>
      <c r="D27" s="118"/>
      <c r="E27" s="118"/>
      <c r="F27" s="118"/>
    </row>
    <row r="28" spans="1:7" ht="25.5" x14ac:dyDescent="0.2">
      <c r="A28" s="30" t="s">
        <v>63</v>
      </c>
      <c r="B28" s="31" t="s">
        <v>470</v>
      </c>
      <c r="C28" s="78" t="s">
        <v>5</v>
      </c>
      <c r="D28" s="121" t="str" cm="1">
        <f t="array" ref="D28">_xlfn.IFS(B36=8, " ", C36&gt;0,"Emissão de Parecer de retirado
Não serão registradas nem avaliadas pelo sistema CEP/Conep",C36=0,"Proceder com a análise ética")</f>
        <v xml:space="preserve"> </v>
      </c>
      <c r="E28" s="105"/>
      <c r="F28" s="32" t="s">
        <v>64</v>
      </c>
      <c r="G28" s="77"/>
    </row>
    <row r="29" spans="1:7" ht="25.5" x14ac:dyDescent="0.2">
      <c r="A29" s="30" t="s">
        <v>65</v>
      </c>
      <c r="B29" s="31" t="s">
        <v>66</v>
      </c>
      <c r="C29" s="78" t="s">
        <v>5</v>
      </c>
      <c r="D29" s="122"/>
      <c r="E29" s="106"/>
      <c r="F29" s="32" t="s">
        <v>67</v>
      </c>
    </row>
    <row r="30" spans="1:7" ht="25.5" x14ac:dyDescent="0.2">
      <c r="A30" s="30" t="s">
        <v>68</v>
      </c>
      <c r="B30" s="31" t="s">
        <v>69</v>
      </c>
      <c r="C30" s="78" t="s">
        <v>5</v>
      </c>
      <c r="D30" s="122"/>
      <c r="E30" s="106"/>
      <c r="F30" s="32" t="s">
        <v>70</v>
      </c>
    </row>
    <row r="31" spans="1:7" ht="25.5" x14ac:dyDescent="0.2">
      <c r="A31" s="30" t="s">
        <v>71</v>
      </c>
      <c r="B31" s="31" t="s">
        <v>72</v>
      </c>
      <c r="C31" s="78" t="s">
        <v>5</v>
      </c>
      <c r="D31" s="122"/>
      <c r="E31" s="106"/>
      <c r="F31" s="32" t="s">
        <v>73</v>
      </c>
    </row>
    <row r="32" spans="1:7" ht="63.75" x14ac:dyDescent="0.2">
      <c r="A32" s="30" t="s">
        <v>74</v>
      </c>
      <c r="B32" s="31" t="s">
        <v>75</v>
      </c>
      <c r="C32" s="78" t="s">
        <v>5</v>
      </c>
      <c r="D32" s="122"/>
      <c r="E32" s="106"/>
      <c r="F32" s="32" t="s">
        <v>76</v>
      </c>
    </row>
    <row r="33" spans="1:7" ht="51" x14ac:dyDescent="0.2">
      <c r="A33" s="30" t="s">
        <v>77</v>
      </c>
      <c r="B33" s="31" t="s">
        <v>78</v>
      </c>
      <c r="C33" s="78" t="s">
        <v>5</v>
      </c>
      <c r="D33" s="122"/>
      <c r="E33" s="106"/>
      <c r="F33" s="32" t="s">
        <v>79</v>
      </c>
      <c r="G33" s="76"/>
    </row>
    <row r="34" spans="1:7" ht="98.1" customHeight="1" x14ac:dyDescent="0.2">
      <c r="A34" s="30" t="s">
        <v>80</v>
      </c>
      <c r="B34" s="31" t="s">
        <v>81</v>
      </c>
      <c r="C34" s="78" t="s">
        <v>5</v>
      </c>
      <c r="D34" s="122"/>
      <c r="E34" s="106"/>
      <c r="F34" s="32" t="s">
        <v>82</v>
      </c>
    </row>
    <row r="35" spans="1:7" ht="89.25" x14ac:dyDescent="0.2">
      <c r="A35" s="30" t="s">
        <v>83</v>
      </c>
      <c r="B35" s="31" t="s">
        <v>471</v>
      </c>
      <c r="C35" s="78" t="s">
        <v>5</v>
      </c>
      <c r="D35" s="123"/>
      <c r="E35" s="107"/>
      <c r="F35" s="32" t="s">
        <v>84</v>
      </c>
      <c r="G35" s="77"/>
    </row>
    <row r="36" spans="1:7" ht="12.75" x14ac:dyDescent="0.2">
      <c r="A36" s="33"/>
      <c r="B36" s="81">
        <f>COUNTIF(C28:C35,"Escolha uma opção")</f>
        <v>8</v>
      </c>
      <c r="C36" s="82">
        <f>COUNTIF(C28:C35,"Sim")</f>
        <v>0</v>
      </c>
      <c r="D36" s="34"/>
      <c r="E36" s="42"/>
      <c r="F36" s="36"/>
    </row>
    <row r="37" spans="1:7" s="23" customFormat="1" ht="33.950000000000003" customHeight="1" x14ac:dyDescent="0.2">
      <c r="A37" s="120" t="s">
        <v>467</v>
      </c>
      <c r="B37" s="118"/>
      <c r="C37" s="118">
        <f t="shared" ref="C37" si="0">COUNTIF(C27:C34,"Sim")</f>
        <v>0</v>
      </c>
      <c r="D37" s="118"/>
      <c r="E37" s="118"/>
      <c r="F37" s="118"/>
    </row>
    <row r="38" spans="1:7" ht="12.75" x14ac:dyDescent="0.2">
      <c r="A38" s="33"/>
      <c r="B38" s="34"/>
      <c r="C38" s="35">
        <f>COUNTIF(C28:C35,"Sim")</f>
        <v>0</v>
      </c>
      <c r="D38" s="34"/>
      <c r="E38" s="42"/>
      <c r="F38" s="36"/>
    </row>
    <row r="39" spans="1:7" s="23" customFormat="1" ht="27.95" customHeight="1" x14ac:dyDescent="0.2">
      <c r="A39" s="120" t="s">
        <v>85</v>
      </c>
      <c r="B39" s="118"/>
      <c r="C39" s="118"/>
      <c r="D39" s="118"/>
      <c r="E39" s="118"/>
      <c r="F39" s="118"/>
    </row>
    <row r="40" spans="1:7" ht="25.5" x14ac:dyDescent="0.2">
      <c r="A40" s="124" t="s">
        <v>86</v>
      </c>
      <c r="B40" s="31" t="s">
        <v>482</v>
      </c>
      <c r="C40" s="73" t="s">
        <v>5</v>
      </c>
      <c r="D40" s="75" t="str" cm="1">
        <f t="array" ref="D40">_xlfn.IFS(C40="Escolha uma opção"," ",C40="Sim","Não",C40="Não","Sim",C40="Não se aplica","Não")</f>
        <v xml:space="preserve"> </v>
      </c>
      <c r="E40" s="103"/>
      <c r="F40" s="32" t="s">
        <v>87</v>
      </c>
    </row>
    <row r="41" spans="1:7" ht="51" x14ac:dyDescent="0.2">
      <c r="A41" s="125"/>
      <c r="B41" s="31" t="s">
        <v>472</v>
      </c>
      <c r="C41" s="73" t="s">
        <v>5</v>
      </c>
      <c r="D41" s="75" t="str" cm="1">
        <f t="array" ref="D41">_xlfn.IFS(C41="Escolha uma opção"," ",C41="Sim","Não",C41="Não","Sim",C41="Não se aplica","Não")</f>
        <v xml:space="preserve"> </v>
      </c>
      <c r="E41" s="103"/>
      <c r="F41" s="32" t="s">
        <v>88</v>
      </c>
    </row>
    <row r="42" spans="1:7" ht="25.5" x14ac:dyDescent="0.2">
      <c r="A42" s="124" t="s">
        <v>89</v>
      </c>
      <c r="B42" s="31" t="s">
        <v>90</v>
      </c>
      <c r="C42" s="73" t="s">
        <v>5</v>
      </c>
      <c r="D42" s="75" t="str" cm="1">
        <f t="array" ref="D42">_xlfn.IFS(C42="Escolha uma opção", " ",C42="Sim","Não",C42="Não","Sim")</f>
        <v xml:space="preserve"> </v>
      </c>
      <c r="E42" s="103"/>
      <c r="F42" s="32" t="s">
        <v>91</v>
      </c>
    </row>
    <row r="43" spans="1:7" ht="25.5" x14ac:dyDescent="0.2">
      <c r="A43" s="126"/>
      <c r="B43" s="31" t="s">
        <v>92</v>
      </c>
      <c r="C43" s="73" t="s">
        <v>5</v>
      </c>
      <c r="D43" s="75" t="str" cm="1">
        <f t="array" ref="D43">_xlfn.IFS(C43="Escolha uma opção", " ",C43="Sim","Não",C43="Não","Sim",C43="Não se aplica","Não")</f>
        <v xml:space="preserve"> </v>
      </c>
      <c r="E43" s="103"/>
      <c r="F43" s="32" t="s">
        <v>91</v>
      </c>
    </row>
    <row r="44" spans="1:7" ht="25.5" x14ac:dyDescent="0.2">
      <c r="A44" s="125"/>
      <c r="B44" s="31" t="s">
        <v>93</v>
      </c>
      <c r="C44" s="73" t="s">
        <v>5</v>
      </c>
      <c r="D44" s="75" t="str" cm="1">
        <f t="array" ref="D44">_xlfn.IFS(C44="Escolha uma opção", " ",C44="Sim","Não",C44="Não","Sim")</f>
        <v xml:space="preserve"> </v>
      </c>
      <c r="E44" s="103"/>
      <c r="F44" s="32" t="s">
        <v>91</v>
      </c>
    </row>
    <row r="45" spans="1:7" ht="25.5" x14ac:dyDescent="0.2">
      <c r="A45" s="37" t="s">
        <v>94</v>
      </c>
      <c r="B45" s="31" t="s">
        <v>95</v>
      </c>
      <c r="C45" s="73" t="s">
        <v>5</v>
      </c>
      <c r="D45" s="75" t="str" cm="1">
        <f t="array" ref="D45">_xlfn.IFS(C45="Escolha uma opção", " ",C45="Sim","Não",C45="Não","Sim",C45="Não se aplica","Não")</f>
        <v xml:space="preserve"> </v>
      </c>
      <c r="E45" s="103"/>
      <c r="F45" s="32" t="s">
        <v>87</v>
      </c>
    </row>
    <row r="46" spans="1:7" ht="25.5" x14ac:dyDescent="0.2">
      <c r="A46" s="37" t="s">
        <v>96</v>
      </c>
      <c r="B46" s="31" t="s">
        <v>97</v>
      </c>
      <c r="C46" s="73" t="s">
        <v>5</v>
      </c>
      <c r="D46" s="75" t="str" cm="1">
        <f t="array" ref="D46">_xlfn.IFS(C46="Escolha uma opção", " ",C46="Sim","Não",C46="Não","Sim",C46="Não se aplica","Não")</f>
        <v xml:space="preserve"> </v>
      </c>
      <c r="E46" s="103"/>
      <c r="F46" s="32" t="s">
        <v>98</v>
      </c>
    </row>
    <row r="47" spans="1:7" ht="25.5" x14ac:dyDescent="0.2">
      <c r="A47" s="37" t="s">
        <v>99</v>
      </c>
      <c r="B47" s="31" t="s">
        <v>100</v>
      </c>
      <c r="C47" s="73" t="s">
        <v>5</v>
      </c>
      <c r="D47" s="75" t="str" cm="1">
        <f t="array" ref="D47">_xlfn.IFS(C47="Escolha uma opção", " ",C47="Sim","Não",C47="Não","Sim",C47="Não se aplica","Não")</f>
        <v xml:space="preserve"> </v>
      </c>
      <c r="E47" s="103"/>
      <c r="F47" s="32" t="s">
        <v>101</v>
      </c>
    </row>
    <row r="48" spans="1:7" ht="25.5" x14ac:dyDescent="0.2">
      <c r="A48" s="37" t="s">
        <v>102</v>
      </c>
      <c r="B48" s="31" t="s">
        <v>103</v>
      </c>
      <c r="C48" s="73" t="s">
        <v>5</v>
      </c>
      <c r="D48" s="75" t="str" cm="1">
        <f t="array" ref="D48">_xlfn.IFS(C48="Escolha uma opção", " ",C48="Sim","Não",C48="Não","Sim")</f>
        <v xml:space="preserve"> </v>
      </c>
      <c r="E48" s="103"/>
      <c r="F48" s="32" t="s">
        <v>104</v>
      </c>
    </row>
    <row r="49" spans="1:6" ht="38.25" x14ac:dyDescent="0.2">
      <c r="A49" s="37" t="s">
        <v>105</v>
      </c>
      <c r="B49" s="31" t="s">
        <v>106</v>
      </c>
      <c r="C49" s="73" t="s">
        <v>5</v>
      </c>
      <c r="D49" s="75" t="str" cm="1">
        <f t="array" ref="D49">_xlfn.IFS(C49="Escolha uma opção", " ",C49="Sim","Não",C49="Não","Sim",C49="Não se aplica","Não")</f>
        <v xml:space="preserve"> </v>
      </c>
      <c r="E49" s="103"/>
      <c r="F49" s="32" t="s">
        <v>107</v>
      </c>
    </row>
    <row r="50" spans="1:6" ht="89.25" x14ac:dyDescent="0.2">
      <c r="A50" s="37" t="s">
        <v>108</v>
      </c>
      <c r="B50" s="31" t="s">
        <v>473</v>
      </c>
      <c r="C50" s="73" t="s">
        <v>5</v>
      </c>
      <c r="D50" s="75" t="str" cm="1">
        <f t="array" ref="D50">_xlfn.IFS(C50="Escolha uma opção", " ",C50="Sim","Não",C50="Não","Sim",C50="Não se aplica","Não")</f>
        <v xml:space="preserve"> </v>
      </c>
      <c r="E50" s="103"/>
      <c r="F50" s="32" t="s">
        <v>109</v>
      </c>
    </row>
    <row r="51" spans="1:6" ht="63.75" x14ac:dyDescent="0.2">
      <c r="A51" s="37" t="s">
        <v>110</v>
      </c>
      <c r="B51" s="31" t="s">
        <v>111</v>
      </c>
      <c r="C51" s="73" t="s">
        <v>5</v>
      </c>
      <c r="D51" s="75" t="str" cm="1">
        <f t="array" ref="D51">_xlfn.IFS(C51="Escolha uma opção", " ",C51="Sim","Não",C51="Não","Sim",C51="Não se aplica","Não")</f>
        <v xml:space="preserve"> </v>
      </c>
      <c r="E51" s="103"/>
      <c r="F51" s="32" t="s">
        <v>112</v>
      </c>
    </row>
    <row r="52" spans="1:6" ht="114.75" customHeight="1" x14ac:dyDescent="0.2">
      <c r="A52" s="37" t="s">
        <v>113</v>
      </c>
      <c r="B52" s="31" t="s">
        <v>474</v>
      </c>
      <c r="C52" s="73" t="s">
        <v>5</v>
      </c>
      <c r="D52" s="75" t="str" cm="1">
        <f t="array" ref="D52">_xlfn.IFS(C52="Escolha uma opção", " ",C52="Sim","Não",C52="Não","Sim",C52="Não se aplica","Não")</f>
        <v xml:space="preserve"> </v>
      </c>
      <c r="E52" s="103"/>
      <c r="F52" s="32" t="s">
        <v>114</v>
      </c>
    </row>
    <row r="53" spans="1:6" ht="51" x14ac:dyDescent="0.2">
      <c r="A53" s="124" t="s">
        <v>115</v>
      </c>
      <c r="B53" s="31" t="s">
        <v>475</v>
      </c>
      <c r="C53" s="73" t="s">
        <v>5</v>
      </c>
      <c r="D53" s="75" t="str" cm="1">
        <f t="array" ref="D53">_xlfn.IFS(C53="Escolha uma opção", " ",C53="Sim","Não",C53="Não","Sim",C53="Não se aplica","Não")</f>
        <v xml:space="preserve"> </v>
      </c>
      <c r="E53" s="103"/>
      <c r="F53" s="32" t="s">
        <v>116</v>
      </c>
    </row>
    <row r="54" spans="1:6" ht="51" x14ac:dyDescent="0.2">
      <c r="A54" s="125"/>
      <c r="B54" s="31" t="s">
        <v>476</v>
      </c>
      <c r="C54" s="73" t="s">
        <v>5</v>
      </c>
      <c r="D54" s="75" t="str" cm="1">
        <f t="array" ref="D54">_xlfn.IFS(C54="Escolha uma opção", " ",C54="Sim","Não",C54="Não","Sim",C54="Não se aplica","Não")</f>
        <v xml:space="preserve"> </v>
      </c>
      <c r="E54" s="103"/>
      <c r="F54" s="32" t="s">
        <v>117</v>
      </c>
    </row>
    <row r="55" spans="1:6" ht="25.5" x14ac:dyDescent="0.2">
      <c r="A55" s="37" t="s">
        <v>118</v>
      </c>
      <c r="B55" s="38" t="s">
        <v>477</v>
      </c>
      <c r="C55" s="73" t="s">
        <v>5</v>
      </c>
      <c r="D55" s="75" t="str" cm="1">
        <f t="array" ref="D55">_xlfn.IFS(C55="Escolha uma opção", " ",C55="Sim","Não",C55="Não","Sim",C55="Não se aplica","Não")</f>
        <v xml:space="preserve"> </v>
      </c>
      <c r="E55" s="103"/>
      <c r="F55" s="38" t="s">
        <v>119</v>
      </c>
    </row>
    <row r="56" spans="1:6" ht="12.75" x14ac:dyDescent="0.2">
      <c r="A56" s="39"/>
      <c r="B56" s="40"/>
      <c r="C56" s="40"/>
      <c r="D56" s="34"/>
      <c r="E56" s="42"/>
      <c r="F56" s="41"/>
    </row>
    <row r="57" spans="1:6" s="23" customFormat="1" ht="29.1" customHeight="1" x14ac:dyDescent="0.2">
      <c r="A57" s="120" t="s">
        <v>120</v>
      </c>
      <c r="B57" s="118"/>
      <c r="C57" s="118"/>
      <c r="D57" s="118"/>
      <c r="E57" s="118"/>
      <c r="F57" s="118"/>
    </row>
    <row r="58" spans="1:6" ht="61.5" customHeight="1" x14ac:dyDescent="0.2">
      <c r="A58" s="37" t="s">
        <v>121</v>
      </c>
      <c r="B58" s="38" t="s">
        <v>122</v>
      </c>
      <c r="C58" s="73" t="s">
        <v>5</v>
      </c>
      <c r="D58" s="75" t="str" cm="1">
        <f t="array" ref="D58">_xlfn.IFS(C58="Escolha uma opção", " ",C58="Sim","Não",C58="Não","Sim")</f>
        <v xml:space="preserve"> </v>
      </c>
      <c r="E58" s="103"/>
      <c r="F58" s="38" t="s">
        <v>123</v>
      </c>
    </row>
    <row r="59" spans="1:6" ht="48.75" customHeight="1" x14ac:dyDescent="0.2">
      <c r="A59" s="37" t="s">
        <v>124</v>
      </c>
      <c r="B59" s="38" t="s">
        <v>478</v>
      </c>
      <c r="C59" s="73" t="s">
        <v>5</v>
      </c>
      <c r="D59" s="75" t="str" cm="1">
        <f t="array" ref="D59">_xlfn.IFS(C59="Escolha uma opção", " ",C59="Sim","Não",C59="Não","Sim")</f>
        <v xml:space="preserve"> </v>
      </c>
      <c r="E59" s="103"/>
      <c r="F59" s="38" t="s">
        <v>125</v>
      </c>
    </row>
    <row r="60" spans="1:6" ht="37.5" customHeight="1" x14ac:dyDescent="0.2">
      <c r="A60" s="37" t="s">
        <v>126</v>
      </c>
      <c r="B60" s="38" t="s">
        <v>479</v>
      </c>
      <c r="C60" s="73" t="s">
        <v>5</v>
      </c>
      <c r="D60" s="75" t="str" cm="1">
        <f t="array" ref="D60">_xlfn.IFS(C60="Escolha uma opção", " ",C60="Sim","Não",C60="Não","Sim")</f>
        <v xml:space="preserve"> </v>
      </c>
      <c r="E60" s="103"/>
      <c r="F60" s="38" t="s">
        <v>127</v>
      </c>
    </row>
    <row r="61" spans="1:6" ht="12.75" x14ac:dyDescent="0.2">
      <c r="A61" s="39"/>
      <c r="B61" s="40"/>
      <c r="C61" s="34"/>
      <c r="D61" s="34"/>
      <c r="E61" s="42"/>
      <c r="F61" s="41"/>
    </row>
    <row r="62" spans="1:6" s="23" customFormat="1" ht="27" customHeight="1" x14ac:dyDescent="0.2">
      <c r="A62" s="117" t="s">
        <v>128</v>
      </c>
      <c r="B62" s="118"/>
      <c r="C62" s="118"/>
      <c r="D62" s="118"/>
      <c r="E62" s="118"/>
      <c r="F62" s="119"/>
    </row>
    <row r="63" spans="1:6" ht="39.75" customHeight="1" x14ac:dyDescent="0.2">
      <c r="A63" s="25" t="s">
        <v>129</v>
      </c>
      <c r="B63" s="26" t="s">
        <v>130</v>
      </c>
      <c r="C63" s="73" t="s">
        <v>5</v>
      </c>
      <c r="D63" s="75" t="str" cm="1">
        <f t="array" ref="D63">_xlfn.IFS(C63="Escolha uma opção", " ",C63="Sim","Não",C63="Não","Sim")</f>
        <v xml:space="preserve"> </v>
      </c>
      <c r="E63" s="103"/>
      <c r="F63" s="27" t="s">
        <v>131</v>
      </c>
    </row>
    <row r="64" spans="1:6" ht="12.75" x14ac:dyDescent="0.2">
      <c r="A64" s="39"/>
      <c r="B64" s="40"/>
      <c r="C64" s="34"/>
      <c r="D64" s="34"/>
      <c r="E64" s="42"/>
      <c r="F64" s="41"/>
    </row>
    <row r="65" spans="1:6" s="23" customFormat="1" ht="26.1" customHeight="1" x14ac:dyDescent="0.2">
      <c r="A65" s="120" t="s">
        <v>132</v>
      </c>
      <c r="B65" s="118"/>
      <c r="C65" s="118"/>
      <c r="D65" s="118"/>
      <c r="E65" s="118"/>
      <c r="F65" s="118"/>
    </row>
    <row r="66" spans="1:6" ht="25.5" x14ac:dyDescent="0.2">
      <c r="A66" s="37" t="s">
        <v>133</v>
      </c>
      <c r="B66" s="31" t="s">
        <v>134</v>
      </c>
      <c r="C66" s="73" t="s">
        <v>5</v>
      </c>
      <c r="D66" s="75" t="str" cm="1">
        <f t="array" ref="D66">_xlfn.IFS(C66="Escolha uma opção", " ",C66="Sim","Não",C66="Não","Sim")</f>
        <v xml:space="preserve"> </v>
      </c>
      <c r="E66" s="103"/>
      <c r="F66" s="32" t="s">
        <v>135</v>
      </c>
    </row>
    <row r="67" spans="1:6" ht="51" customHeight="1" x14ac:dyDescent="0.2">
      <c r="A67" s="37" t="s">
        <v>136</v>
      </c>
      <c r="B67" s="31" t="s">
        <v>480</v>
      </c>
      <c r="C67" s="73" t="s">
        <v>5</v>
      </c>
      <c r="D67" s="75" t="str" cm="1">
        <f t="array" ref="D67">_xlfn.IFS(C67="Escolha uma opção", " ",C67="Sim","Não",C67="Não","Sim")</f>
        <v xml:space="preserve"> </v>
      </c>
      <c r="E67" s="103"/>
      <c r="F67" s="32" t="s">
        <v>137</v>
      </c>
    </row>
    <row r="68" spans="1:6" ht="34.5" customHeight="1" x14ac:dyDescent="0.2">
      <c r="A68" s="37" t="s">
        <v>138</v>
      </c>
      <c r="B68" s="31" t="s">
        <v>139</v>
      </c>
      <c r="C68" s="73" t="s">
        <v>5</v>
      </c>
      <c r="D68" s="75" t="str" cm="1">
        <f t="array" ref="D68">_xlfn.IFS(C68="Escolha uma opção", " ",C68="Sim","Não",C68="Não","Sim")</f>
        <v xml:space="preserve"> </v>
      </c>
      <c r="E68" s="103"/>
      <c r="F68" s="32" t="s">
        <v>140</v>
      </c>
    </row>
    <row r="69" spans="1:6" ht="80.25" customHeight="1" x14ac:dyDescent="0.2">
      <c r="A69" s="37" t="s">
        <v>141</v>
      </c>
      <c r="B69" s="31" t="s">
        <v>481</v>
      </c>
      <c r="C69" s="73" t="s">
        <v>5</v>
      </c>
      <c r="D69" s="75" t="str" cm="1">
        <f t="array" ref="D69">_xlfn.IFS(C69="Escolha uma opção", " ",C69="Sim","Não",C69="Não","Sim")</f>
        <v xml:space="preserve"> </v>
      </c>
      <c r="E69" s="103"/>
      <c r="F69" s="32" t="s">
        <v>140</v>
      </c>
    </row>
    <row r="70" spans="1:6" ht="12.75" x14ac:dyDescent="0.2">
      <c r="A70" s="39"/>
      <c r="B70" s="40"/>
      <c r="C70" s="34"/>
      <c r="D70" s="34"/>
      <c r="E70" s="42"/>
      <c r="F70" s="41"/>
    </row>
    <row r="71" spans="1:6" s="23" customFormat="1" ht="30" customHeight="1" x14ac:dyDescent="0.2">
      <c r="A71" s="120" t="s">
        <v>142</v>
      </c>
      <c r="B71" s="118"/>
      <c r="C71" s="118"/>
      <c r="D71" s="118"/>
      <c r="E71" s="118"/>
      <c r="F71" s="118"/>
    </row>
    <row r="72" spans="1:6" ht="74.25" customHeight="1" x14ac:dyDescent="0.2">
      <c r="A72" s="37" t="s">
        <v>143</v>
      </c>
      <c r="B72" s="31" t="s">
        <v>483</v>
      </c>
      <c r="C72" s="73" t="s">
        <v>5</v>
      </c>
      <c r="D72" s="75" t="str" cm="1">
        <f t="array" ref="D72">_xlfn.IFS(C72="Escolha uma opção", " ",C72="Sim","Não",C72="Não","Sim")</f>
        <v xml:space="preserve"> </v>
      </c>
      <c r="E72" s="103"/>
      <c r="F72" s="32" t="s">
        <v>144</v>
      </c>
    </row>
    <row r="73" spans="1:6" ht="61.5" customHeight="1" x14ac:dyDescent="0.2">
      <c r="A73" s="37" t="s">
        <v>145</v>
      </c>
      <c r="B73" s="31" t="s">
        <v>484</v>
      </c>
      <c r="C73" s="73" t="s">
        <v>5</v>
      </c>
      <c r="D73" s="75" t="str" cm="1">
        <f t="array" ref="D73">_xlfn.IFS(C73="Escolha uma opção", " ",C73="Sim","Não",C73="Não","Sim")</f>
        <v xml:space="preserve"> </v>
      </c>
      <c r="E73" s="103"/>
      <c r="F73" s="32" t="s">
        <v>146</v>
      </c>
    </row>
    <row r="74" spans="1:6" ht="57.75" customHeight="1" x14ac:dyDescent="0.2">
      <c r="A74" s="37" t="s">
        <v>445</v>
      </c>
      <c r="B74" s="31" t="s">
        <v>147</v>
      </c>
      <c r="C74" s="73" t="s">
        <v>5</v>
      </c>
      <c r="D74" s="75" t="str" cm="1">
        <f t="array" ref="D74">_xlfn.IFS(C74="Escolha uma opção", " ",C74="Sim","Não",C74="Não","Sim")</f>
        <v xml:space="preserve"> </v>
      </c>
      <c r="E74" s="103"/>
      <c r="F74" s="32" t="s">
        <v>148</v>
      </c>
    </row>
    <row r="75" spans="1:6" ht="12.75" x14ac:dyDescent="0.2">
      <c r="A75" s="39"/>
      <c r="B75" s="40"/>
      <c r="C75" s="42"/>
      <c r="D75" s="42"/>
      <c r="E75" s="42"/>
      <c r="F75" s="41"/>
    </row>
    <row r="76" spans="1:6" s="23" customFormat="1" ht="24.95" customHeight="1" x14ac:dyDescent="0.2">
      <c r="A76" s="120" t="s">
        <v>149</v>
      </c>
      <c r="B76" s="118"/>
      <c r="C76" s="118"/>
      <c r="D76" s="118"/>
      <c r="E76" s="118"/>
      <c r="F76" s="118"/>
    </row>
    <row r="77" spans="1:6" ht="22.5" customHeight="1" x14ac:dyDescent="0.2">
      <c r="A77" s="37" t="s">
        <v>150</v>
      </c>
      <c r="B77" s="31" t="s">
        <v>151</v>
      </c>
      <c r="C77" s="73" t="s">
        <v>5</v>
      </c>
      <c r="D77" s="75" t="str" cm="1">
        <f t="array" ref="D77">_xlfn.IFS(C77="Escolha uma opção", " ",C77="Sim","Não",C77="Não","Sim")</f>
        <v xml:space="preserve"> </v>
      </c>
      <c r="E77" s="103"/>
      <c r="F77" s="32" t="s">
        <v>152</v>
      </c>
    </row>
    <row r="78" spans="1:6" ht="15.75" customHeight="1" x14ac:dyDescent="0.2"/>
    <row r="79" spans="1:6" s="100" customFormat="1" ht="15.75" customHeight="1" x14ac:dyDescent="0.2">
      <c r="B79" s="116" t="s">
        <v>587</v>
      </c>
      <c r="C79" s="116"/>
      <c r="D79" s="101"/>
      <c r="E79" s="101"/>
    </row>
  </sheetData>
  <sheetProtection algorithmName="SHA-512" hashValue="G6FsTiICqLIgh/A8KbpszBPsfbzchUKVHxj1zs6Zh4SUC9ZGjlHLp60kI0VirvoSwu3N2uhmQL8DB9UwxlP2bA==" saltValue="eygAGC2GtowLvIX78JJhNA==" spinCount="100000" sheet="1" objects="1" scenarios="1"/>
  <mergeCells count="20">
    <mergeCell ref="B79:C79"/>
    <mergeCell ref="A1:F1"/>
    <mergeCell ref="A3:F3"/>
    <mergeCell ref="A4:F4"/>
    <mergeCell ref="A13:A14"/>
    <mergeCell ref="A16:A18"/>
    <mergeCell ref="A8:A10"/>
    <mergeCell ref="A22:F22"/>
    <mergeCell ref="A27:F27"/>
    <mergeCell ref="A65:F65"/>
    <mergeCell ref="A71:F71"/>
    <mergeCell ref="A76:F76"/>
    <mergeCell ref="D28:D35"/>
    <mergeCell ref="A39:F39"/>
    <mergeCell ref="A40:A41"/>
    <mergeCell ref="A42:A44"/>
    <mergeCell ref="A53:A54"/>
    <mergeCell ref="A57:F57"/>
    <mergeCell ref="A62:F62"/>
    <mergeCell ref="A37:F37"/>
  </mergeCells>
  <conditionalFormatting sqref="D2:E2 D23:E25 D58:E60 D63:E63 D66:E69 D72:E74 D77:E77 D40:E55 D5:E9 D28:E28 D36:E36 D11:E20">
    <cfRule type="cellIs" dxfId="41" priority="7" operator="equal">
      <formula>"Sim"</formula>
    </cfRule>
  </conditionalFormatting>
  <conditionalFormatting sqref="D28:E28 D36:E36">
    <cfRule type="containsText" dxfId="40" priority="8" operator="containsText" text="Emissão de Parecer de retirado">
      <formula>NOT(ISERROR(SEARCH(("Emissão de Parecer de retirado"),(D28))))</formula>
    </cfRule>
  </conditionalFormatting>
  <conditionalFormatting sqref="C1:C2 C40:C55 C5:C9 C11:C25 C57:C77">
    <cfRule type="cellIs" dxfId="39" priority="9" operator="equal">
      <formula>"Não"</formula>
    </cfRule>
  </conditionalFormatting>
  <conditionalFormatting sqref="C28:C36">
    <cfRule type="cellIs" dxfId="38" priority="10" operator="equal">
      <formula>"Sim"</formula>
    </cfRule>
  </conditionalFormatting>
  <conditionalFormatting sqref="C8">
    <cfRule type="cellIs" dxfId="37" priority="5" operator="equal">
      <formula>"Não se aplica"</formula>
    </cfRule>
  </conditionalFormatting>
  <conditionalFormatting sqref="D10:E10">
    <cfRule type="cellIs" dxfId="36" priority="1" operator="equal">
      <formula>"Sim"</formula>
    </cfRule>
  </conditionalFormatting>
  <conditionalFormatting sqref="C10">
    <cfRule type="cellIs" dxfId="35" priority="2" operator="equal">
      <formula>"Não"</formula>
    </cfRule>
  </conditionalFormatting>
  <dataValidations count="2">
    <dataValidation type="list" allowBlank="1" sqref="C23:C25 C5:C8 C42 C44 C48 C58:C60 C63 C66:C69 C72:C74 C77 C28:C35 C12:C20">
      <formula1>"Escolha uma opção,Sim,Não"</formula1>
    </dataValidation>
    <dataValidation type="list" allowBlank="1" sqref="C40:C41 C43 C45:C47 C49:C55 C8:C11">
      <formula1>"Escolha uma opção,Sim,Não,Não se aplica"</formula1>
    </dataValidation>
  </dataValidations>
  <pageMargins left="0.511811024" right="0.511811024" top="0.78740157499999996" bottom="0.78740157499999996" header="0.31496062000000002" footer="0.31496062000000002"/>
  <pageSetup paperSize="9" scale="61" fitToHeight="0" orientation="landscape" r:id="rId1"/>
  <rowBreaks count="2" manualBreakCount="2">
    <brk id="25" max="16383" man="1"/>
    <brk id="6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46"/>
  <sheetViews>
    <sheetView showGridLines="0" zoomScale="70" zoomScaleNormal="70" workbookViewId="0">
      <pane ySplit="2" topLeftCell="A3" activePane="bottomLeft" state="frozen"/>
      <selection pane="bottomLeft" activeCell="D45" sqref="D45"/>
    </sheetView>
  </sheetViews>
  <sheetFormatPr defaultColWidth="0" defaultRowHeight="15.75" customHeight="1" zeroHeight="1" x14ac:dyDescent="0.2"/>
  <cols>
    <col min="1" max="1" width="17.28515625" customWidth="1"/>
    <col min="2" max="2" width="72.42578125" customWidth="1"/>
    <col min="3" max="3" width="22.7109375" customWidth="1"/>
    <col min="4" max="4" width="31.42578125" style="57" customWidth="1"/>
    <col min="5" max="5" width="36.85546875" style="57" customWidth="1"/>
    <col min="6" max="6" width="63.28515625" customWidth="1"/>
    <col min="7" max="16384" width="14.42578125" hidden="1"/>
  </cols>
  <sheetData>
    <row r="1" spans="1:6" ht="62.25" customHeight="1" x14ac:dyDescent="0.2">
      <c r="A1" s="137"/>
      <c r="B1" s="114"/>
      <c r="C1" s="114"/>
      <c r="D1" s="114"/>
      <c r="E1" s="114"/>
      <c r="F1" s="114"/>
    </row>
    <row r="2" spans="1:6" ht="31.5" x14ac:dyDescent="0.2">
      <c r="A2" s="22"/>
      <c r="B2" s="22" t="s">
        <v>153</v>
      </c>
      <c r="C2" s="22" t="s">
        <v>0</v>
      </c>
      <c r="D2" s="22" t="s">
        <v>1</v>
      </c>
      <c r="E2" s="22" t="s">
        <v>581</v>
      </c>
      <c r="F2" s="22" t="s">
        <v>2</v>
      </c>
    </row>
    <row r="3" spans="1:6" ht="20.100000000000001" customHeight="1" x14ac:dyDescent="0.2">
      <c r="A3" s="138" t="s">
        <v>23</v>
      </c>
      <c r="B3" s="139"/>
      <c r="C3" s="139"/>
      <c r="D3" s="139"/>
      <c r="E3" s="139"/>
      <c r="F3" s="139"/>
    </row>
    <row r="4" spans="1:6" ht="30" customHeight="1" x14ac:dyDescent="0.2">
      <c r="A4" s="37" t="s">
        <v>154</v>
      </c>
      <c r="B4" s="32" t="s">
        <v>155</v>
      </c>
      <c r="C4" s="73" t="s">
        <v>5</v>
      </c>
      <c r="D4" s="67" t="str" cm="1">
        <f t="array" ref="D4">_xlfn.IFS(C4="Escolha uma opção", " ",C4="Sim","Não",C4="Não","Sim", C4="Não se aplica","Não")</f>
        <v xml:space="preserve"> </v>
      </c>
      <c r="E4" s="102"/>
      <c r="F4" s="32" t="s">
        <v>451</v>
      </c>
    </row>
    <row r="5" spans="1:6" ht="30" customHeight="1" x14ac:dyDescent="0.2">
      <c r="A5" s="37" t="s">
        <v>156</v>
      </c>
      <c r="B5" s="32" t="s">
        <v>485</v>
      </c>
      <c r="C5" s="73" t="s">
        <v>5</v>
      </c>
      <c r="D5" s="67" t="str" cm="1">
        <f t="array" ref="D5">_xlfn.IFS(C5="Escolha uma opção", " ",C5="Sim","Não",C5="Não","Sim", C5="Não se aplica","Não")</f>
        <v xml:space="preserve"> </v>
      </c>
      <c r="E5" s="102"/>
      <c r="F5" s="7" t="s">
        <v>452</v>
      </c>
    </row>
    <row r="6" spans="1:6" ht="30" customHeight="1" x14ac:dyDescent="0.2">
      <c r="A6" s="37" t="s">
        <v>157</v>
      </c>
      <c r="B6" s="32" t="s">
        <v>158</v>
      </c>
      <c r="C6" s="73" t="s">
        <v>5</v>
      </c>
      <c r="D6" s="67" t="str" cm="1">
        <f t="array" ref="D6">_xlfn.IFS(C6="Escolha uma opção", " ",C6="Sim","Não",C6="Não","Sim", C6="Não se aplica","Não")</f>
        <v xml:space="preserve"> </v>
      </c>
      <c r="E6" s="102"/>
      <c r="F6" s="7" t="s">
        <v>453</v>
      </c>
    </row>
    <row r="7" spans="1:6" ht="49.5" customHeight="1" x14ac:dyDescent="0.2">
      <c r="A7" s="37" t="s">
        <v>159</v>
      </c>
      <c r="B7" s="32" t="s">
        <v>486</v>
      </c>
      <c r="C7" s="73" t="s">
        <v>5</v>
      </c>
      <c r="D7" s="67" t="str" cm="1">
        <f t="array" ref="D7">_xlfn.IFS(C7="Escolha uma opção", " ",C7="Sim","Não",C7="Não","Sim", C7="Não se aplica","Não")</f>
        <v xml:space="preserve"> </v>
      </c>
      <c r="E7" s="102"/>
      <c r="F7" s="9" t="s">
        <v>454</v>
      </c>
    </row>
    <row r="8" spans="1:6" ht="30" customHeight="1" x14ac:dyDescent="0.2">
      <c r="A8" s="37" t="s">
        <v>160</v>
      </c>
      <c r="B8" s="32" t="s">
        <v>537</v>
      </c>
      <c r="C8" s="73" t="s">
        <v>5</v>
      </c>
      <c r="D8" s="67" t="str" cm="1">
        <f t="array" ref="D8">_xlfn.IFS(C8="Escolha uma opção", " ",C8="Sim","Não",C8="Não","Sim", C8="Não se aplica","Não")</f>
        <v xml:space="preserve"> </v>
      </c>
      <c r="E8" s="102"/>
      <c r="F8" s="9" t="s">
        <v>454</v>
      </c>
    </row>
    <row r="9" spans="1:6" ht="30" customHeight="1" x14ac:dyDescent="0.2">
      <c r="A9" s="37" t="s">
        <v>37</v>
      </c>
      <c r="B9" s="32" t="s">
        <v>487</v>
      </c>
      <c r="C9" s="73" t="s">
        <v>5</v>
      </c>
      <c r="D9" s="67" t="str" cm="1">
        <f t="array" ref="D9">_xlfn.IFS(C9="Escolha uma opção", " ",C9="Sim","Não",C9="Não","Sim", C9="Não se aplica","Não")</f>
        <v xml:space="preserve"> </v>
      </c>
      <c r="E9" s="102"/>
      <c r="F9" s="7" t="s">
        <v>455</v>
      </c>
    </row>
    <row r="10" spans="1:6" ht="30" customHeight="1" x14ac:dyDescent="0.2">
      <c r="A10" s="37" t="s">
        <v>44</v>
      </c>
      <c r="B10" s="32" t="s">
        <v>161</v>
      </c>
      <c r="C10" s="73" t="s">
        <v>5</v>
      </c>
      <c r="D10" s="67" t="str" cm="1">
        <f t="array" ref="D10">_xlfn.IFS(C10="Escolha uma opção", " ",C10="Sim","Não",C10="Não","Sim", C10="Não se aplica","Não")</f>
        <v xml:space="preserve"> </v>
      </c>
      <c r="E10" s="102"/>
      <c r="F10" s="7" t="s">
        <v>456</v>
      </c>
    </row>
    <row r="11" spans="1:6" ht="30" customHeight="1" x14ac:dyDescent="0.2">
      <c r="A11" s="37" t="s">
        <v>162</v>
      </c>
      <c r="B11" s="32" t="s">
        <v>163</v>
      </c>
      <c r="C11" s="73" t="s">
        <v>5</v>
      </c>
      <c r="D11" s="67" t="str" cm="1">
        <f t="array" ref="D11">_xlfn.IFS(C11="Escolha uma opção", " ",C11="Sim","Não",C11="Não","Sim", C11="Não se aplica","Não")</f>
        <v xml:space="preserve"> </v>
      </c>
      <c r="E11" s="102"/>
      <c r="F11" s="7" t="s">
        <v>457</v>
      </c>
    </row>
    <row r="12" spans="1:6" ht="30" customHeight="1" x14ac:dyDescent="0.2">
      <c r="A12" s="37" t="s">
        <v>164</v>
      </c>
      <c r="B12" s="32" t="s">
        <v>165</v>
      </c>
      <c r="C12" s="73" t="s">
        <v>5</v>
      </c>
      <c r="D12" s="67" t="str" cm="1">
        <f t="array" ref="D12">_xlfn.IFS(C12="Escolha uma opção", " ",C12="Sim","Não",C12="Não","Sim", C12="Não se aplica","Não")</f>
        <v xml:space="preserve"> </v>
      </c>
      <c r="E12" s="102"/>
      <c r="F12" s="7" t="s">
        <v>457</v>
      </c>
    </row>
    <row r="13" spans="1:6" ht="38.25" x14ac:dyDescent="0.2">
      <c r="A13" s="124" t="s">
        <v>166</v>
      </c>
      <c r="B13" s="32" t="s">
        <v>536</v>
      </c>
      <c r="C13" s="73" t="s">
        <v>5</v>
      </c>
      <c r="D13" s="67" t="str" cm="1">
        <f t="array" ref="D13">_xlfn.IFS(C13="Escolha uma opção", " ",C13="Sim","Não",C13="Não","Sim", C13="Não se aplica","Não")</f>
        <v xml:space="preserve"> </v>
      </c>
      <c r="E13" s="102"/>
      <c r="F13" s="7" t="s">
        <v>458</v>
      </c>
    </row>
    <row r="14" spans="1:6" ht="34.5" customHeight="1" x14ac:dyDescent="0.2">
      <c r="A14" s="125"/>
      <c r="B14" s="31" t="s">
        <v>167</v>
      </c>
      <c r="C14" s="73" t="s">
        <v>5</v>
      </c>
      <c r="D14" s="67" t="str" cm="1">
        <f t="array" ref="D14">_xlfn.IFS(C14="Escolha uma opção", " ",C14="Sim","Não",C14="Não","Sim", C14="Não se aplica","Não")</f>
        <v xml:space="preserve"> </v>
      </c>
      <c r="E14" s="102"/>
      <c r="F14" s="3" t="s">
        <v>16</v>
      </c>
    </row>
    <row r="15" spans="1:6" ht="63.75" x14ac:dyDescent="0.2">
      <c r="A15" s="124" t="s">
        <v>168</v>
      </c>
      <c r="B15" s="32" t="s">
        <v>488</v>
      </c>
      <c r="C15" s="73" t="s">
        <v>5</v>
      </c>
      <c r="D15" s="67" t="str" cm="1">
        <f t="array" ref="D15">_xlfn.IFS(C15="Escolha uma opção", " ",C15="Sim","Não",C15="Não","Sim", C15="Não se aplica","Não")</f>
        <v xml:space="preserve"> </v>
      </c>
      <c r="E15" s="102"/>
      <c r="F15" s="7" t="s">
        <v>458</v>
      </c>
    </row>
    <row r="16" spans="1:6" ht="25.5" x14ac:dyDescent="0.2">
      <c r="A16" s="125"/>
      <c r="B16" s="31" t="s">
        <v>169</v>
      </c>
      <c r="C16" s="73" t="s">
        <v>5</v>
      </c>
      <c r="D16" s="67" t="str" cm="1">
        <f t="array" ref="D16">_xlfn.IFS(C16="Escolha uma opção", " ",C16="Sim","Não",C16="Não","Sim", C16="Não se aplica","Não")</f>
        <v xml:space="preserve"> </v>
      </c>
      <c r="E16" s="102"/>
      <c r="F16" s="3" t="s">
        <v>16</v>
      </c>
    </row>
    <row r="17" spans="1:6" ht="38.25" x14ac:dyDescent="0.2">
      <c r="A17" s="124" t="s">
        <v>170</v>
      </c>
      <c r="B17" s="31" t="s">
        <v>538</v>
      </c>
      <c r="C17" s="73" t="s">
        <v>5</v>
      </c>
      <c r="D17" s="67" t="str" cm="1">
        <f t="array" ref="D17">_xlfn.IFS(C17="Escolha uma opção", " ",C17="Sim","Não",C17="Não","Sim", C17="Não se aplica","Não")</f>
        <v xml:space="preserve"> </v>
      </c>
      <c r="E17" s="102"/>
      <c r="F17" s="3" t="s">
        <v>492</v>
      </c>
    </row>
    <row r="18" spans="1:6" ht="33" customHeight="1" x14ac:dyDescent="0.2">
      <c r="A18" s="135"/>
      <c r="B18" s="32" t="s">
        <v>489</v>
      </c>
      <c r="C18" s="73" t="s">
        <v>5</v>
      </c>
      <c r="D18" s="67" t="str" cm="1">
        <f t="array" ref="D18">_xlfn.IFS(C18="Escolha uma opção", " ",C18="Sim","Não",C18="Não","Sim", C18="Não se aplica","Não")</f>
        <v xml:space="preserve"> </v>
      </c>
      <c r="E18" s="102"/>
      <c r="F18" s="7" t="s">
        <v>459</v>
      </c>
    </row>
    <row r="19" spans="1:6" ht="35.25" customHeight="1" x14ac:dyDescent="0.2">
      <c r="A19" s="135"/>
      <c r="B19" s="31" t="s">
        <v>490</v>
      </c>
      <c r="C19" s="73" t="s">
        <v>5</v>
      </c>
      <c r="D19" s="67" t="str" cm="1">
        <f t="array" ref="D19">_xlfn.IFS(C19="Escolha uma opção", " ",C19="Sim","Não",C19="Não","Sim", C19="Não se aplica","Não")</f>
        <v xml:space="preserve"> </v>
      </c>
      <c r="E19" s="102"/>
      <c r="F19" s="3" t="s">
        <v>493</v>
      </c>
    </row>
    <row r="20" spans="1:6" ht="68.25" customHeight="1" x14ac:dyDescent="0.2">
      <c r="A20" s="136"/>
      <c r="B20" s="31" t="s">
        <v>491</v>
      </c>
      <c r="C20" s="73" t="s">
        <v>5</v>
      </c>
      <c r="D20" s="67" t="str" cm="1">
        <f t="array" ref="D20">_xlfn.IFS(C20="Escolha uma opção", " ",C20="Sim","Não",C20="Não","Sim", C20="Não se aplica","Não")</f>
        <v xml:space="preserve"> </v>
      </c>
      <c r="E20" s="102"/>
      <c r="F20" s="3" t="s">
        <v>494</v>
      </c>
    </row>
    <row r="21" spans="1:6" ht="14.25" x14ac:dyDescent="0.2">
      <c r="A21" s="10"/>
      <c r="B21" s="10"/>
      <c r="C21" s="11"/>
      <c r="D21" s="11"/>
      <c r="E21" s="11"/>
      <c r="F21" s="11"/>
    </row>
    <row r="22" spans="1:6" s="24" customFormat="1" ht="20.100000000000001" customHeight="1" x14ac:dyDescent="0.2">
      <c r="A22" s="120" t="s">
        <v>467</v>
      </c>
      <c r="B22" s="140"/>
      <c r="C22" s="140">
        <f t="shared" ref="C22" si="0">COUNTIF(C9:C16,"Sim")</f>
        <v>0</v>
      </c>
      <c r="D22" s="140"/>
      <c r="E22" s="140"/>
      <c r="F22" s="140"/>
    </row>
    <row r="23" spans="1:6" ht="14.25" x14ac:dyDescent="0.2">
      <c r="A23" s="10"/>
      <c r="B23" s="10"/>
      <c r="C23" s="11"/>
      <c r="D23" s="11"/>
      <c r="E23" s="11"/>
      <c r="F23" s="11"/>
    </row>
    <row r="24" spans="1:6" ht="20.100000000000001" customHeight="1" x14ac:dyDescent="0.2">
      <c r="A24" s="120" t="s">
        <v>132</v>
      </c>
      <c r="B24" s="140"/>
      <c r="C24" s="140"/>
      <c r="D24" s="140"/>
      <c r="E24" s="140"/>
      <c r="F24" s="140"/>
    </row>
    <row r="25" spans="1:6" ht="25.5" x14ac:dyDescent="0.2">
      <c r="A25" s="37" t="s">
        <v>171</v>
      </c>
      <c r="B25" s="32" t="s">
        <v>172</v>
      </c>
      <c r="C25" s="73" t="s">
        <v>5</v>
      </c>
      <c r="D25" s="67" t="str" cm="1">
        <f t="array" ref="D25">_xlfn.IFS(C25="Escolha uma opção", " ",C25="Sim","Não",C25="Não","Sim", C25="Não se aplica","Não")</f>
        <v xml:space="preserve"> </v>
      </c>
      <c r="E25" s="102"/>
      <c r="F25" s="7" t="s">
        <v>173</v>
      </c>
    </row>
    <row r="26" spans="1:6" ht="25.5" x14ac:dyDescent="0.2">
      <c r="A26" s="37" t="s">
        <v>174</v>
      </c>
      <c r="B26" s="32" t="s">
        <v>175</v>
      </c>
      <c r="C26" s="73" t="s">
        <v>5</v>
      </c>
      <c r="D26" s="67" t="str" cm="1">
        <f t="array" ref="D26">_xlfn.IFS(C26="Escolha uma opção", " ",C26="Sim","Não",C26="Não","Sim", C26="Não se aplica","Não")</f>
        <v xml:space="preserve"> </v>
      </c>
      <c r="E26" s="102"/>
      <c r="F26" s="7" t="s">
        <v>176</v>
      </c>
    </row>
    <row r="27" spans="1:6" ht="14.25" x14ac:dyDescent="0.2">
      <c r="A27" s="10"/>
      <c r="B27" s="10"/>
      <c r="C27" s="11"/>
      <c r="D27" s="11"/>
      <c r="E27" s="11"/>
      <c r="F27" s="11"/>
    </row>
    <row r="28" spans="1:6" ht="20.100000000000001" customHeight="1" x14ac:dyDescent="0.2">
      <c r="A28" s="120" t="s">
        <v>62</v>
      </c>
      <c r="B28" s="140"/>
      <c r="C28" s="140"/>
      <c r="D28" s="140"/>
      <c r="E28" s="140"/>
      <c r="F28" s="140"/>
    </row>
    <row r="29" spans="1:6" ht="51" x14ac:dyDescent="0.2">
      <c r="A29" s="37" t="s">
        <v>177</v>
      </c>
      <c r="B29" s="32" t="s">
        <v>539</v>
      </c>
      <c r="C29" s="73" t="s">
        <v>5</v>
      </c>
      <c r="D29" s="67" t="str" cm="1">
        <f t="array" ref="D29">_xlfn.IFS(C29="Escolha uma opção", " ",C29="Sim","Não",C29="Não","Sim", C29="Não se aplica","Não")</f>
        <v xml:space="preserve"> </v>
      </c>
      <c r="E29" s="102"/>
      <c r="F29" s="7" t="s">
        <v>178</v>
      </c>
    </row>
    <row r="30" spans="1:6" ht="38.25" x14ac:dyDescent="0.2">
      <c r="A30" s="37" t="s">
        <v>179</v>
      </c>
      <c r="B30" s="32" t="s">
        <v>180</v>
      </c>
      <c r="C30" s="73" t="s">
        <v>5</v>
      </c>
      <c r="D30" s="67" t="str" cm="1">
        <f t="array" ref="D30">_xlfn.IFS(C30="Escolha uma opção", " ",C30="Sim","Não",C30="Não","Sim", C30="Não se aplica","Não")</f>
        <v xml:space="preserve"> </v>
      </c>
      <c r="E30" s="102"/>
      <c r="F30" s="7" t="s">
        <v>181</v>
      </c>
    </row>
    <row r="31" spans="1:6" ht="14.25" x14ac:dyDescent="0.2">
      <c r="A31" s="10"/>
      <c r="B31" s="11"/>
      <c r="C31" s="141"/>
      <c r="D31" s="142"/>
      <c r="E31" s="94"/>
      <c r="F31" s="11"/>
    </row>
    <row r="32" spans="1:6" ht="20.100000000000001" customHeight="1" x14ac:dyDescent="0.2">
      <c r="A32" s="120" t="s">
        <v>142</v>
      </c>
      <c r="B32" s="140"/>
      <c r="C32" s="140"/>
      <c r="D32" s="140"/>
      <c r="E32" s="140"/>
      <c r="F32" s="140"/>
    </row>
    <row r="33" spans="1:6" ht="25.5" x14ac:dyDescent="0.2">
      <c r="A33" s="37" t="s">
        <v>159</v>
      </c>
      <c r="B33" s="32" t="s">
        <v>182</v>
      </c>
      <c r="C33" s="73" t="s">
        <v>5</v>
      </c>
      <c r="D33" s="67" t="str" cm="1">
        <f t="array" ref="D33">_xlfn.IFS(C33="Escolha uma opção", " ",C33="Sim","Não",C33="Não","Sim", C33="Não se aplica","Não")</f>
        <v xml:space="preserve"> </v>
      </c>
      <c r="E33" s="67"/>
      <c r="F33" s="7" t="s">
        <v>183</v>
      </c>
    </row>
    <row r="34" spans="1:6" ht="38.25" x14ac:dyDescent="0.2">
      <c r="A34" s="37" t="s">
        <v>184</v>
      </c>
      <c r="B34" s="32" t="s">
        <v>185</v>
      </c>
      <c r="C34" s="73" t="s">
        <v>5</v>
      </c>
      <c r="D34" s="67" t="str" cm="1">
        <f t="array" ref="D34">_xlfn.IFS(C34="Escolha uma opção", " ",C34="Sim","Não",C34="Não","Sim", C34="Não se aplica","Não")</f>
        <v xml:space="preserve"> </v>
      </c>
      <c r="E34" s="102"/>
      <c r="F34" s="7" t="s">
        <v>183</v>
      </c>
    </row>
    <row r="35" spans="1:6" ht="38.25" x14ac:dyDescent="0.2">
      <c r="A35" s="37" t="s">
        <v>186</v>
      </c>
      <c r="B35" s="32" t="s">
        <v>187</v>
      </c>
      <c r="C35" s="73" t="s">
        <v>5</v>
      </c>
      <c r="D35" s="67" t="str" cm="1">
        <f t="array" ref="D35">_xlfn.IFS(C35="Escolha uma opção", " ",C35="Sim","Não",C35="Não","Sim", C35="Não se aplica","Não")</f>
        <v xml:space="preserve"> </v>
      </c>
      <c r="E35" s="102"/>
      <c r="F35" s="7" t="s">
        <v>188</v>
      </c>
    </row>
    <row r="36" spans="1:6" ht="25.5" x14ac:dyDescent="0.2">
      <c r="A36" s="37" t="s">
        <v>189</v>
      </c>
      <c r="B36" s="32" t="s">
        <v>190</v>
      </c>
      <c r="C36" s="73" t="s">
        <v>5</v>
      </c>
      <c r="D36" s="67" t="str" cm="1">
        <f t="array" ref="D36">_xlfn.IFS(C36="Escolha uma opção", " ",C36="Sim","Não",C36="Não","Sim", C36="Não se aplica","Não")</f>
        <v xml:space="preserve"> </v>
      </c>
      <c r="E36" s="102"/>
      <c r="F36" s="7" t="s">
        <v>188</v>
      </c>
    </row>
    <row r="37" spans="1:6" ht="38.25" x14ac:dyDescent="0.2">
      <c r="A37" s="124" t="s">
        <v>166</v>
      </c>
      <c r="B37" s="32" t="s">
        <v>191</v>
      </c>
      <c r="C37" s="73" t="s">
        <v>5</v>
      </c>
      <c r="D37" s="67" t="str" cm="1">
        <f t="array" ref="D37">_xlfn.IFS(C37="Escolha uma opção", " ",C37="Sim","Não",C37="Não","Sim", C37="Não se aplica","Não")</f>
        <v xml:space="preserve"> </v>
      </c>
      <c r="E37" s="102"/>
      <c r="F37" s="7" t="s">
        <v>192</v>
      </c>
    </row>
    <row r="38" spans="1:6" ht="25.5" x14ac:dyDescent="0.2">
      <c r="A38" s="125"/>
      <c r="B38" s="32" t="s">
        <v>193</v>
      </c>
      <c r="C38" s="73" t="s">
        <v>5</v>
      </c>
      <c r="D38" s="67" t="str" cm="1">
        <f t="array" ref="D38">_xlfn.IFS(C38="Escolha uma opção", " ",C38="Sim","Não",C38="Não","Sim", C38="Não se aplica","Não")</f>
        <v xml:space="preserve"> </v>
      </c>
      <c r="E38" s="102"/>
      <c r="F38" s="7" t="s">
        <v>192</v>
      </c>
    </row>
    <row r="39" spans="1:6" ht="25.5" customHeight="1" x14ac:dyDescent="0.2">
      <c r="A39" s="124" t="s">
        <v>194</v>
      </c>
      <c r="B39" s="32" t="s">
        <v>195</v>
      </c>
      <c r="C39" s="73" t="s">
        <v>5</v>
      </c>
      <c r="D39" s="67" t="str" cm="1">
        <f t="array" ref="D39">_xlfn.IFS(C39="Escolha uma opção", " ",C39="Sim","Não",C39="Não","Sim", C39="Não se aplica","Não")</f>
        <v xml:space="preserve"> </v>
      </c>
      <c r="E39" s="102"/>
      <c r="F39" s="7" t="s">
        <v>196</v>
      </c>
    </row>
    <row r="40" spans="1:6" ht="25.5" x14ac:dyDescent="0.2">
      <c r="A40" s="135"/>
      <c r="B40" s="32" t="s">
        <v>527</v>
      </c>
      <c r="C40" s="73" t="s">
        <v>5</v>
      </c>
      <c r="D40" s="67" t="str" cm="1">
        <f t="array" ref="D40">_xlfn.IFS(C40="Escolha uma opção", " ",C40="Sim","Não",C40="Não","Sim", C40="Não se aplica","Não")</f>
        <v xml:space="preserve"> </v>
      </c>
      <c r="E40" s="102"/>
      <c r="F40" s="7" t="s">
        <v>196</v>
      </c>
    </row>
    <row r="41" spans="1:6" ht="25.5" x14ac:dyDescent="0.2">
      <c r="A41" s="136"/>
      <c r="B41" s="32" t="s">
        <v>197</v>
      </c>
      <c r="C41" s="73" t="s">
        <v>5</v>
      </c>
      <c r="D41" s="67" t="str" cm="1">
        <f t="array" ref="D41">_xlfn.IFS(C41="Escolha uma opção", " ",C41="Sim","Não",C41="Não","Sim", C41="Não se aplica","Não")</f>
        <v xml:space="preserve"> </v>
      </c>
      <c r="E41" s="102"/>
      <c r="F41" s="7" t="s">
        <v>198</v>
      </c>
    </row>
    <row r="42" spans="1:6" ht="38.25" x14ac:dyDescent="0.2">
      <c r="A42" s="37" t="s">
        <v>199</v>
      </c>
      <c r="B42" s="32" t="s">
        <v>200</v>
      </c>
      <c r="C42" s="73" t="s">
        <v>5</v>
      </c>
      <c r="D42" s="67" t="str" cm="1">
        <f t="array" ref="D42">_xlfn.IFS(C42="Escolha uma opção", " ",C42="Sim","Não",C42="Não","Sim", C42="Não se aplica","Não")</f>
        <v xml:space="preserve"> </v>
      </c>
      <c r="E42" s="102"/>
      <c r="F42" s="7" t="s">
        <v>201</v>
      </c>
    </row>
    <row r="43" spans="1:6" ht="25.5" x14ac:dyDescent="0.2">
      <c r="A43" s="37" t="s">
        <v>202</v>
      </c>
      <c r="B43" s="32" t="s">
        <v>203</v>
      </c>
      <c r="C43" s="73" t="s">
        <v>5</v>
      </c>
      <c r="D43" s="67" t="str" cm="1">
        <f t="array" ref="D43">_xlfn.IFS(C43="Escolha uma opção", " ",C43="Sim","Não",C43="Não","Sim", C43="Não se aplica","Não")</f>
        <v xml:space="preserve"> </v>
      </c>
      <c r="E43" s="102"/>
      <c r="F43" s="7" t="s">
        <v>204</v>
      </c>
    </row>
    <row r="44" spans="1:6" ht="15.75" customHeight="1" x14ac:dyDescent="0.2"/>
    <row r="45" spans="1:6" s="100" customFormat="1" ht="15.75" customHeight="1" x14ac:dyDescent="0.2">
      <c r="B45" s="116" t="s">
        <v>587</v>
      </c>
      <c r="C45" s="116"/>
      <c r="D45" s="101"/>
      <c r="E45" s="101"/>
    </row>
    <row r="46" spans="1:6" ht="14.25" hidden="1" x14ac:dyDescent="0.2">
      <c r="A46" s="12"/>
      <c r="B46" s="13"/>
      <c r="C46" s="14"/>
      <c r="D46" s="56"/>
      <c r="E46" s="56"/>
      <c r="F46" s="15"/>
    </row>
  </sheetData>
  <sheetProtection algorithmName="SHA-512" hashValue="BhhUzPIqw1vbDFlEiC3rdyczbjFVIVsKk8LWesJxVK6QNPxeKkHEDPoEF3lXwOQsUVwqOcEAhSek97KGYeUSQg==" saltValue="qxPYnXddKJDindEUoViE4w==" spinCount="100000" sheet="1" objects="1" scenarios="1"/>
  <mergeCells count="13">
    <mergeCell ref="B45:C45"/>
    <mergeCell ref="A15:A16"/>
    <mergeCell ref="A37:A38"/>
    <mergeCell ref="A39:A41"/>
    <mergeCell ref="A1:F1"/>
    <mergeCell ref="A3:F3"/>
    <mergeCell ref="A13:A14"/>
    <mergeCell ref="A24:F24"/>
    <mergeCell ref="A28:F28"/>
    <mergeCell ref="C31:D31"/>
    <mergeCell ref="A32:F32"/>
    <mergeCell ref="A22:F22"/>
    <mergeCell ref="A17:A20"/>
  </mergeCells>
  <conditionalFormatting sqref="C1:C2 C25:C27 C29:C31 C23 C4:C16 C18:C19 C46 C33:C43">
    <cfRule type="cellIs" dxfId="34" priority="7" operator="equal">
      <formula>"Não"</formula>
    </cfRule>
  </conditionalFormatting>
  <conditionalFormatting sqref="D1:E2 D25:E27 D29:E31 D23:E23 D18:E19 D4:E16 C46:E46 D33:E43">
    <cfRule type="cellIs" dxfId="33" priority="8" operator="equal">
      <formula>"Sim"</formula>
    </cfRule>
  </conditionalFormatting>
  <conditionalFormatting sqref="C21">
    <cfRule type="cellIs" dxfId="32" priority="5" operator="equal">
      <formula>"Não"</formula>
    </cfRule>
  </conditionalFormatting>
  <conditionalFormatting sqref="D21:E21">
    <cfRule type="cellIs" dxfId="31" priority="6" operator="equal">
      <formula>"Sim"</formula>
    </cfRule>
  </conditionalFormatting>
  <conditionalFormatting sqref="C17">
    <cfRule type="cellIs" dxfId="30" priority="3" operator="equal">
      <formula>"Não"</formula>
    </cfRule>
  </conditionalFormatting>
  <conditionalFormatting sqref="D17:E17">
    <cfRule type="cellIs" dxfId="29" priority="4" operator="equal">
      <formula>"Sim"</formula>
    </cfRule>
  </conditionalFormatting>
  <conditionalFormatting sqref="C20">
    <cfRule type="cellIs" dxfId="28" priority="1" operator="equal">
      <formula>"Não"</formula>
    </cfRule>
  </conditionalFormatting>
  <conditionalFormatting sqref="D20:E20">
    <cfRule type="cellIs" dxfId="27" priority="2" operator="equal">
      <formula>"Sim"</formula>
    </cfRule>
  </conditionalFormatting>
  <dataValidations count="1">
    <dataValidation type="list" allowBlank="1" sqref="C4:C20 C25:C26 C29:C30 C33:C43">
      <formula1>"Escolha uma opção,Sim,Não,Não se aplica"</formula1>
    </dataValidation>
  </dataValidations>
  <pageMargins left="0.511811024" right="0.511811024" top="0.78740157499999996" bottom="0.78740157499999996" header="0.31496062000000002" footer="0.31496062000000002"/>
  <pageSetup paperSize="9" scale="56" fitToHeight="0" orientation="landscape" r:id="rId1"/>
  <rowBreaks count="1" manualBreakCount="1">
    <brk id="20"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123"/>
  <sheetViews>
    <sheetView showGridLines="0" topLeftCell="D1" zoomScale="145" zoomScaleNormal="145" workbookViewId="0">
      <pane ySplit="2" topLeftCell="A9" activePane="bottomLeft" state="frozen"/>
      <selection pane="bottomLeft" activeCell="F13" sqref="F13"/>
    </sheetView>
  </sheetViews>
  <sheetFormatPr defaultColWidth="0" defaultRowHeight="12.75" zeroHeight="1" outlineLevelRow="1" x14ac:dyDescent="0.2"/>
  <cols>
    <col min="1" max="1" width="20.7109375" customWidth="1"/>
    <col min="2" max="2" width="71.28515625" customWidth="1"/>
    <col min="3" max="3" width="22.28515625" style="57" customWidth="1"/>
    <col min="4" max="4" width="25.85546875" style="57" customWidth="1"/>
    <col min="5" max="5" width="37.42578125" style="57" customWidth="1"/>
    <col min="6" max="6" width="52.42578125" customWidth="1"/>
    <col min="7" max="16384" width="14.42578125" hidden="1"/>
  </cols>
  <sheetData>
    <row r="1" spans="1:6" ht="58.5" customHeight="1" x14ac:dyDescent="0.2">
      <c r="A1" s="143"/>
      <c r="B1" s="144"/>
      <c r="C1" s="144"/>
      <c r="D1" s="144"/>
      <c r="E1" s="144"/>
      <c r="F1" s="144"/>
    </row>
    <row r="2" spans="1:6" s="23" customFormat="1" ht="31.5" x14ac:dyDescent="0.2">
      <c r="A2" s="43"/>
      <c r="B2" s="43" t="s">
        <v>205</v>
      </c>
      <c r="C2" s="43" t="s">
        <v>0</v>
      </c>
      <c r="D2" s="43" t="s">
        <v>1</v>
      </c>
      <c r="E2" s="22" t="s">
        <v>581</v>
      </c>
      <c r="F2" s="43" t="s">
        <v>2</v>
      </c>
    </row>
    <row r="3" spans="1:6" s="23" customFormat="1" ht="20.100000000000001" customHeight="1" x14ac:dyDescent="0.2">
      <c r="A3" s="138" t="s">
        <v>23</v>
      </c>
      <c r="B3" s="145"/>
      <c r="C3" s="145"/>
      <c r="D3" s="145"/>
      <c r="E3" s="145"/>
      <c r="F3" s="145"/>
    </row>
    <row r="4" spans="1:6" ht="25.5" x14ac:dyDescent="0.2">
      <c r="A4" s="8" t="s">
        <v>206</v>
      </c>
      <c r="B4" s="3" t="s">
        <v>207</v>
      </c>
      <c r="C4" s="73" t="s">
        <v>5</v>
      </c>
      <c r="D4" s="67" t="str" cm="1">
        <f t="array" ref="D4">_xlfn.IFS(C4="Escolha uma opção", "",C4="Sim","Não",C4="Não","Sim",C4="Não se aplica", "Sim")</f>
        <v/>
      </c>
      <c r="E4" s="102"/>
      <c r="F4" s="3" t="s">
        <v>208</v>
      </c>
    </row>
    <row r="5" spans="1:6" ht="25.5" x14ac:dyDescent="0.2">
      <c r="A5" s="62" t="s">
        <v>133</v>
      </c>
      <c r="B5" s="38" t="s">
        <v>523</v>
      </c>
      <c r="C5" s="73" t="s">
        <v>5</v>
      </c>
      <c r="D5" s="67" t="str" cm="1">
        <f t="array" ref="D5">_xlfn.IFS(C5="Escolha uma opção", "",C5="Sim","Não",C5="Não","Sim",C5="Não se aplica", "Sim")</f>
        <v/>
      </c>
      <c r="E5" s="67"/>
      <c r="F5" s="38" t="s">
        <v>524</v>
      </c>
    </row>
    <row r="6" spans="1:6" ht="25.5" x14ac:dyDescent="0.2">
      <c r="A6" s="132" t="s">
        <v>533</v>
      </c>
      <c r="B6" s="3" t="s">
        <v>209</v>
      </c>
      <c r="C6" s="73" t="s">
        <v>5</v>
      </c>
      <c r="D6" s="67" t="str" cm="1">
        <f t="array" ref="D6">_xlfn.IFS(C6="Escolha uma opção", "",C6="Sim","Não",C6="Não","Sim",C6="Não se aplica", "Sim")</f>
        <v/>
      </c>
      <c r="E6" s="67"/>
      <c r="F6" s="3" t="s">
        <v>210</v>
      </c>
    </row>
    <row r="7" spans="1:6" x14ac:dyDescent="0.2">
      <c r="A7" s="114"/>
      <c r="B7" s="3" t="s">
        <v>211</v>
      </c>
      <c r="C7" s="73" t="s">
        <v>5</v>
      </c>
      <c r="D7" s="67" t="str" cm="1">
        <f t="array" ref="D7">_xlfn.IFS(C7="Escolha uma opção", "",C7="Sim","Não",C7="Não","Sim",C7="Não se aplica", "Sim")</f>
        <v/>
      </c>
      <c r="E7" s="67"/>
      <c r="F7" s="3" t="s">
        <v>16</v>
      </c>
    </row>
    <row r="8" spans="1:6" ht="25.5" x14ac:dyDescent="0.2">
      <c r="A8" s="114"/>
      <c r="B8" s="3" t="s">
        <v>212</v>
      </c>
      <c r="C8" s="73" t="s">
        <v>5</v>
      </c>
      <c r="D8" s="67" t="str" cm="1">
        <f t="array" ref="D8">_xlfn.IFS(C8="Escolha uma opção", "",C8="Sim","Sim",C8="Não","Não",C8="Não se aplica", "Sim")</f>
        <v/>
      </c>
      <c r="E8" s="67"/>
      <c r="F8" s="3" t="s">
        <v>16</v>
      </c>
    </row>
    <row r="9" spans="1:6" x14ac:dyDescent="0.2">
      <c r="A9" s="114"/>
      <c r="B9" s="3" t="s">
        <v>213</v>
      </c>
      <c r="C9" s="73" t="s">
        <v>5</v>
      </c>
      <c r="D9" s="67" t="str" cm="1">
        <f t="array" ref="D9">_xlfn.IFS(C9="Escolha uma opção", "",C9="Sim","Não",C9="Não","Sim",C9="Não se aplica", "Não")</f>
        <v/>
      </c>
      <c r="E9" s="67"/>
      <c r="F9" s="38" t="s">
        <v>525</v>
      </c>
    </row>
    <row r="10" spans="1:6" x14ac:dyDescent="0.2">
      <c r="A10" s="115"/>
      <c r="B10" s="3" t="s">
        <v>214</v>
      </c>
      <c r="C10" s="73" t="s">
        <v>5</v>
      </c>
      <c r="D10" s="67" t="str" cm="1">
        <f t="array" ref="D10">_xlfn.IFS(C10="Escolha uma opção", "",C10="Sim","Não",C10="Não","Sim",C10="Não se aplica", "Não")</f>
        <v/>
      </c>
      <c r="E10" s="67"/>
      <c r="F10" s="3" t="s">
        <v>215</v>
      </c>
    </row>
    <row r="11" spans="1:6" x14ac:dyDescent="0.2">
      <c r="A11" s="146" t="s">
        <v>216</v>
      </c>
      <c r="B11" s="3" t="s">
        <v>495</v>
      </c>
      <c r="C11" s="73" t="s">
        <v>5</v>
      </c>
      <c r="D11" s="67" t="str" cm="1">
        <f t="array" ref="D11">_xlfn.IFS(C11="Escolha uma opção", "",C11="Sim","Não",C11="Não","Sim",C11="Não se aplica", "Não")</f>
        <v/>
      </c>
      <c r="E11" s="67"/>
      <c r="F11" s="3" t="s">
        <v>217</v>
      </c>
    </row>
    <row r="12" spans="1:6" x14ac:dyDescent="0.2">
      <c r="A12" s="114"/>
      <c r="B12" s="3" t="s">
        <v>155</v>
      </c>
      <c r="C12" s="73" t="s">
        <v>5</v>
      </c>
      <c r="D12" s="67" t="str" cm="1">
        <f t="array" ref="D12">_xlfn.IFS(C12="Escolha uma opção", "",C12="Sim","Não",C12="Não","Sim",C12="Não se aplica", "Não")</f>
        <v/>
      </c>
      <c r="E12" s="67"/>
      <c r="F12" s="3" t="s">
        <v>217</v>
      </c>
    </row>
    <row r="13" spans="1:6" ht="25.5" x14ac:dyDescent="0.2">
      <c r="A13" s="115"/>
      <c r="B13" s="3" t="s">
        <v>218</v>
      </c>
      <c r="C13" s="73" t="s">
        <v>5</v>
      </c>
      <c r="D13" s="67" t="str" cm="1">
        <f t="array" ref="D13">_xlfn.IFS(C13="Escolha uma opção", "",C13="Sim","Não",C13="Não","Sim",C13="Não se aplica", "Não")</f>
        <v/>
      </c>
      <c r="E13" s="67"/>
      <c r="F13" s="3" t="s">
        <v>217</v>
      </c>
    </row>
    <row r="14" spans="1:6" ht="25.5" x14ac:dyDescent="0.2">
      <c r="A14" s="8" t="s">
        <v>220</v>
      </c>
      <c r="B14" s="3" t="s">
        <v>221</v>
      </c>
      <c r="C14" s="73" t="s">
        <v>5</v>
      </c>
      <c r="D14" s="67" t="str" cm="1">
        <f t="array" ref="D14">_xlfn.IFS(C14="Escolha uma opção", "",C14="Sim","Não",C14="Não","Sim",C14="Não se aplica", "Não")</f>
        <v/>
      </c>
      <c r="E14" s="67"/>
      <c r="F14" s="3" t="s">
        <v>222</v>
      </c>
    </row>
    <row r="15" spans="1:6" ht="38.25" x14ac:dyDescent="0.2">
      <c r="A15" s="146" t="s">
        <v>223</v>
      </c>
      <c r="B15" s="3" t="s">
        <v>540</v>
      </c>
      <c r="C15" s="73" t="s">
        <v>5</v>
      </c>
      <c r="D15" s="67" t="str" cm="1">
        <f t="array" ref="D15">_xlfn.IFS(C15="Escolha uma opção", "",C15="Sim","Não",C15="Não","Sim",C15="Não se aplica", "Não")</f>
        <v/>
      </c>
      <c r="E15" s="67"/>
      <c r="F15" s="3" t="s">
        <v>219</v>
      </c>
    </row>
    <row r="16" spans="1:6" x14ac:dyDescent="0.2">
      <c r="A16" s="114"/>
      <c r="B16" s="3" t="s">
        <v>224</v>
      </c>
      <c r="C16" s="73" t="s">
        <v>5</v>
      </c>
      <c r="D16" s="67" t="str" cm="1">
        <f t="array" ref="D16">_xlfn.IFS(C16="Escolha uma opção", "",C16="Sim","Não",C16="Não","Sim",C16="Não se aplica", "Sim")</f>
        <v/>
      </c>
      <c r="E16" s="67"/>
      <c r="F16" s="3" t="s">
        <v>219</v>
      </c>
    </row>
    <row r="17" spans="1:6" ht="25.5" x14ac:dyDescent="0.2">
      <c r="A17" s="114"/>
      <c r="B17" s="3" t="s">
        <v>541</v>
      </c>
      <c r="C17" s="73" t="s">
        <v>5</v>
      </c>
      <c r="D17" s="67" t="str" cm="1">
        <f t="array" ref="D17">_xlfn.IFS(C17="Escolha uma opção", "",C17="Sim","Não",C17="Não","Sim",C17="Não se aplica", "Não")</f>
        <v/>
      </c>
      <c r="E17" s="67"/>
      <c r="F17" s="3" t="s">
        <v>219</v>
      </c>
    </row>
    <row r="18" spans="1:6" ht="25.5" x14ac:dyDescent="0.2">
      <c r="A18" s="115"/>
      <c r="B18" s="3" t="s">
        <v>225</v>
      </c>
      <c r="C18" s="73" t="s">
        <v>5</v>
      </c>
      <c r="D18" s="67" t="str" cm="1">
        <f t="array" ref="D18">_xlfn.IFS(C18="Escolha uma opção", "",C18="Sim","Não",C18="Não","Sim",C18="Não se aplica", "Não")</f>
        <v/>
      </c>
      <c r="E18" s="67"/>
      <c r="F18" s="3" t="s">
        <v>219</v>
      </c>
    </row>
    <row r="19" spans="1:6" ht="25.5" x14ac:dyDescent="0.2">
      <c r="A19" s="146" t="s">
        <v>226</v>
      </c>
      <c r="B19" s="3" t="s">
        <v>227</v>
      </c>
      <c r="C19" s="73" t="s">
        <v>5</v>
      </c>
      <c r="D19" s="67" t="str" cm="1">
        <f t="array" ref="D19">_xlfn.IFS(C19="Escolha uma opção", "",C19="Sim","Não",C19="Não","Sim",C19="Não se aplica", "Não")</f>
        <v/>
      </c>
      <c r="E19" s="67"/>
      <c r="F19" s="3" t="s">
        <v>228</v>
      </c>
    </row>
    <row r="20" spans="1:6" ht="38.25" x14ac:dyDescent="0.2">
      <c r="A20" s="115"/>
      <c r="B20" s="3" t="s">
        <v>229</v>
      </c>
      <c r="C20" s="73" t="s">
        <v>5</v>
      </c>
      <c r="D20" s="67" t="str" cm="1">
        <f t="array" ref="D20">_xlfn.IFS(C20="Escolha uma opção", "",C20="Sim","Sim",C20="Não","Não",C20="Não se aplica", "Não")</f>
        <v/>
      </c>
      <c r="E20" s="67"/>
      <c r="F20" s="3" t="s">
        <v>230</v>
      </c>
    </row>
    <row r="21" spans="1:6" ht="25.5" x14ac:dyDescent="0.2">
      <c r="A21" s="132" t="s">
        <v>542</v>
      </c>
      <c r="B21" s="3" t="s">
        <v>543</v>
      </c>
      <c r="C21" s="73" t="s">
        <v>5</v>
      </c>
      <c r="D21" s="67" t="str" cm="1">
        <f t="array" ref="D21">_xlfn.IFS(C21="Escolha uma opção", "",C21="Sim","Não",C21="Não","Sim",C21="Não se aplica", "Não")</f>
        <v/>
      </c>
      <c r="E21" s="67"/>
      <c r="F21" s="3" t="s">
        <v>231</v>
      </c>
    </row>
    <row r="22" spans="1:6" ht="25.5" x14ac:dyDescent="0.2">
      <c r="A22" s="114"/>
      <c r="B22" s="3" t="s">
        <v>232</v>
      </c>
      <c r="C22" s="73" t="s">
        <v>5</v>
      </c>
      <c r="D22" s="67" t="str" cm="1">
        <f t="array" ref="D22">_xlfn.IFS(C22="Escolha uma opção", "",C22="Sim","Não",C22="Não","Sim",C22="Não se aplica", "Não")</f>
        <v/>
      </c>
      <c r="E22" s="67"/>
      <c r="F22" s="3" t="s">
        <v>233</v>
      </c>
    </row>
    <row r="23" spans="1:6" ht="25.5" x14ac:dyDescent="0.2">
      <c r="A23" s="115"/>
      <c r="B23" s="3" t="s">
        <v>234</v>
      </c>
      <c r="C23" s="73" t="s">
        <v>5</v>
      </c>
      <c r="D23" s="67" t="str" cm="1">
        <f t="array" ref="D23">_xlfn.IFS(C23="Escolha uma opção", "",C23="Sim","Não",C23="Não","Sim",C23="Não se aplica", "Não")</f>
        <v/>
      </c>
      <c r="E23" s="67"/>
      <c r="F23" s="3" t="s">
        <v>233</v>
      </c>
    </row>
    <row r="24" spans="1:6" ht="25.5" x14ac:dyDescent="0.2">
      <c r="A24" s="146" t="s">
        <v>235</v>
      </c>
      <c r="B24" s="3" t="s">
        <v>236</v>
      </c>
      <c r="C24" s="73" t="s">
        <v>5</v>
      </c>
      <c r="D24" s="67" t="str" cm="1">
        <f t="array" ref="D24">_xlfn.IFS(C24="Escolha uma opção", "",C24="Sim","Não",C24="Não","Sim",C24="Não se aplica", "Não")</f>
        <v/>
      </c>
      <c r="E24" s="67"/>
      <c r="F24" s="3" t="s">
        <v>237</v>
      </c>
    </row>
    <row r="25" spans="1:6" ht="51" x14ac:dyDescent="0.2">
      <c r="A25" s="114"/>
      <c r="B25" s="3" t="s">
        <v>238</v>
      </c>
      <c r="C25" s="73" t="s">
        <v>5</v>
      </c>
      <c r="D25" s="67" t="str" cm="1">
        <f t="array" ref="D25">_xlfn.IFS(C25="Escolha uma opção", "",C25="Sim","Não",C25="Não","Sim",C25="Não se aplica", "Não")</f>
        <v/>
      </c>
      <c r="E25" s="67"/>
      <c r="F25" s="3" t="s">
        <v>239</v>
      </c>
    </row>
    <row r="26" spans="1:6" ht="25.5" x14ac:dyDescent="0.2">
      <c r="A26" s="114"/>
      <c r="B26" s="3" t="s">
        <v>496</v>
      </c>
      <c r="C26" s="73" t="s">
        <v>5</v>
      </c>
      <c r="D26" s="67" t="str" cm="1">
        <f t="array" ref="D26">_xlfn.IFS(C26="Escolha uma opção", "",C26="Sim","Não",C26="Não","Sim",C26="Não se aplica", "Sim")</f>
        <v/>
      </c>
      <c r="E26" s="67"/>
      <c r="F26" s="3" t="s">
        <v>239</v>
      </c>
    </row>
    <row r="27" spans="1:6" ht="63.75" x14ac:dyDescent="0.2">
      <c r="A27" s="114"/>
      <c r="B27" s="38" t="s">
        <v>498</v>
      </c>
      <c r="C27" s="73" t="s">
        <v>5</v>
      </c>
      <c r="D27" s="67" t="str" cm="1">
        <f t="array" ref="D27">_xlfn.IFS(C27="Escolha uma opção", "",C27="Sim","Não",C27="Não","Sim",C27="Não se aplica", "Não")</f>
        <v/>
      </c>
      <c r="E27" s="67"/>
      <c r="F27" s="38" t="s">
        <v>446</v>
      </c>
    </row>
    <row r="28" spans="1:6" ht="63.75" x14ac:dyDescent="0.2">
      <c r="A28" s="114"/>
      <c r="B28" s="38" t="s">
        <v>499</v>
      </c>
      <c r="C28" s="73" t="s">
        <v>5</v>
      </c>
      <c r="D28" s="67" t="str" cm="1">
        <f t="array" ref="D28">_xlfn.IFS(C28="Escolha uma opção", "",C28="Sim","Não",C28="Não","Sim",C28="Não se aplica", "Não")</f>
        <v/>
      </c>
      <c r="E28" s="67"/>
      <c r="F28" s="38" t="s">
        <v>446</v>
      </c>
    </row>
    <row r="29" spans="1:6" ht="38.25" x14ac:dyDescent="0.2">
      <c r="A29" s="115"/>
      <c r="B29" s="3" t="s">
        <v>497</v>
      </c>
      <c r="C29" s="73" t="s">
        <v>5</v>
      </c>
      <c r="D29" s="67" t="str" cm="1">
        <f t="array" ref="D29">_xlfn.IFS(C29="Escolha uma opção", "",C29="Sim","Sim",C29="Não","Não",C29="Não se aplica", "Não")</f>
        <v/>
      </c>
      <c r="E29" s="67"/>
      <c r="F29" s="3" t="s">
        <v>239</v>
      </c>
    </row>
    <row r="30" spans="1:6" ht="25.5" x14ac:dyDescent="0.2">
      <c r="A30" s="146" t="s">
        <v>240</v>
      </c>
      <c r="B30" s="3" t="s">
        <v>241</v>
      </c>
      <c r="C30" s="73" t="s">
        <v>5</v>
      </c>
      <c r="D30" s="67" t="str" cm="1">
        <f t="array" ref="D30">_xlfn.IFS(C30="Escolha uma opção", "",C30="Sim","Não",C30="Não","Sim",C30="Não se aplica", "Não")</f>
        <v/>
      </c>
      <c r="E30" s="67"/>
      <c r="F30" s="3" t="s">
        <v>242</v>
      </c>
    </row>
    <row r="31" spans="1:6" ht="25.5" x14ac:dyDescent="0.2">
      <c r="A31" s="114"/>
      <c r="B31" s="3" t="s">
        <v>544</v>
      </c>
      <c r="C31" s="73" t="s">
        <v>5</v>
      </c>
      <c r="D31" s="67" t="str" cm="1">
        <f t="array" ref="D31">_xlfn.IFS(C31="Escolha uma opção", "",C31="Sim","Sim",C31="Não","Não",C31="Não se aplica", "Não")</f>
        <v/>
      </c>
      <c r="E31" s="67"/>
      <c r="F31" s="3" t="s">
        <v>243</v>
      </c>
    </row>
    <row r="32" spans="1:6" ht="25.5" x14ac:dyDescent="0.2">
      <c r="A32" s="115"/>
      <c r="B32" s="3" t="s">
        <v>244</v>
      </c>
      <c r="C32" s="73" t="s">
        <v>5</v>
      </c>
      <c r="D32" s="67" t="str" cm="1">
        <f t="array" ref="D32">_xlfn.IFS(C32="Escolha uma opção", "",C32="Sim","Não",C32="Não","Sim",C32="Não se aplica", "Sim")</f>
        <v/>
      </c>
      <c r="E32" s="67"/>
      <c r="F32" s="3" t="s">
        <v>245</v>
      </c>
    </row>
    <row r="33" spans="1:6" ht="25.5" x14ac:dyDescent="0.2">
      <c r="A33" s="8" t="s">
        <v>246</v>
      </c>
      <c r="B33" s="3" t="s">
        <v>247</v>
      </c>
      <c r="C33" s="73" t="s">
        <v>5</v>
      </c>
      <c r="D33" s="67" t="str" cm="1">
        <f t="array" ref="D33">_xlfn.IFS(C33="Escolha uma opção", "",C33="Sim","Não",C33="Não","Sim",C33="Não se aplica", "Não")</f>
        <v/>
      </c>
      <c r="E33" s="67"/>
      <c r="F33" s="3" t="s">
        <v>248</v>
      </c>
    </row>
    <row r="34" spans="1:6" x14ac:dyDescent="0.2">
      <c r="A34" s="146" t="s">
        <v>249</v>
      </c>
      <c r="B34" s="3" t="s">
        <v>250</v>
      </c>
      <c r="C34" s="73" t="s">
        <v>5</v>
      </c>
      <c r="D34" s="67" t="str" cm="1">
        <f t="array" ref="D34">_xlfn.IFS(C34="Escolha uma opção", "",C34="Sim","Sim",C34="Não","Não",C34="Não se aplica", "Não")</f>
        <v/>
      </c>
      <c r="E34" s="67"/>
      <c r="F34" s="3" t="s">
        <v>251</v>
      </c>
    </row>
    <row r="35" spans="1:6" ht="25.5" x14ac:dyDescent="0.2">
      <c r="A35" s="147"/>
      <c r="B35" s="38" t="s">
        <v>528</v>
      </c>
      <c r="C35" s="73" t="s">
        <v>5</v>
      </c>
      <c r="D35" s="67" t="str" cm="1">
        <f t="array" ref="D35">_xlfn.IFS(C35="Escolha uma opção", "",C35="Sim","Não",C35="Não","Sim",C35="Não se aplica", "Não")</f>
        <v/>
      </c>
      <c r="E35" s="67"/>
      <c r="F35" s="3" t="s">
        <v>252</v>
      </c>
    </row>
    <row r="36" spans="1:6" x14ac:dyDescent="0.2">
      <c r="A36" s="147"/>
      <c r="B36" s="38" t="s">
        <v>545</v>
      </c>
      <c r="C36" s="73" t="s">
        <v>5</v>
      </c>
      <c r="D36" s="67" t="str" cm="1">
        <f t="array" ref="D36">_xlfn.IFS(C36="Escolha uma opção", "",C36="Sim","Não",C36="Não","Sim",C36="Não se aplica", "Não")</f>
        <v/>
      </c>
      <c r="E36" s="67"/>
      <c r="F36" s="3" t="s">
        <v>253</v>
      </c>
    </row>
    <row r="37" spans="1:6" ht="25.5" x14ac:dyDescent="0.2">
      <c r="A37" s="148"/>
      <c r="B37" s="38" t="s">
        <v>546</v>
      </c>
      <c r="C37" s="73" t="s">
        <v>5</v>
      </c>
      <c r="D37" s="67" t="str" cm="1">
        <f t="array" ref="D37">_xlfn.IFS(C37="Escolha uma opção", "",C37="Sim","Não",C37="Não","Sim",C37="Não se aplica", "Não")</f>
        <v/>
      </c>
      <c r="E37" s="67"/>
      <c r="F37" s="3" t="s">
        <v>254</v>
      </c>
    </row>
    <row r="38" spans="1:6" ht="38.25" x14ac:dyDescent="0.2">
      <c r="A38" s="124" t="s">
        <v>500</v>
      </c>
      <c r="B38" s="3" t="s">
        <v>501</v>
      </c>
      <c r="C38" s="73" t="s">
        <v>5</v>
      </c>
      <c r="D38" s="67" t="str" cm="1">
        <f t="array" ref="D38">_xlfn.IFS(C38="Escolha uma opção", "",C38="Sim","Não",C38="Não","Sim",C38="Não se aplica", "Não")</f>
        <v/>
      </c>
      <c r="E38" s="67"/>
      <c r="F38" s="3" t="s">
        <v>255</v>
      </c>
    </row>
    <row r="39" spans="1:6" ht="25.5" x14ac:dyDescent="0.2">
      <c r="A39" s="114"/>
      <c r="B39" s="3" t="s">
        <v>256</v>
      </c>
      <c r="C39" s="73" t="s">
        <v>5</v>
      </c>
      <c r="D39" s="67" t="str" cm="1">
        <f t="array" ref="D39">_xlfn.IFS(C39="Escolha uma opção", "",C39="Sim","Não",C39="Não","Sim",C39="Não se aplica", "Não")</f>
        <v/>
      </c>
      <c r="E39" s="67"/>
      <c r="F39" s="3" t="s">
        <v>16</v>
      </c>
    </row>
    <row r="40" spans="1:6" ht="51" x14ac:dyDescent="0.2">
      <c r="A40" s="114"/>
      <c r="B40" s="3" t="s">
        <v>547</v>
      </c>
      <c r="C40" s="73" t="s">
        <v>5</v>
      </c>
      <c r="D40" s="67" t="str" cm="1">
        <f t="array" ref="D40">_xlfn.IFS(C40="Escolha uma opção", "",C40="Sim","Não",C40="Não","Sim",C40="Não se aplica", "Não")</f>
        <v/>
      </c>
      <c r="E40" s="67"/>
      <c r="F40" s="3" t="s">
        <v>257</v>
      </c>
    </row>
    <row r="41" spans="1:6" ht="63.75" outlineLevel="1" x14ac:dyDescent="0.2">
      <c r="A41" s="124" t="s">
        <v>259</v>
      </c>
      <c r="B41" s="3" t="s">
        <v>502</v>
      </c>
      <c r="C41" s="73" t="s">
        <v>5</v>
      </c>
      <c r="D41" s="67" t="str" cm="1">
        <f t="array" ref="D41">_xlfn.IFS(C41="Escolha uma opção", "",C41="Sim","Não",C41="Não","Sim",C41="Não se aplica", "Não")</f>
        <v/>
      </c>
      <c r="E41" s="67"/>
      <c r="F41" s="3" t="s">
        <v>260</v>
      </c>
    </row>
    <row r="42" spans="1:6" ht="25.5" outlineLevel="1" x14ac:dyDescent="0.2">
      <c r="A42" s="115"/>
      <c r="B42" s="3" t="s">
        <v>261</v>
      </c>
      <c r="C42" s="73" t="s">
        <v>5</v>
      </c>
      <c r="D42" s="67" t="str" cm="1">
        <f t="array" ref="D42">_xlfn.IFS(C42="Escolha uma opção", "",C42="Sim","Não",C42="Não","Sim",C42="Não se aplica", "Não")</f>
        <v/>
      </c>
      <c r="E42" s="67"/>
      <c r="F42" s="3" t="s">
        <v>16</v>
      </c>
    </row>
    <row r="43" spans="1:6" ht="38.25" outlineLevel="1" x14ac:dyDescent="0.2">
      <c r="A43" s="8" t="s">
        <v>262</v>
      </c>
      <c r="B43" s="3" t="s">
        <v>263</v>
      </c>
      <c r="C43" s="73" t="s">
        <v>5</v>
      </c>
      <c r="D43" s="67" t="str" cm="1">
        <f t="array" ref="D43">_xlfn.IFS(C43="Escolha uma opção", "",C43="Sim","Não",C43="Não","Sim",C43="Não se aplica", "Não")</f>
        <v/>
      </c>
      <c r="E43" s="67"/>
      <c r="F43" s="3" t="s">
        <v>264</v>
      </c>
    </row>
    <row r="44" spans="1:6" outlineLevel="1" x14ac:dyDescent="0.2">
      <c r="A44" s="124" t="s">
        <v>265</v>
      </c>
      <c r="B44" s="3" t="s">
        <v>266</v>
      </c>
      <c r="C44" s="73" t="s">
        <v>5</v>
      </c>
      <c r="D44" s="67" t="str" cm="1">
        <f t="array" ref="D44">_xlfn.IFS(C44="Escolha uma opção", "",C44="Sim","Não",C44="Não","Sim",C44="Não se aplica", "Não")</f>
        <v/>
      </c>
      <c r="E44" s="67"/>
      <c r="F44" s="3" t="s">
        <v>267</v>
      </c>
    </row>
    <row r="45" spans="1:6" outlineLevel="1" x14ac:dyDescent="0.2">
      <c r="A45" s="148"/>
      <c r="B45" s="3" t="s">
        <v>268</v>
      </c>
      <c r="C45" s="73" t="s">
        <v>5</v>
      </c>
      <c r="D45" s="67" t="str" cm="1">
        <f t="array" ref="D45">_xlfn.IFS(C45="Escolha uma opção", "",C45="Sim","Não",C45="Não","Sim",C45="Não se aplica", "Não")</f>
        <v/>
      </c>
      <c r="E45" s="67"/>
      <c r="F45" s="3" t="s">
        <v>267</v>
      </c>
    </row>
    <row r="46" spans="1:6" ht="33.75" customHeight="1" outlineLevel="1" x14ac:dyDescent="0.2">
      <c r="A46" s="66" t="s">
        <v>532</v>
      </c>
      <c r="B46" s="3" t="s">
        <v>503</v>
      </c>
      <c r="C46" s="73" t="s">
        <v>5</v>
      </c>
      <c r="D46" s="67" t="str" cm="1">
        <f t="array" ref="D46">_xlfn.IFS(C46="Escolha uma opção", "",C46="Sim","Não",C46="Não","Sim",C46="Não se aplica", "Não")</f>
        <v/>
      </c>
      <c r="E46" s="67"/>
      <c r="F46" s="3" t="s">
        <v>16</v>
      </c>
    </row>
    <row r="47" spans="1:6" ht="31.5" customHeight="1" outlineLevel="1" x14ac:dyDescent="0.2">
      <c r="A47" s="132" t="s">
        <v>548</v>
      </c>
      <c r="B47" s="3" t="s">
        <v>269</v>
      </c>
      <c r="C47" s="73" t="s">
        <v>5</v>
      </c>
      <c r="D47" s="67" t="str" cm="1">
        <f t="array" ref="D47">_xlfn.IFS(C47="Escolha uma opção", "",C47="Sim","Não",C47="Não","Sim",C47="Não se aplica", "Não")</f>
        <v/>
      </c>
      <c r="E47" s="67"/>
      <c r="F47" s="3" t="s">
        <v>267</v>
      </c>
    </row>
    <row r="48" spans="1:6" ht="38.25" outlineLevel="1" x14ac:dyDescent="0.2">
      <c r="A48" s="147"/>
      <c r="B48" s="38" t="s">
        <v>270</v>
      </c>
      <c r="C48" s="73" t="s">
        <v>5</v>
      </c>
      <c r="D48" s="67" t="str" cm="1">
        <f t="array" ref="D48">_xlfn.IFS(C48="Escolha uma opção", "",C48="Sim","Não",C48="Não","Sim",C48="Não se aplica", "Não")</f>
        <v/>
      </c>
      <c r="E48" s="67"/>
      <c r="F48" s="3" t="s">
        <v>267</v>
      </c>
    </row>
    <row r="49" spans="1:6" outlineLevel="1" x14ac:dyDescent="0.2">
      <c r="A49" s="148"/>
      <c r="B49" s="3" t="s">
        <v>271</v>
      </c>
      <c r="C49" s="73" t="s">
        <v>5</v>
      </c>
      <c r="D49" s="67" t="str" cm="1">
        <f t="array" ref="D49">_xlfn.IFS(C49="Escolha uma opção", "",C49="Sim","Sim",C49="Não","Não",C49="Não se aplica", "Não")</f>
        <v/>
      </c>
      <c r="E49" s="67"/>
      <c r="F49" s="3" t="s">
        <v>267</v>
      </c>
    </row>
    <row r="50" spans="1:6" outlineLevel="1" x14ac:dyDescent="0.2">
      <c r="A50" s="146" t="s">
        <v>272</v>
      </c>
      <c r="B50" s="3" t="s">
        <v>273</v>
      </c>
      <c r="C50" s="73" t="s">
        <v>5</v>
      </c>
      <c r="D50" s="67" t="str" cm="1">
        <f t="array" ref="D50">_xlfn.IFS(C50="Escolha uma opção", "",C50="Sim","Não",C50="Não","Sim",C50="Não se aplica", "Não")</f>
        <v/>
      </c>
      <c r="E50" s="67"/>
      <c r="F50" s="3" t="s">
        <v>267</v>
      </c>
    </row>
    <row r="51" spans="1:6" outlineLevel="1" x14ac:dyDescent="0.2">
      <c r="A51" s="114"/>
      <c r="B51" s="3" t="s">
        <v>274</v>
      </c>
      <c r="C51" s="73" t="s">
        <v>5</v>
      </c>
      <c r="D51" s="67" t="str" cm="1">
        <f t="array" ref="D51">_xlfn.IFS(C51="Escolha uma opção", "",C51="Sim","Não",C51="Não","Sim",C51="Não se aplica", "Não")</f>
        <v/>
      </c>
      <c r="E51" s="67"/>
      <c r="F51" s="3" t="s">
        <v>267</v>
      </c>
    </row>
    <row r="52" spans="1:6" outlineLevel="1" x14ac:dyDescent="0.2">
      <c r="A52" s="115"/>
      <c r="B52" s="87" t="s">
        <v>275</v>
      </c>
      <c r="C52" s="88" t="s">
        <v>5</v>
      </c>
      <c r="D52" s="89" t="str" cm="1">
        <f t="array" ref="D52">_xlfn.IFS(C52="Escolha uma opção", "",C52="Sim","Não",C52="Não","Sim",C52="Não se aplica", "Não")</f>
        <v/>
      </c>
      <c r="E52" s="108"/>
      <c r="F52" s="87" t="s">
        <v>267</v>
      </c>
    </row>
    <row r="53" spans="1:6" x14ac:dyDescent="0.2">
      <c r="A53" s="90"/>
      <c r="B53" s="90"/>
      <c r="C53" s="91"/>
      <c r="D53" s="91"/>
      <c r="E53" s="91"/>
      <c r="F53" s="92"/>
    </row>
    <row r="54" spans="1:6" s="24" customFormat="1" ht="20.100000000000001" customHeight="1" x14ac:dyDescent="0.2">
      <c r="A54" s="149" t="s">
        <v>467</v>
      </c>
      <c r="B54" s="149"/>
      <c r="C54" s="149">
        <f t="shared" ref="C54" si="0">COUNTIF(C43:C51,"Sim")</f>
        <v>0</v>
      </c>
      <c r="D54" s="149"/>
      <c r="E54" s="149"/>
      <c r="F54" s="149"/>
    </row>
    <row r="55" spans="1:6" x14ac:dyDescent="0.2">
      <c r="A55" s="4"/>
      <c r="B55" s="4"/>
      <c r="C55" s="16"/>
      <c r="D55" s="16"/>
      <c r="E55" s="16"/>
      <c r="F55" s="5"/>
    </row>
    <row r="56" spans="1:6" ht="20.100000000000001" customHeight="1" thickBot="1" x14ac:dyDescent="0.25">
      <c r="A56" s="120" t="s">
        <v>507</v>
      </c>
      <c r="B56" s="140"/>
      <c r="C56" s="140"/>
      <c r="D56" s="140"/>
      <c r="E56" s="140"/>
      <c r="F56" s="140"/>
    </row>
    <row r="57" spans="1:6" ht="26.25" thickBot="1" x14ac:dyDescent="0.25">
      <c r="A57" s="37" t="s">
        <v>504</v>
      </c>
      <c r="B57" s="64" t="s">
        <v>505</v>
      </c>
      <c r="C57" s="73" t="s">
        <v>5</v>
      </c>
      <c r="D57" s="67" t="str" cm="1">
        <f t="array" ref="D57">_xlfn.IFS(C57="Escolha uma opção", "",C57="Sim","Não",C57="Não","Sim")</f>
        <v/>
      </c>
      <c r="E57" s="102"/>
      <c r="F57" s="64" t="s">
        <v>219</v>
      </c>
    </row>
    <row r="58" spans="1:6" ht="39" thickBot="1" x14ac:dyDescent="0.25">
      <c r="A58" s="124" t="s">
        <v>422</v>
      </c>
      <c r="B58" s="65" t="s">
        <v>549</v>
      </c>
      <c r="C58" s="73" t="s">
        <v>5</v>
      </c>
      <c r="D58" s="67" t="str" cm="1">
        <f t="array" ref="D58">_xlfn.IFS(C58="Escolha uma opção", "",C58="Sim","Não",C58="Não","Sim")</f>
        <v/>
      </c>
      <c r="E58" s="102"/>
      <c r="F58" s="65" t="s">
        <v>252</v>
      </c>
    </row>
    <row r="59" spans="1:6" ht="26.25" thickBot="1" x14ac:dyDescent="0.25">
      <c r="A59" s="136"/>
      <c r="B59" s="65" t="s">
        <v>506</v>
      </c>
      <c r="C59" s="73" t="s">
        <v>5</v>
      </c>
      <c r="D59" s="67" t="str" cm="1">
        <f t="array" ref="D59">_xlfn.IFS(C59="Escolha uma opção", "",C59="Sim","Não",C59="Não","Sim")</f>
        <v/>
      </c>
      <c r="E59" s="102"/>
      <c r="F59" s="65" t="s">
        <v>253</v>
      </c>
    </row>
    <row r="60" spans="1:6" x14ac:dyDescent="0.2">
      <c r="A60" s="4"/>
      <c r="B60" s="4"/>
      <c r="C60" s="16"/>
      <c r="D60" s="16"/>
      <c r="E60" s="16"/>
      <c r="F60" s="5"/>
    </row>
    <row r="61" spans="1:6" x14ac:dyDescent="0.2">
      <c r="A61" s="4"/>
      <c r="B61" s="4"/>
      <c r="C61" s="16"/>
      <c r="D61" s="16"/>
      <c r="E61" s="16"/>
      <c r="F61" s="5"/>
    </row>
    <row r="62" spans="1:6" ht="20.100000000000001" customHeight="1" x14ac:dyDescent="0.2">
      <c r="A62" s="120" t="s">
        <v>276</v>
      </c>
      <c r="B62" s="140"/>
      <c r="C62" s="140"/>
      <c r="D62" s="140"/>
      <c r="E62" s="140"/>
      <c r="F62" s="140"/>
    </row>
    <row r="63" spans="1:6" ht="25.5" x14ac:dyDescent="0.2">
      <c r="A63" s="8" t="s">
        <v>277</v>
      </c>
      <c r="B63" s="3" t="s">
        <v>278</v>
      </c>
      <c r="C63" s="73" t="s">
        <v>5</v>
      </c>
      <c r="D63" s="67" t="str" cm="1">
        <f t="array" ref="D63">_xlfn.IFS(C63="Escolha uma opção", "",C63="Sim","Não",C63="Não","Sim",C63="Não se aplica", "Sim")</f>
        <v/>
      </c>
      <c r="E63" s="102"/>
      <c r="F63" s="3" t="s">
        <v>279</v>
      </c>
    </row>
    <row r="64" spans="1:6" x14ac:dyDescent="0.2">
      <c r="A64" s="5"/>
      <c r="B64" s="5"/>
      <c r="C64" s="16"/>
      <c r="D64" s="16"/>
      <c r="E64" s="16"/>
      <c r="F64" s="5"/>
    </row>
    <row r="65" spans="1:6" ht="20.100000000000001" customHeight="1" outlineLevel="1" x14ac:dyDescent="0.2">
      <c r="A65" s="120" t="s">
        <v>280</v>
      </c>
      <c r="B65" s="140"/>
      <c r="C65" s="140"/>
      <c r="D65" s="140"/>
      <c r="E65" s="140"/>
      <c r="F65" s="140"/>
    </row>
    <row r="66" spans="1:6" outlineLevel="1" x14ac:dyDescent="0.2">
      <c r="A66" s="8" t="s">
        <v>94</v>
      </c>
      <c r="B66" s="3" t="s">
        <v>281</v>
      </c>
      <c r="C66" s="73" t="s">
        <v>5</v>
      </c>
      <c r="D66" s="67" t="str" cm="1">
        <f t="array" ref="D66">_xlfn.IFS(C66="Escolha uma opção", "",C66="Sim","Não",C66="Não","Sim",C66="Não se aplica", "Sim")</f>
        <v/>
      </c>
      <c r="E66" s="102"/>
      <c r="F66" s="3" t="s">
        <v>282</v>
      </c>
    </row>
    <row r="67" spans="1:6" x14ac:dyDescent="0.2">
      <c r="A67" s="8" t="s">
        <v>283</v>
      </c>
      <c r="B67" s="3" t="s">
        <v>284</v>
      </c>
      <c r="C67" s="73" t="s">
        <v>5</v>
      </c>
      <c r="D67" s="67" t="str" cm="1">
        <f t="array" ref="D67">_xlfn.IFS(C67="Escolha uma opção", "",C67="Sim","Não",C67="Não","Sim",C67="Não se aplica", "Não")</f>
        <v/>
      </c>
      <c r="E67" s="102"/>
      <c r="F67" s="3" t="s">
        <v>282</v>
      </c>
    </row>
    <row r="68" spans="1:6" ht="25.5" x14ac:dyDescent="0.2">
      <c r="A68" s="8" t="s">
        <v>285</v>
      </c>
      <c r="B68" s="3" t="s">
        <v>286</v>
      </c>
      <c r="C68" s="73" t="s">
        <v>5</v>
      </c>
      <c r="D68" s="67" t="str" cm="1">
        <f t="array" ref="D68">_xlfn.IFS(C68="Escolha uma opção", "",C68="Sim","Não",C68="Não","Sim",C68="Não se aplica", "Não")</f>
        <v/>
      </c>
      <c r="E68" s="102"/>
      <c r="F68" s="3" t="s">
        <v>282</v>
      </c>
    </row>
    <row r="69" spans="1:6" ht="25.5" x14ac:dyDescent="0.2">
      <c r="A69" s="8" t="s">
        <v>287</v>
      </c>
      <c r="B69" s="38" t="s">
        <v>288</v>
      </c>
      <c r="C69" s="73" t="s">
        <v>5</v>
      </c>
      <c r="D69" s="67" t="str" cm="1">
        <f t="array" ref="D69">_xlfn.IFS(C69="Escolha uma opção", "",C69="Sim","Não",C69="Não","Sim",C69="Não se aplica", "Sim")</f>
        <v/>
      </c>
      <c r="E69" s="102"/>
      <c r="F69" s="3" t="s">
        <v>289</v>
      </c>
    </row>
    <row r="70" spans="1:6" x14ac:dyDescent="0.2">
      <c r="A70" s="4"/>
      <c r="B70" s="4"/>
      <c r="C70" s="16"/>
      <c r="D70" s="79"/>
      <c r="E70" s="79"/>
      <c r="F70" s="17"/>
    </row>
    <row r="71" spans="1:6" ht="20.100000000000001" customHeight="1" x14ac:dyDescent="0.2">
      <c r="A71" s="120" t="s">
        <v>290</v>
      </c>
      <c r="B71" s="140"/>
      <c r="C71" s="140"/>
      <c r="D71" s="140"/>
      <c r="E71" s="140"/>
      <c r="F71" s="140"/>
    </row>
    <row r="72" spans="1:6" ht="38.25" x14ac:dyDescent="0.2">
      <c r="A72" s="8" t="s">
        <v>291</v>
      </c>
      <c r="B72" s="38" t="s">
        <v>509</v>
      </c>
      <c r="C72" s="73" t="s">
        <v>5</v>
      </c>
      <c r="D72" s="67" t="str" cm="1">
        <f t="array" ref="D72">_xlfn.IFS(C72="Escolha uma opção", "",C72="Sim","Não",C72="Não","Sim",C72="Não se aplica", "Sim")</f>
        <v/>
      </c>
      <c r="E72" s="102"/>
      <c r="F72" s="3" t="s">
        <v>292</v>
      </c>
    </row>
    <row r="73" spans="1:6" ht="25.5" x14ac:dyDescent="0.2">
      <c r="A73" s="8" t="s">
        <v>293</v>
      </c>
      <c r="B73" s="38" t="s">
        <v>510</v>
      </c>
      <c r="C73" s="73" t="s">
        <v>5</v>
      </c>
      <c r="D73" s="67" t="str" cm="1">
        <f t="array" ref="D73">_xlfn.IFS(C73="Escolha uma opção", "",C73="Sim","Não",C73="Não","Sim",C73="Não se aplica", "Sim")</f>
        <v/>
      </c>
      <c r="E73" s="102"/>
      <c r="F73" s="3" t="s">
        <v>292</v>
      </c>
    </row>
    <row r="74" spans="1:6" ht="25.5" x14ac:dyDescent="0.2">
      <c r="A74" s="8" t="s">
        <v>294</v>
      </c>
      <c r="B74" s="3" t="s">
        <v>550</v>
      </c>
      <c r="C74" s="73" t="s">
        <v>5</v>
      </c>
      <c r="D74" s="67" t="str" cm="1">
        <f t="array" ref="D74">_xlfn.IFS(C74="Escolha uma opção", "",C74="Sim","Não",C74="Não","Sim",C74="Não se aplica", "Não")</f>
        <v/>
      </c>
      <c r="E74" s="102"/>
      <c r="F74" s="3" t="s">
        <v>292</v>
      </c>
    </row>
    <row r="75" spans="1:6" x14ac:dyDescent="0.2">
      <c r="A75" s="4"/>
      <c r="B75" s="4"/>
      <c r="C75" s="16"/>
      <c r="D75" s="16"/>
      <c r="E75" s="16"/>
      <c r="F75" s="5"/>
    </row>
    <row r="76" spans="1:6" ht="20.100000000000001" customHeight="1" x14ac:dyDescent="0.2">
      <c r="A76" s="120" t="s">
        <v>295</v>
      </c>
      <c r="B76" s="140"/>
      <c r="C76" s="140"/>
      <c r="D76" s="140"/>
      <c r="E76" s="140"/>
      <c r="F76" s="140"/>
    </row>
    <row r="77" spans="1:6" ht="38.25" x14ac:dyDescent="0.2">
      <c r="A77" s="8" t="s">
        <v>291</v>
      </c>
      <c r="B77" s="38" t="s">
        <v>551</v>
      </c>
      <c r="C77" s="73" t="s">
        <v>5</v>
      </c>
      <c r="D77" s="67" t="str" cm="1">
        <f t="array" ref="D77">_xlfn.IFS(C77="Escolha uma opção", "",C77="Sim","Não",C77="Não","Sim",C77="Não se aplica", "Sim")</f>
        <v/>
      </c>
      <c r="E77" s="102"/>
      <c r="F77" s="3" t="s">
        <v>296</v>
      </c>
    </row>
    <row r="78" spans="1:6" ht="51" x14ac:dyDescent="0.2">
      <c r="A78" s="8" t="s">
        <v>297</v>
      </c>
      <c r="B78" s="38" t="s">
        <v>511</v>
      </c>
      <c r="C78" s="73" t="s">
        <v>5</v>
      </c>
      <c r="D78" s="67" t="str" cm="1">
        <f t="array" ref="D78">_xlfn.IFS(C78="Escolha uma opção", "",C78="Sim","Não",C78="Não","Sim",C78="Não se aplica", "Não")</f>
        <v/>
      </c>
      <c r="E78" s="102"/>
      <c r="F78" s="3" t="s">
        <v>298</v>
      </c>
    </row>
    <row r="79" spans="1:6" ht="51" x14ac:dyDescent="0.2">
      <c r="A79" s="66" t="s">
        <v>552</v>
      </c>
      <c r="B79" s="3" t="s">
        <v>299</v>
      </c>
      <c r="C79" s="73" t="s">
        <v>5</v>
      </c>
      <c r="D79" s="67" t="str" cm="1">
        <f t="array" ref="D79">_xlfn.IFS(C79="Escolha uma opção", "",C79="Sim","Não",C79="Não","Sim",C79="Não se aplica", "Sim")</f>
        <v/>
      </c>
      <c r="E79" s="102"/>
      <c r="F79" s="3" t="s">
        <v>300</v>
      </c>
    </row>
    <row r="80" spans="1:6" x14ac:dyDescent="0.2">
      <c r="A80" s="4"/>
      <c r="B80" s="4"/>
      <c r="C80" s="18"/>
      <c r="D80" s="18"/>
      <c r="E80" s="18"/>
      <c r="F80" s="17"/>
    </row>
    <row r="81" spans="1:6" ht="20.100000000000001" customHeight="1" x14ac:dyDescent="0.2">
      <c r="A81" s="120" t="s">
        <v>301</v>
      </c>
      <c r="B81" s="140"/>
      <c r="C81" s="140"/>
      <c r="D81" s="140"/>
      <c r="E81" s="140"/>
      <c r="F81" s="140"/>
    </row>
    <row r="82" spans="1:6" ht="51" x14ac:dyDescent="0.2">
      <c r="A82" s="66" t="s">
        <v>555</v>
      </c>
      <c r="B82" s="38" t="s">
        <v>554</v>
      </c>
      <c r="C82" s="73" t="s">
        <v>5</v>
      </c>
      <c r="D82" s="67" t="str" cm="1">
        <f t="array" ref="D82">_xlfn.IFS(C82="Escolha uma opção", "",C82="Sim","Não",C82="Não","Sim",C82="Não se aplica", "Não")</f>
        <v/>
      </c>
      <c r="E82" s="102"/>
      <c r="F82" s="3" t="s">
        <v>302</v>
      </c>
    </row>
    <row r="83" spans="1:6" ht="51" x14ac:dyDescent="0.2">
      <c r="A83" s="37" t="s">
        <v>556</v>
      </c>
      <c r="B83" s="38" t="s">
        <v>553</v>
      </c>
      <c r="C83" s="73" t="s">
        <v>5</v>
      </c>
      <c r="D83" s="67" t="str" cm="1">
        <f t="array" ref="D83">_xlfn.IFS(C83="Escolha uma opção", "",C83="Sim","Não",C83="Não","Sim",C83="Não se aplica", "Sim")</f>
        <v/>
      </c>
      <c r="E83" s="102"/>
      <c r="F83" s="3" t="s">
        <v>303</v>
      </c>
    </row>
    <row r="84" spans="1:6" ht="25.5" x14ac:dyDescent="0.2">
      <c r="A84" s="37" t="s">
        <v>512</v>
      </c>
      <c r="B84" s="38" t="s">
        <v>513</v>
      </c>
      <c r="C84" s="73" t="s">
        <v>5</v>
      </c>
      <c r="D84" s="67" t="str" cm="1">
        <f t="array" ref="D84">_xlfn.IFS(C84="Escolha uma opção","",C84="Sim","Não",C84="Não","Sim")</f>
        <v/>
      </c>
      <c r="E84" s="102"/>
      <c r="F84" s="3" t="s">
        <v>217</v>
      </c>
    </row>
    <row r="85" spans="1:6" ht="25.5" x14ac:dyDescent="0.2">
      <c r="A85" s="8" t="s">
        <v>304</v>
      </c>
      <c r="B85" s="3" t="s">
        <v>305</v>
      </c>
      <c r="C85" s="73" t="s">
        <v>5</v>
      </c>
      <c r="D85" s="67" t="str" cm="1">
        <f t="array" ref="D85">_xlfn.IFS(C85="Escolha uma opção", "",C85="Sim","Não",C85="Não","Sim",C85="Não se aplica", "Não")</f>
        <v/>
      </c>
      <c r="E85" s="102"/>
      <c r="F85" s="3" t="s">
        <v>306</v>
      </c>
    </row>
    <row r="86" spans="1:6" ht="25.5" x14ac:dyDescent="0.2">
      <c r="A86" s="146" t="s">
        <v>307</v>
      </c>
      <c r="B86" s="3" t="s">
        <v>514</v>
      </c>
      <c r="C86" s="73" t="s">
        <v>5</v>
      </c>
      <c r="D86" s="67" t="str" cm="1">
        <f t="array" ref="D86">_xlfn.IFS(C86="Escolha uma opção", "",C86="Sim","Não",C86="Não","Sim",C86="Não se aplica", "Não")</f>
        <v/>
      </c>
      <c r="E86" s="102"/>
      <c r="F86" s="3" t="s">
        <v>308</v>
      </c>
    </row>
    <row r="87" spans="1:6" ht="25.5" x14ac:dyDescent="0.2">
      <c r="A87" s="148"/>
      <c r="B87" s="3" t="s">
        <v>557</v>
      </c>
      <c r="C87" s="73" t="s">
        <v>5</v>
      </c>
      <c r="D87" s="67" t="str" cm="1">
        <f t="array" ref="D87">_xlfn.IFS(C87="Escolha uma opção", "",C87="Sim","Não",C87="Não","Sim",C87="Não se aplica", "Não")</f>
        <v/>
      </c>
      <c r="E87" s="102"/>
      <c r="F87" s="3" t="s">
        <v>308</v>
      </c>
    </row>
    <row r="88" spans="1:6" ht="38.25" x14ac:dyDescent="0.2">
      <c r="A88" s="146" t="s">
        <v>309</v>
      </c>
      <c r="B88" s="3" t="s">
        <v>529</v>
      </c>
      <c r="C88" s="73" t="s">
        <v>5</v>
      </c>
      <c r="D88" s="67" t="str" cm="1">
        <f t="array" ref="D88">_xlfn.IFS(C88="Escolha uma opção", "",C88="Sim","Não",C88="Não","Sim",C88="Não se aplica", "Não")</f>
        <v/>
      </c>
      <c r="E88" s="102"/>
      <c r="F88" s="3" t="s">
        <v>310</v>
      </c>
    </row>
    <row r="89" spans="1:6" ht="51" x14ac:dyDescent="0.2">
      <c r="A89" s="148"/>
      <c r="B89" s="3" t="s">
        <v>558</v>
      </c>
      <c r="C89" s="73" t="s">
        <v>5</v>
      </c>
      <c r="D89" s="67" t="str" cm="1">
        <f t="array" ref="D89">_xlfn.IFS(C89="Escolha uma opção", "",C89="Sim","Não",C89="Não","Sim",C89="Não se aplica", "Não")</f>
        <v/>
      </c>
      <c r="E89" s="102"/>
      <c r="F89" s="3" t="s">
        <v>311</v>
      </c>
    </row>
    <row r="90" spans="1:6" ht="25.5" x14ac:dyDescent="0.2">
      <c r="A90" s="146" t="s">
        <v>312</v>
      </c>
      <c r="B90" s="3" t="s">
        <v>313</v>
      </c>
      <c r="C90" s="73" t="s">
        <v>5</v>
      </c>
      <c r="D90" s="67" t="str" cm="1">
        <f t="array" ref="D90">_xlfn.IFS(C90="Escolha uma opção", "",C90="Sim","Não",C90="Não","Sim",C90="Não se aplica", "Não")</f>
        <v/>
      </c>
      <c r="E90" s="102"/>
      <c r="F90" s="3" t="s">
        <v>16</v>
      </c>
    </row>
    <row r="91" spans="1:6" ht="25.5" x14ac:dyDescent="0.2">
      <c r="A91" s="148"/>
      <c r="B91" s="3" t="s">
        <v>314</v>
      </c>
      <c r="C91" s="73" t="s">
        <v>5</v>
      </c>
      <c r="D91" s="67" t="str" cm="1">
        <f t="array" ref="D91">_xlfn.IFS(C91="Escolha uma opção", "",C91="Sim","Não",C91="Não","Sim",C91="Não se aplica", "Não")</f>
        <v/>
      </c>
      <c r="E91" s="102"/>
      <c r="F91" s="3" t="s">
        <v>16</v>
      </c>
    </row>
    <row r="92" spans="1:6" ht="25.5" x14ac:dyDescent="0.2">
      <c r="A92" s="8" t="s">
        <v>315</v>
      </c>
      <c r="B92" s="3" t="s">
        <v>515</v>
      </c>
      <c r="C92" s="73" t="s">
        <v>5</v>
      </c>
      <c r="D92" s="67" t="str" cm="1">
        <f t="array" ref="D92">_xlfn.IFS(C92="Escolha uma opção", "",C92="Sim","Não",C92="Não","Sim",C92="Não se aplica", "Não")</f>
        <v/>
      </c>
      <c r="E92" s="102"/>
      <c r="F92" s="3" t="s">
        <v>176</v>
      </c>
    </row>
    <row r="93" spans="1:6" x14ac:dyDescent="0.2">
      <c r="A93" s="4"/>
      <c r="B93" s="4"/>
      <c r="C93" s="18"/>
      <c r="D93" s="80"/>
      <c r="E93" s="80"/>
      <c r="F93" s="17"/>
    </row>
    <row r="94" spans="1:6" ht="20.100000000000001" customHeight="1" x14ac:dyDescent="0.2">
      <c r="A94" s="120" t="s">
        <v>316</v>
      </c>
      <c r="B94" s="140"/>
      <c r="C94" s="140"/>
      <c r="D94" s="140"/>
      <c r="E94" s="140"/>
      <c r="F94" s="140"/>
    </row>
    <row r="95" spans="1:6" ht="38.25" x14ac:dyDescent="0.2">
      <c r="A95" s="8" t="s">
        <v>317</v>
      </c>
      <c r="B95" s="38" t="s">
        <v>318</v>
      </c>
      <c r="C95" s="73" t="s">
        <v>5</v>
      </c>
      <c r="D95" s="67" t="str" cm="1">
        <f t="array" ref="D95">_xlfn.IFS(C95="Escolha uma opção", "",C95="Sim","Não",C95="Não","Sim",C95="Não se aplica", "Não")</f>
        <v/>
      </c>
      <c r="E95" s="102"/>
      <c r="F95" s="3" t="s">
        <v>319</v>
      </c>
    </row>
    <row r="96" spans="1:6" ht="25.5" x14ac:dyDescent="0.2">
      <c r="A96" s="8" t="s">
        <v>320</v>
      </c>
      <c r="B96" s="3" t="s">
        <v>321</v>
      </c>
      <c r="C96" s="73" t="s">
        <v>5</v>
      </c>
      <c r="D96" s="67" t="str" cm="1">
        <f t="array" ref="D96">_xlfn.IFS(C96="Escolha uma opção", "",C96="Sim","Não",C96="Não","Sim",C96="Não se aplica", "Não")</f>
        <v/>
      </c>
      <c r="E96" s="102"/>
      <c r="F96" s="3" t="s">
        <v>322</v>
      </c>
    </row>
    <row r="97" spans="1:6" ht="25.5" x14ac:dyDescent="0.2">
      <c r="A97" s="8" t="s">
        <v>323</v>
      </c>
      <c r="B97" s="3" t="s">
        <v>324</v>
      </c>
      <c r="C97" s="73" t="s">
        <v>5</v>
      </c>
      <c r="D97" s="67" t="str" cm="1">
        <f t="array" ref="D97">_xlfn.IFS(C97="Escolha uma opção", "",C97="Sim","Não",C97="Não","Sim",C97="Não se aplica", "Sim")</f>
        <v/>
      </c>
      <c r="E97" s="102"/>
      <c r="F97" s="3" t="s">
        <v>325</v>
      </c>
    </row>
    <row r="98" spans="1:6" ht="38.25" x14ac:dyDescent="0.2">
      <c r="A98" s="8" t="s">
        <v>326</v>
      </c>
      <c r="B98" s="3" t="s">
        <v>327</v>
      </c>
      <c r="C98" s="73" t="s">
        <v>5</v>
      </c>
      <c r="D98" s="67" t="str" cm="1">
        <f t="array" ref="D98">_xlfn.IFS(C98="Escolha uma opção", "",C98="Sim","Não",C98="Não","Sim",C98="Não se aplica", "Não")</f>
        <v/>
      </c>
      <c r="E98" s="102"/>
      <c r="F98" s="3" t="s">
        <v>328</v>
      </c>
    </row>
    <row r="99" spans="1:6" ht="25.5" x14ac:dyDescent="0.2">
      <c r="A99" s="8" t="s">
        <v>329</v>
      </c>
      <c r="B99" s="3" t="s">
        <v>330</v>
      </c>
      <c r="C99" s="73" t="s">
        <v>5</v>
      </c>
      <c r="D99" s="67" t="str" cm="1">
        <f t="array" ref="D99">_xlfn.IFS(C99="Escolha uma opção", "",C99="Sim","Não",C99="Não","Sim",C99="Não se aplica", "Sim")</f>
        <v/>
      </c>
      <c r="E99" s="102"/>
      <c r="F99" s="3" t="s">
        <v>331</v>
      </c>
    </row>
    <row r="100" spans="1:6" ht="51" x14ac:dyDescent="0.2">
      <c r="A100" s="146" t="s">
        <v>516</v>
      </c>
      <c r="B100" s="38" t="s">
        <v>559</v>
      </c>
      <c r="C100" s="73" t="s">
        <v>5</v>
      </c>
      <c r="D100" s="67" t="str" cm="1">
        <f t="array" ref="D100">_xlfn.IFS(C100="Escolha uma opção", "",C100="Sim","Não",C100="Não","Sim",C100="Não se aplica", "Sim")</f>
        <v/>
      </c>
      <c r="E100" s="102"/>
      <c r="F100" s="3" t="s">
        <v>518</v>
      </c>
    </row>
    <row r="101" spans="1:6" ht="25.5" x14ac:dyDescent="0.2">
      <c r="A101" s="148"/>
      <c r="B101" s="3" t="s">
        <v>517</v>
      </c>
      <c r="C101" s="73" t="s">
        <v>5</v>
      </c>
      <c r="D101" s="67" t="str" cm="1">
        <f t="array" ref="D101">_xlfn.IFS(C101="Escolha uma opção", "",C101="Sim","Não",C101="Não","Sim",C101="Não se aplica", "Sim")</f>
        <v/>
      </c>
      <c r="E101" s="102"/>
      <c r="F101" s="3" t="s">
        <v>519</v>
      </c>
    </row>
    <row r="102" spans="1:6" ht="25.5" x14ac:dyDescent="0.2">
      <c r="A102" s="8" t="s">
        <v>315</v>
      </c>
      <c r="B102" s="3" t="s">
        <v>332</v>
      </c>
      <c r="C102" s="73" t="s">
        <v>5</v>
      </c>
      <c r="D102" s="67" t="str" cm="1">
        <f t="array" ref="D102">_xlfn.IFS(C102="Escolha uma opção", "",C102="Sim","Não",C102="Não","Sim",C102="Não se aplica", "Sim")</f>
        <v/>
      </c>
      <c r="E102" s="102"/>
      <c r="F102" s="3" t="s">
        <v>176</v>
      </c>
    </row>
    <row r="103" spans="1:6" x14ac:dyDescent="0.2">
      <c r="A103" s="4"/>
      <c r="B103" s="4"/>
      <c r="C103" s="18"/>
      <c r="D103" s="18"/>
      <c r="E103" s="18"/>
      <c r="F103" s="17"/>
    </row>
    <row r="104" spans="1:6" ht="20.100000000000001" customHeight="1" x14ac:dyDescent="0.2">
      <c r="A104" s="120" t="s">
        <v>120</v>
      </c>
      <c r="B104" s="150"/>
      <c r="C104" s="150"/>
      <c r="D104" s="150"/>
      <c r="E104" s="150"/>
      <c r="F104" s="150"/>
    </row>
    <row r="105" spans="1:6" ht="63.75" x14ac:dyDescent="0.2">
      <c r="A105" s="8" t="s">
        <v>333</v>
      </c>
      <c r="B105" s="3" t="s">
        <v>530</v>
      </c>
      <c r="C105" s="73" t="s">
        <v>5</v>
      </c>
      <c r="D105" s="67" t="str" cm="1">
        <f t="array" ref="D105">_xlfn.IFS(C105="Escolha uma opção", "",C105="Sim","Não",C105="Não","Sim",C105="Não se aplica", "Sim")</f>
        <v/>
      </c>
      <c r="E105" s="67"/>
      <c r="F105" s="3" t="s">
        <v>334</v>
      </c>
    </row>
    <row r="106" spans="1:6" ht="25.5" x14ac:dyDescent="0.2">
      <c r="A106" s="8" t="s">
        <v>335</v>
      </c>
      <c r="B106" s="3" t="s">
        <v>336</v>
      </c>
      <c r="C106" s="73" t="s">
        <v>5</v>
      </c>
      <c r="D106" s="67" t="str" cm="1">
        <f t="array" ref="D106">_xlfn.IFS(C106="Escolha uma opção", "",C106="Sim","Não",C106="Não","Sim",C106="Não se aplica", "Sim")</f>
        <v/>
      </c>
      <c r="E106" s="67"/>
      <c r="F106" s="3" t="s">
        <v>337</v>
      </c>
    </row>
    <row r="107" spans="1:6" x14ac:dyDescent="0.2">
      <c r="A107" s="4"/>
      <c r="B107" s="4"/>
      <c r="C107" s="16"/>
      <c r="D107" s="16"/>
      <c r="E107" s="16"/>
      <c r="F107" s="5"/>
    </row>
    <row r="108" spans="1:6" ht="20.100000000000001" customHeight="1" x14ac:dyDescent="0.2">
      <c r="A108" s="120" t="s">
        <v>142</v>
      </c>
      <c r="B108" s="140"/>
      <c r="C108" s="140"/>
      <c r="D108" s="140"/>
      <c r="E108" s="140"/>
      <c r="F108" s="140"/>
    </row>
    <row r="109" spans="1:6" ht="25.5" x14ac:dyDescent="0.2">
      <c r="A109" s="37" t="s">
        <v>522</v>
      </c>
      <c r="B109" s="38" t="s">
        <v>560</v>
      </c>
      <c r="C109" s="74" t="s">
        <v>5</v>
      </c>
      <c r="D109" s="67" t="str" cm="1">
        <f t="array" ref="D109">_xlfn.IFS(C109="Escolha uma opção", "",C109="Sim","Não",C109="Não","Sim",C109="Não se aplica", "Sim")</f>
        <v/>
      </c>
      <c r="E109" s="102"/>
      <c r="F109" s="7" t="s">
        <v>338</v>
      </c>
    </row>
    <row r="110" spans="1:6" ht="38.25" x14ac:dyDescent="0.2">
      <c r="A110" s="8" t="s">
        <v>339</v>
      </c>
      <c r="B110" s="38" t="s">
        <v>340</v>
      </c>
      <c r="C110" s="74" t="s">
        <v>5</v>
      </c>
      <c r="D110" s="67" t="str" cm="1">
        <f t="array" ref="D110">_xlfn.IFS(C110="Escolha uma opção", "",C110="Sim","Não",C110="Não","Sim",C110="Não se aplica", "Não")</f>
        <v/>
      </c>
      <c r="E110" s="102"/>
      <c r="F110" s="7" t="s">
        <v>341</v>
      </c>
    </row>
    <row r="111" spans="1:6" ht="76.5" x14ac:dyDescent="0.2">
      <c r="A111" s="66" t="s">
        <v>561</v>
      </c>
      <c r="B111" s="32" t="s">
        <v>562</v>
      </c>
      <c r="C111" s="74" t="s">
        <v>5</v>
      </c>
      <c r="D111" s="67" t="str" cm="1">
        <f t="array" ref="D111">_xlfn.IFS(C111="Escolha uma opção", "",C111="Sim","Não",C111="Não","Sim",C111="Não se aplica", "Sim")</f>
        <v/>
      </c>
      <c r="E111" s="102"/>
      <c r="F111" s="7" t="s">
        <v>342</v>
      </c>
    </row>
    <row r="112" spans="1:6" ht="38.25" x14ac:dyDescent="0.2">
      <c r="A112" s="8" t="s">
        <v>343</v>
      </c>
      <c r="B112" s="32" t="s">
        <v>563</v>
      </c>
      <c r="C112" s="74" t="s">
        <v>5</v>
      </c>
      <c r="D112" s="67" t="str" cm="1">
        <f t="array" ref="D112">_xlfn.IFS(C112="Escolha uma opção", "",C112="Sim","Não",C112="Não","Sim",C112="Não se aplica", "Sim")</f>
        <v/>
      </c>
      <c r="E112" s="102"/>
      <c r="F112" s="7" t="s">
        <v>345</v>
      </c>
    </row>
    <row r="113" spans="1:6" ht="25.5" x14ac:dyDescent="0.2">
      <c r="A113" s="8" t="s">
        <v>346</v>
      </c>
      <c r="B113" s="32" t="s">
        <v>564</v>
      </c>
      <c r="C113" s="74" t="s">
        <v>5</v>
      </c>
      <c r="D113" s="67" t="str" cm="1">
        <f t="array" ref="D113">_xlfn.IFS(C113="Escolha uma opção", "",C113="Sim","Não",C113="Não","Sim",C113="Não se aplica", "Sim")</f>
        <v/>
      </c>
      <c r="E113" s="102"/>
      <c r="F113" s="7" t="s">
        <v>347</v>
      </c>
    </row>
    <row r="114" spans="1:6" ht="25.5" x14ac:dyDescent="0.2">
      <c r="A114" s="8" t="s">
        <v>348</v>
      </c>
      <c r="B114" s="32" t="s">
        <v>565</v>
      </c>
      <c r="C114" s="74" t="s">
        <v>5</v>
      </c>
      <c r="D114" s="67" t="str" cm="1">
        <f t="array" ref="D114">_xlfn.IFS(C114="Escolha uma opção", "",C114="Sim","Não",C114="Não","Sim",C114="Não se aplica", "Sim")</f>
        <v/>
      </c>
      <c r="E114" s="102"/>
      <c r="F114" s="7" t="s">
        <v>350</v>
      </c>
    </row>
    <row r="115" spans="1:6" ht="12.75" customHeight="1" x14ac:dyDescent="0.2">
      <c r="A115" s="146" t="s">
        <v>516</v>
      </c>
      <c r="B115" s="32" t="s">
        <v>566</v>
      </c>
      <c r="C115" s="74" t="s">
        <v>5</v>
      </c>
      <c r="D115" s="67" t="str" cm="1">
        <f t="array" ref="D115">_xlfn.IFS(C115="Escolha uma opção", "",C115="Sim","Não",C115="Não","Sim",C115="Não se aplica", "Sim")</f>
        <v/>
      </c>
      <c r="E115" s="102"/>
      <c r="F115" s="7" t="s">
        <v>347</v>
      </c>
    </row>
    <row r="116" spans="1:6" ht="51" x14ac:dyDescent="0.2">
      <c r="A116" s="148"/>
      <c r="B116" s="32" t="s">
        <v>352</v>
      </c>
      <c r="C116" s="74" t="s">
        <v>5</v>
      </c>
      <c r="D116" s="67" t="str" cm="1">
        <f t="array" ref="D116">_xlfn.IFS(C116="Escolha uma opção", "",C116="Sim","Não",C116="Não","Sim",C116="Não se aplica", "Sim")</f>
        <v/>
      </c>
      <c r="E116" s="102"/>
      <c r="F116" s="7" t="s">
        <v>353</v>
      </c>
    </row>
    <row r="117" spans="1:6" ht="38.25" x14ac:dyDescent="0.2">
      <c r="A117" s="8" t="s">
        <v>354</v>
      </c>
      <c r="B117" s="32" t="s">
        <v>520</v>
      </c>
      <c r="C117" s="74" t="s">
        <v>5</v>
      </c>
      <c r="D117" s="67" t="str" cm="1">
        <f t="array" ref="D117">_xlfn.IFS(C117="Escolha uma opção", "",C117="Sim","Não",C117="Não","Sim",C117="Não se aplica", "Sim")</f>
        <v/>
      </c>
      <c r="E117" s="102"/>
      <c r="F117" s="7" t="s">
        <v>355</v>
      </c>
    </row>
    <row r="118" spans="1:6" ht="38.25" x14ac:dyDescent="0.2">
      <c r="A118" s="37" t="s">
        <v>567</v>
      </c>
      <c r="B118" s="32" t="s">
        <v>356</v>
      </c>
      <c r="C118" s="74" t="s">
        <v>5</v>
      </c>
      <c r="D118" s="67" t="str" cm="1">
        <f t="array" ref="D118">_xlfn.IFS(C118="Escolha uma opção", "",C118="Sim","Não",C118="Não","Sim",C118="Não se aplica", "Sim")</f>
        <v/>
      </c>
      <c r="E118" s="102"/>
      <c r="F118" s="7" t="s">
        <v>357</v>
      </c>
    </row>
    <row r="119" spans="1:6" ht="38.25" x14ac:dyDescent="0.2">
      <c r="A119" s="8" t="s">
        <v>358</v>
      </c>
      <c r="B119" s="32" t="s">
        <v>568</v>
      </c>
      <c r="C119" s="74" t="s">
        <v>5</v>
      </c>
      <c r="D119" s="67" t="str" cm="1">
        <f t="array" ref="D119">_xlfn.IFS(C119="Escolha uma opção", "",C119="Sim","Não",C119="Não","Sim",C119="Não se aplica", "Sim")</f>
        <v/>
      </c>
      <c r="E119" s="102"/>
      <c r="F119" s="7" t="s">
        <v>359</v>
      </c>
    </row>
    <row r="120" spans="1:6" ht="63.75" x14ac:dyDescent="0.2">
      <c r="A120" s="8" t="s">
        <v>360</v>
      </c>
      <c r="B120" s="32" t="s">
        <v>531</v>
      </c>
      <c r="C120" s="74" t="s">
        <v>5</v>
      </c>
      <c r="D120" s="67" t="str" cm="1">
        <f t="array" ref="D120">_xlfn.IFS(C120="Escolha uma opção", "",C120="Sim","Não",C120="Não","Sim",C120="Não se aplica", "Não")</f>
        <v/>
      </c>
      <c r="E120" s="102"/>
      <c r="F120" s="7" t="s">
        <v>361</v>
      </c>
    </row>
    <row r="121" spans="1:6" x14ac:dyDescent="0.2"/>
    <row r="122" spans="1:6" s="100" customFormat="1" ht="15.75" customHeight="1" x14ac:dyDescent="0.2">
      <c r="B122" s="116" t="s">
        <v>587</v>
      </c>
      <c r="C122" s="116"/>
      <c r="D122" s="101"/>
      <c r="E122" s="101"/>
    </row>
    <row r="123" spans="1:6" hidden="1" x14ac:dyDescent="0.2">
      <c r="C123" s="55"/>
    </row>
  </sheetData>
  <sheetProtection algorithmName="SHA-512" hashValue="fVvcArjptLOXLHpwa4vcL0P6HdBZbLJcp2Je0iyPZUSOFYymbcYwCTUKqT1mKDPpo+W4YfUBnhAJBBZK6VJG+A==" saltValue="l1EVAta1zUqeoArpZzSrZA==" spinCount="100000" sheet="1" objects="1" scenarios="1"/>
  <mergeCells count="32">
    <mergeCell ref="A90:A91"/>
    <mergeCell ref="A94:F94"/>
    <mergeCell ref="A104:F104"/>
    <mergeCell ref="A108:F108"/>
    <mergeCell ref="A115:A116"/>
    <mergeCell ref="A100:A101"/>
    <mergeCell ref="A81:F81"/>
    <mergeCell ref="A86:A87"/>
    <mergeCell ref="A54:F54"/>
    <mergeCell ref="A58:A59"/>
    <mergeCell ref="A56:F56"/>
    <mergeCell ref="A50:A52"/>
    <mergeCell ref="A62:F62"/>
    <mergeCell ref="A65:F65"/>
    <mergeCell ref="A71:F71"/>
    <mergeCell ref="A76:F76"/>
    <mergeCell ref="B122:C122"/>
    <mergeCell ref="A1:F1"/>
    <mergeCell ref="A3:F3"/>
    <mergeCell ref="A6:A10"/>
    <mergeCell ref="A11:A13"/>
    <mergeCell ref="A15:A18"/>
    <mergeCell ref="A19:A20"/>
    <mergeCell ref="A21:A23"/>
    <mergeCell ref="A24:A29"/>
    <mergeCell ref="A30:A32"/>
    <mergeCell ref="A34:A37"/>
    <mergeCell ref="A38:A40"/>
    <mergeCell ref="A41:A42"/>
    <mergeCell ref="A44:A45"/>
    <mergeCell ref="A47:A49"/>
    <mergeCell ref="A88:A89"/>
  </mergeCells>
  <conditionalFormatting sqref="D1:E1 D63:E64 D66:E70 D72:E75 D77:E80 D82:E93 D105:E107 D61:E61 D50:E52 D95:E103 D109:E120 D4:E43">
    <cfRule type="cellIs" dxfId="26" priority="22" operator="equal">
      <formula>"Sim"</formula>
    </cfRule>
  </conditionalFormatting>
  <conditionalFormatting sqref="C26 C32 C63 C66 C69 C72:C73 C77 C79 C83 C95:C97 C105:C106 C109 C99:C102 C4:C7 C111:C119">
    <cfRule type="containsText" dxfId="25" priority="23" operator="containsText" text="Não">
      <formula>NOT(ISERROR(SEARCH(("Não"),(C4))))</formula>
    </cfRule>
  </conditionalFormatting>
  <conditionalFormatting sqref="C20 C29 C31 C34">
    <cfRule type="cellIs" dxfId="24" priority="24" operator="equal">
      <formula>"Sim"</formula>
    </cfRule>
  </conditionalFormatting>
  <conditionalFormatting sqref="C27:C28 C67:C68 C74 C78 C82 C85:C92 C98 C110 C120 C35:C43">
    <cfRule type="cellIs" dxfId="23" priority="25" operator="equal">
      <formula>"Não"</formula>
    </cfRule>
  </conditionalFormatting>
  <conditionalFormatting sqref="D53:E53">
    <cfRule type="cellIs" dxfId="22" priority="21" operator="equal">
      <formula>"Sim"</formula>
    </cfRule>
  </conditionalFormatting>
  <conditionalFormatting sqref="D55:E55 D60:E60">
    <cfRule type="cellIs" dxfId="21" priority="18" operator="equal">
      <formula>"Sim"</formula>
    </cfRule>
  </conditionalFormatting>
  <conditionalFormatting sqref="C57">
    <cfRule type="containsText" dxfId="20" priority="16" operator="containsText" text="Não">
      <formula>NOT(ISERROR(SEARCH(("Não"),(C57))))</formula>
    </cfRule>
  </conditionalFormatting>
  <conditionalFormatting sqref="C58:C59">
    <cfRule type="containsText" dxfId="19" priority="15" operator="containsText" text="Não">
      <formula>NOT(ISERROR(SEARCH(("Não"),(C58))))</formula>
    </cfRule>
  </conditionalFormatting>
  <conditionalFormatting sqref="C84">
    <cfRule type="cellIs" dxfId="18" priority="14" operator="equal">
      <formula>"Não"</formula>
    </cfRule>
  </conditionalFormatting>
  <conditionalFormatting sqref="C9:C15">
    <cfRule type="containsText" dxfId="17" priority="13" operator="containsText" text="Não">
      <formula>NOT(ISERROR(SEARCH(("Não"),(C9))))</formula>
    </cfRule>
  </conditionalFormatting>
  <conditionalFormatting sqref="C17:C19">
    <cfRule type="containsText" dxfId="16" priority="12" operator="containsText" text="Não">
      <formula>NOT(ISERROR(SEARCH(("Não"),(C17))))</formula>
    </cfRule>
  </conditionalFormatting>
  <conditionalFormatting sqref="C21:C25">
    <cfRule type="containsText" dxfId="15" priority="11" operator="containsText" text="Não">
      <formula>NOT(ISERROR(SEARCH(("Não"),(C21))))</formula>
    </cfRule>
  </conditionalFormatting>
  <conditionalFormatting sqref="C30 C33">
    <cfRule type="containsText" dxfId="14" priority="10" operator="containsText" text="Não">
      <formula>NOT(ISERROR(SEARCH(("Não"),(C30))))</formula>
    </cfRule>
  </conditionalFormatting>
  <conditionalFormatting sqref="C16">
    <cfRule type="containsText" dxfId="13" priority="9" operator="containsText" text="Não">
      <formula>NOT(ISERROR(SEARCH(("Não"),(C16))))</formula>
    </cfRule>
  </conditionalFormatting>
  <conditionalFormatting sqref="C8">
    <cfRule type="containsText" dxfId="12" priority="8" operator="containsText" text="Não">
      <formula>NOT(ISERROR(SEARCH(("Não"),(C8))))</formula>
    </cfRule>
  </conditionalFormatting>
  <conditionalFormatting sqref="D49:E49">
    <cfRule type="cellIs" dxfId="11" priority="6" operator="equal">
      <formula>"Sim"</formula>
    </cfRule>
  </conditionalFormatting>
  <conditionalFormatting sqref="C49">
    <cfRule type="cellIs" dxfId="10" priority="7" operator="equal">
      <formula>"Sim"</formula>
    </cfRule>
  </conditionalFormatting>
  <conditionalFormatting sqref="C44:C48">
    <cfRule type="containsText" dxfId="9" priority="5" operator="containsText" text="Não">
      <formula>NOT(ISERROR(SEARCH(("Não"),(C44))))</formula>
    </cfRule>
  </conditionalFormatting>
  <conditionalFormatting sqref="C50:C52">
    <cfRule type="containsText" dxfId="8" priority="4" operator="containsText" text="Não">
      <formula>NOT(ISERROR(SEARCH(("Não"),(C50))))</formula>
    </cfRule>
  </conditionalFormatting>
  <conditionalFormatting sqref="D44:E48">
    <cfRule type="cellIs" dxfId="7" priority="3" operator="equal">
      <formula>"Sim"</formula>
    </cfRule>
  </conditionalFormatting>
  <conditionalFormatting sqref="D57:D59">
    <cfRule type="cellIs" dxfId="6" priority="2" operator="equal">
      <formula>"Sim"</formula>
    </cfRule>
  </conditionalFormatting>
  <conditionalFormatting sqref="E57:E59">
    <cfRule type="cellIs" dxfId="5" priority="1" operator="equal">
      <formula>"Sim"</formula>
    </cfRule>
  </conditionalFormatting>
  <dataValidations count="3">
    <dataValidation type="list" allowBlank="1" sqref="C43 C84:C87">
      <formula1>"Escolha uma opção,Sim,Não"</formula1>
    </dataValidation>
    <dataValidation type="list" allowBlank="1" sqref="C49 C63 C66:C69 C72:C74 C77:C79 C57:C59 C88:C92 C82:C83 C105:C106 C31:C32 C8 C95:C102 C4:C6 C16 C34:C42 C20 C26:C29 C109:C120">
      <formula1>"Escolha uma opção,Sim,Não,Não se aplica"</formula1>
    </dataValidation>
    <dataValidation type="list" allowBlank="1" sqref="C7 C9:C15 C17:C19 C21:C25 C30 C33 C44:C48 C50:C52">
      <formula1>"Escolha uma opção,Sim,Não,"</formula1>
    </dataValidation>
  </dataValidations>
  <pageMargins left="0.511811024" right="0.511811024" top="0.78740157499999996" bottom="0.78740157499999996" header="0.31496062000000002" footer="0.31496062000000002"/>
  <pageSetup paperSize="9" scale="60" fitToHeight="0" orientation="landscape" r:id="rId1"/>
  <rowBreaks count="1" manualBreakCount="1">
    <brk id="52" max="16383" man="1"/>
  </rowBreaks>
  <ignoredErrors>
    <ignoredError sqref="D20 D16 D26 D29:D30 D49 D78 D97:D98 D110 D3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11"/>
  <sheetViews>
    <sheetView showGridLines="0" workbookViewId="0">
      <pane ySplit="2" topLeftCell="A3" activePane="bottomLeft" state="frozen"/>
      <selection pane="bottomLeft" activeCell="D5" sqref="D5"/>
    </sheetView>
  </sheetViews>
  <sheetFormatPr defaultColWidth="0" defaultRowHeight="15.75" customHeight="1" zeroHeight="1" x14ac:dyDescent="0.2"/>
  <cols>
    <col min="1" max="1" width="18.7109375" customWidth="1"/>
    <col min="2" max="2" width="72.42578125" customWidth="1"/>
    <col min="3" max="3" width="21.85546875" customWidth="1"/>
    <col min="4" max="5" width="28.42578125" style="57" customWidth="1"/>
    <col min="6" max="6" width="63.140625" customWidth="1"/>
    <col min="7" max="16384" width="14.42578125" hidden="1"/>
  </cols>
  <sheetData>
    <row r="1" spans="1:6" ht="62.25" customHeight="1" x14ac:dyDescent="0.2">
      <c r="A1" s="137"/>
      <c r="B1" s="114"/>
      <c r="C1" s="114"/>
      <c r="D1" s="114"/>
      <c r="E1" s="114"/>
      <c r="F1" s="114"/>
    </row>
    <row r="2" spans="1:6" ht="31.5" x14ac:dyDescent="0.2">
      <c r="A2" s="22"/>
      <c r="B2" s="22" t="s">
        <v>362</v>
      </c>
      <c r="C2" s="22" t="s">
        <v>0</v>
      </c>
      <c r="D2" s="22" t="s">
        <v>1</v>
      </c>
      <c r="E2" s="22" t="s">
        <v>581</v>
      </c>
      <c r="F2" s="22" t="s">
        <v>2</v>
      </c>
    </row>
    <row r="3" spans="1:6" ht="12.75" x14ac:dyDescent="0.2">
      <c r="A3" s="60" t="s">
        <v>363</v>
      </c>
      <c r="B3" s="58" t="s">
        <v>364</v>
      </c>
      <c r="C3" s="83" t="s">
        <v>5</v>
      </c>
      <c r="D3" s="85" t="str" cm="1">
        <f t="array" ref="D3">_xlfn.IFS(C3="Escolha uma opção", " ",C3="Sim","Não",C3="Não","Sim")</f>
        <v xml:space="preserve"> </v>
      </c>
      <c r="E3" s="109"/>
      <c r="F3" s="58" t="s">
        <v>365</v>
      </c>
    </row>
    <row r="4" spans="1:6" ht="12.75" x14ac:dyDescent="0.2">
      <c r="A4" s="37" t="s">
        <v>366</v>
      </c>
      <c r="B4" s="59" t="s">
        <v>367</v>
      </c>
      <c r="C4" s="84" t="s">
        <v>5</v>
      </c>
      <c r="D4" s="75" t="str" cm="1">
        <f t="array" ref="D4">_xlfn.IFS(C4="Escolha uma opção", " ",C4="Sim","Não",C4="Não","Sim")</f>
        <v xml:space="preserve"> </v>
      </c>
      <c r="E4" s="103"/>
      <c r="F4" s="59" t="s">
        <v>365</v>
      </c>
    </row>
    <row r="5" spans="1:6" ht="12.75" x14ac:dyDescent="0.2">
      <c r="A5" s="37" t="s">
        <v>368</v>
      </c>
      <c r="B5" s="59" t="s">
        <v>369</v>
      </c>
      <c r="C5" s="84" t="s">
        <v>5</v>
      </c>
      <c r="D5" s="75" t="str" cm="1">
        <f t="array" ref="D5">_xlfn.IFS(C5="Escolha uma opção", " ",C5="Sim","Não",C5="Não","Sim")</f>
        <v xml:space="preserve"> </v>
      </c>
      <c r="E5" s="103"/>
      <c r="F5" s="59" t="s">
        <v>365</v>
      </c>
    </row>
    <row r="6" spans="1:6" ht="25.5" x14ac:dyDescent="0.2">
      <c r="A6" s="37" t="s">
        <v>370</v>
      </c>
      <c r="B6" s="59" t="s">
        <v>371</v>
      </c>
      <c r="C6" s="84" t="s">
        <v>5</v>
      </c>
      <c r="D6" s="75" t="str" cm="1">
        <f t="array" ref="D6">_xlfn.IFS(C6="Escolha uma opção", " ",C6="Sim","Não",C6="Não","Sim")</f>
        <v xml:space="preserve"> </v>
      </c>
      <c r="E6" s="103"/>
      <c r="F6" s="59" t="s">
        <v>365</v>
      </c>
    </row>
    <row r="7" spans="1:6" ht="38.25" x14ac:dyDescent="0.2">
      <c r="A7" s="37" t="s">
        <v>372</v>
      </c>
      <c r="B7" s="59" t="s">
        <v>569</v>
      </c>
      <c r="C7" s="84" t="s">
        <v>5</v>
      </c>
      <c r="D7" s="75" t="str" cm="1">
        <f t="array" ref="D7">_xlfn.IFS(C7="Escolha uma opção", " ",C7="Sim","Não",C7="Não","Sim")</f>
        <v xml:space="preserve"> </v>
      </c>
      <c r="E7" s="103"/>
      <c r="F7" s="59" t="s">
        <v>365</v>
      </c>
    </row>
    <row r="8" spans="1:6" ht="25.5" x14ac:dyDescent="0.2">
      <c r="A8" s="37" t="s">
        <v>373</v>
      </c>
      <c r="B8" s="59" t="s">
        <v>570</v>
      </c>
      <c r="C8" s="84" t="s">
        <v>5</v>
      </c>
      <c r="D8" s="75" t="str" cm="1">
        <f t="array" ref="D8">_xlfn.IFS(C8="Escolha uma opção", " ",C8="Sim","Não",C8="Não","Sim")</f>
        <v xml:space="preserve"> </v>
      </c>
      <c r="E8" s="103"/>
      <c r="F8" s="59" t="s">
        <v>365</v>
      </c>
    </row>
    <row r="9" spans="1:6" ht="15.75" customHeight="1" x14ac:dyDescent="0.2"/>
    <row r="10" spans="1:6" s="100" customFormat="1" ht="15.75" customHeight="1" x14ac:dyDescent="0.2">
      <c r="B10" s="116" t="s">
        <v>587</v>
      </c>
      <c r="C10" s="116"/>
      <c r="D10" s="101"/>
      <c r="E10" s="101"/>
    </row>
    <row r="11" spans="1:6" ht="15.75" hidden="1" customHeight="1" x14ac:dyDescent="0.2">
      <c r="A11" s="93" t="s">
        <v>582</v>
      </c>
    </row>
  </sheetData>
  <sheetProtection algorithmName="SHA-512" hashValue="5KPhmb89E3X0Z+9269MJY+fU7gcaJJw1X8sD7R4QkUQFsebkzjuKtsRE0pTV1UbxTF3NFJ9WJs5haaeZ51qx3A==" saltValue="Dcu4/Gv0xWgDtoPVaMdHoQ==" spinCount="100000" sheet="1" objects="1" scenarios="1"/>
  <mergeCells count="2">
    <mergeCell ref="A1:F1"/>
    <mergeCell ref="B10:C10"/>
  </mergeCells>
  <conditionalFormatting sqref="D3:E8">
    <cfRule type="cellIs" dxfId="4" priority="1" operator="equal">
      <formula>"Sim"</formula>
    </cfRule>
  </conditionalFormatting>
  <conditionalFormatting sqref="C3:C8">
    <cfRule type="cellIs" dxfId="3" priority="2" operator="equal">
      <formula>"Não"</formula>
    </cfRule>
  </conditionalFormatting>
  <dataValidations count="1">
    <dataValidation type="list" allowBlank="1" sqref="C3:C8">
      <formula1>"Escolha uma opção,Sim,Não,Não se aplica"</formula1>
    </dataValidation>
  </dataValidations>
  <pageMargins left="0.511811024" right="0.511811024" top="0.78740157499999996" bottom="0.78740157499999996" header="0.31496062000000002" footer="0.31496062000000002"/>
  <pageSetup paperSize="9" scale="59" fitToHeight="0"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52"/>
  <sheetViews>
    <sheetView showGridLines="0" zoomScaleNormal="100" workbookViewId="0">
      <pane ySplit="2" topLeftCell="A44" activePane="bottomLeft" state="frozen"/>
      <selection pane="bottomLeft" activeCell="D52" sqref="D52"/>
    </sheetView>
  </sheetViews>
  <sheetFormatPr defaultColWidth="0" defaultRowHeight="15.75" customHeight="1" zeroHeight="1" x14ac:dyDescent="0.2"/>
  <cols>
    <col min="1" max="1" width="21.140625" customWidth="1"/>
    <col min="2" max="2" width="72.42578125" customWidth="1"/>
    <col min="3" max="3" width="21.85546875" customWidth="1"/>
    <col min="4" max="5" width="28" style="57" customWidth="1"/>
    <col min="6" max="6" width="55.85546875" customWidth="1"/>
    <col min="7" max="16384" width="14.42578125" hidden="1"/>
  </cols>
  <sheetData>
    <row r="1" spans="1:6" ht="57.75" customHeight="1" x14ac:dyDescent="0.2">
      <c r="A1" s="137"/>
      <c r="B1" s="114"/>
      <c r="C1" s="114"/>
      <c r="D1" s="114"/>
      <c r="E1" s="114"/>
      <c r="F1" s="114"/>
    </row>
    <row r="2" spans="1:6" ht="31.5" x14ac:dyDescent="0.2">
      <c r="A2" s="22"/>
      <c r="B2" s="22" t="s">
        <v>374</v>
      </c>
      <c r="C2" s="22" t="s">
        <v>0</v>
      </c>
      <c r="D2" s="54" t="s">
        <v>1</v>
      </c>
      <c r="E2" s="54" t="s">
        <v>581</v>
      </c>
      <c r="F2" s="44" t="s">
        <v>2</v>
      </c>
    </row>
    <row r="3" spans="1:6" ht="20.100000000000001" customHeight="1" x14ac:dyDescent="0.2">
      <c r="A3" s="151" t="s">
        <v>375</v>
      </c>
      <c r="B3" s="151"/>
      <c r="C3" s="151"/>
      <c r="D3" s="151"/>
      <c r="E3" s="151"/>
      <c r="F3" s="151"/>
    </row>
    <row r="4" spans="1:6" ht="25.5" x14ac:dyDescent="0.2">
      <c r="A4" s="19" t="s">
        <v>376</v>
      </c>
      <c r="B4" s="20" t="s">
        <v>377</v>
      </c>
      <c r="C4" s="86" t="s">
        <v>5</v>
      </c>
      <c r="D4" s="50" t="str" cm="1">
        <f t="array" ref="D4">_xlfn.IFS(C4="Escolha uma opção", "",C4="Sim","Não",C4="Não","Sim",C4="Não se aplica", "Sim")</f>
        <v/>
      </c>
      <c r="E4" s="110"/>
      <c r="F4" s="45" t="s">
        <v>378</v>
      </c>
    </row>
    <row r="5" spans="1:6" ht="12.75" x14ac:dyDescent="0.2">
      <c r="A5" s="8" t="s">
        <v>156</v>
      </c>
      <c r="B5" s="3" t="s">
        <v>379</v>
      </c>
      <c r="C5" s="70" t="s">
        <v>5</v>
      </c>
      <c r="D5" s="51" t="str" cm="1">
        <f t="array" ref="D5">_xlfn.IFS(C5="Escolha uma opção", "",C5="Sim","Não",C5="Não","Sim",C5="Não se aplica", "Sim")</f>
        <v/>
      </c>
      <c r="E5" s="104"/>
      <c r="F5" s="46" t="s">
        <v>380</v>
      </c>
    </row>
    <row r="6" spans="1:6" ht="12.75" x14ac:dyDescent="0.2">
      <c r="A6" s="8" t="s">
        <v>381</v>
      </c>
      <c r="B6" s="3" t="s">
        <v>382</v>
      </c>
      <c r="C6" s="70" t="s">
        <v>5</v>
      </c>
      <c r="D6" s="51" t="str" cm="1">
        <f t="array" ref="D6">_xlfn.IFS(C6="Escolha uma opção", "",C6="Sim","Não",C6="Não","Sim",C6="Não se aplica", "Sim")</f>
        <v/>
      </c>
      <c r="E6" s="104"/>
      <c r="F6" s="46" t="s">
        <v>383</v>
      </c>
    </row>
    <row r="7" spans="1:6" ht="38.25" x14ac:dyDescent="0.2">
      <c r="A7" s="8" t="s">
        <v>384</v>
      </c>
      <c r="B7" s="38" t="s">
        <v>571</v>
      </c>
      <c r="C7" s="70" t="s">
        <v>5</v>
      </c>
      <c r="D7" s="51" t="str" cm="1">
        <f t="array" ref="D7">_xlfn.IFS(C7="Escolha uma opção", "",C7="Sim","Não",C7="Não","Sim",C7="Não se aplica", "Sim")</f>
        <v/>
      </c>
      <c r="E7" s="104"/>
      <c r="F7" s="46" t="s">
        <v>385</v>
      </c>
    </row>
    <row r="8" spans="1:6" ht="12.75" x14ac:dyDescent="0.2">
      <c r="A8" s="8" t="s">
        <v>386</v>
      </c>
      <c r="B8" s="3" t="s">
        <v>387</v>
      </c>
      <c r="C8" s="70" t="s">
        <v>5</v>
      </c>
      <c r="D8" s="51" t="str" cm="1">
        <f t="array" ref="D8">_xlfn.IFS(C8="Escolha uma opção", "",C8="Sim","Não",C8="Não","Sim",C8="Não se aplica", "Sim")</f>
        <v/>
      </c>
      <c r="E8" s="104"/>
      <c r="F8" s="46" t="s">
        <v>388</v>
      </c>
    </row>
    <row r="9" spans="1:6" ht="12.75" x14ac:dyDescent="0.2">
      <c r="A9" s="8" t="s">
        <v>389</v>
      </c>
      <c r="B9" s="3" t="s">
        <v>390</v>
      </c>
      <c r="C9" s="70" t="s">
        <v>5</v>
      </c>
      <c r="D9" s="51" t="str" cm="1">
        <f t="array" ref="D9">_xlfn.IFS(C9="Escolha uma opção", "",C9="Sim","Não",C9="Não","Sim",C9="Não se aplica", "Sim")</f>
        <v/>
      </c>
      <c r="E9" s="104"/>
      <c r="F9" s="46" t="s">
        <v>391</v>
      </c>
    </row>
    <row r="10" spans="1:6" ht="25.5" x14ac:dyDescent="0.2">
      <c r="A10" s="8" t="s">
        <v>392</v>
      </c>
      <c r="B10" s="3" t="s">
        <v>393</v>
      </c>
      <c r="C10" s="70" t="s">
        <v>5</v>
      </c>
      <c r="D10" s="51" t="str" cm="1">
        <f t="array" ref="D10">_xlfn.IFS(C10="Escolha uma opção", "",C10="Sim","Não",C10="Não","Sim",C10="Não se aplica", "Não")</f>
        <v/>
      </c>
      <c r="E10" s="104"/>
      <c r="F10" s="46" t="s">
        <v>394</v>
      </c>
    </row>
    <row r="11" spans="1:6" ht="25.5" x14ac:dyDescent="0.2">
      <c r="A11" s="8" t="s">
        <v>246</v>
      </c>
      <c r="B11" s="38" t="s">
        <v>572</v>
      </c>
      <c r="C11" s="70" t="s">
        <v>5</v>
      </c>
      <c r="D11" s="51" t="str" cm="1">
        <f t="array" ref="D11">_xlfn.IFS(C11="Escolha uma opção", "",C11="Sim","Não",C11="Não","Sim",C11="Não se aplica", "Sim")</f>
        <v/>
      </c>
      <c r="E11" s="104"/>
      <c r="F11" s="46" t="s">
        <v>395</v>
      </c>
    </row>
    <row r="12" spans="1:6" ht="25.5" x14ac:dyDescent="0.2">
      <c r="A12" s="8" t="s">
        <v>240</v>
      </c>
      <c r="B12" s="3" t="s">
        <v>396</v>
      </c>
      <c r="C12" s="70" t="s">
        <v>5</v>
      </c>
      <c r="D12" s="51" t="str" cm="1">
        <f t="array" ref="D12">_xlfn.IFS(C12="Escolha uma opção", "",C12="Sim","Não",C12="Não","Sim",C12="Não se aplica", "Sim")</f>
        <v/>
      </c>
      <c r="E12" s="104"/>
      <c r="F12" s="46" t="s">
        <v>397</v>
      </c>
    </row>
    <row r="13" spans="1:6" ht="12.75" x14ac:dyDescent="0.2">
      <c r="A13" s="17"/>
      <c r="B13" s="17"/>
      <c r="C13" s="5"/>
      <c r="D13" s="52"/>
      <c r="E13" s="52"/>
      <c r="F13" s="47"/>
    </row>
    <row r="14" spans="1:6" ht="20.100000000000001" customHeight="1" x14ac:dyDescent="0.2">
      <c r="A14" s="151" t="s">
        <v>398</v>
      </c>
      <c r="B14" s="151"/>
      <c r="C14" s="151"/>
      <c r="D14" s="151"/>
      <c r="E14" s="151"/>
      <c r="F14" s="151"/>
    </row>
    <row r="15" spans="1:6" ht="25.5" x14ac:dyDescent="0.2">
      <c r="A15" s="8" t="s">
        <v>399</v>
      </c>
      <c r="B15" s="3" t="s">
        <v>400</v>
      </c>
      <c r="C15" s="70" t="s">
        <v>5</v>
      </c>
      <c r="D15" s="51" t="str" cm="1">
        <f t="array" ref="D15">_xlfn.IFS(C15="Escolha uma opção", "",C15="Sim","Não",C15="Não","Sim",C15="Não se aplica", "Sim")</f>
        <v/>
      </c>
      <c r="E15" s="104"/>
      <c r="F15" s="61" t="s">
        <v>401</v>
      </c>
    </row>
    <row r="16" spans="1:6" ht="38.25" x14ac:dyDescent="0.2">
      <c r="A16" s="8" t="s">
        <v>402</v>
      </c>
      <c r="B16" s="3" t="s">
        <v>403</v>
      </c>
      <c r="C16" s="70" t="s">
        <v>5</v>
      </c>
      <c r="D16" s="51" t="str" cm="1">
        <f t="array" ref="D16">_xlfn.IFS(C16="Escolha uma opção", "",C16="Sim","Não",C16="Não","Sim",C16="Não se aplica", "Sim")</f>
        <v/>
      </c>
      <c r="E16" s="104"/>
      <c r="F16" s="61" t="s">
        <v>404</v>
      </c>
    </row>
    <row r="17" spans="1:6" ht="12.75" x14ac:dyDescent="0.2">
      <c r="A17" s="17"/>
      <c r="B17" s="17"/>
      <c r="C17" s="5"/>
      <c r="D17" s="52"/>
      <c r="E17" s="52"/>
      <c r="F17" s="47"/>
    </row>
    <row r="18" spans="1:6" ht="20.100000000000001" customHeight="1" x14ac:dyDescent="0.2">
      <c r="A18" s="151" t="s">
        <v>374</v>
      </c>
      <c r="B18" s="151"/>
      <c r="C18" s="151"/>
      <c r="D18" s="151"/>
      <c r="E18" s="151"/>
      <c r="F18" s="151"/>
    </row>
    <row r="19" spans="1:6" ht="12.75" x14ac:dyDescent="0.2">
      <c r="A19" s="8" t="s">
        <v>94</v>
      </c>
      <c r="B19" s="3" t="s">
        <v>405</v>
      </c>
      <c r="C19" s="70" t="s">
        <v>5</v>
      </c>
      <c r="D19" s="51" t="str" cm="1">
        <f t="array" ref="D19">_xlfn.IFS(C19="Escolha uma opção", "",C19="Sim","Não",C19="Não","Sim",C19="Não se aplica", "Não")</f>
        <v/>
      </c>
      <c r="E19" s="104"/>
      <c r="F19" s="61" t="s">
        <v>406</v>
      </c>
    </row>
    <row r="20" spans="1:6" ht="12.75" x14ac:dyDescent="0.2">
      <c r="A20" s="8" t="s">
        <v>368</v>
      </c>
      <c r="B20" s="3" t="s">
        <v>369</v>
      </c>
      <c r="C20" s="70" t="s">
        <v>5</v>
      </c>
      <c r="D20" s="51" t="str" cm="1">
        <f t="array" ref="D20">_xlfn.IFS(C20="Escolha uma opção", "",C20="Sim","Não",C20="Não","Sim",C20="Não se aplica", "Não")</f>
        <v/>
      </c>
      <c r="E20" s="104"/>
      <c r="F20" s="61" t="s">
        <v>406</v>
      </c>
    </row>
    <row r="21" spans="1:6" ht="25.5" x14ac:dyDescent="0.2">
      <c r="A21" s="8" t="s">
        <v>370</v>
      </c>
      <c r="B21" s="3" t="s">
        <v>407</v>
      </c>
      <c r="C21" s="70" t="s">
        <v>5</v>
      </c>
      <c r="D21" s="51" t="str" cm="1">
        <f t="array" ref="D21">_xlfn.IFS(C21="Escolha uma opção", "",C21="Sim","Não",C21="Não","Sim",C21="Não se aplica", "Não")</f>
        <v/>
      </c>
      <c r="E21" s="104"/>
      <c r="F21" s="61" t="s">
        <v>406</v>
      </c>
    </row>
    <row r="22" spans="1:6" ht="12.75" x14ac:dyDescent="0.2">
      <c r="A22" s="8" t="s">
        <v>366</v>
      </c>
      <c r="B22" s="3" t="s">
        <v>408</v>
      </c>
      <c r="C22" s="70" t="s">
        <v>5</v>
      </c>
      <c r="D22" s="51" t="str" cm="1">
        <f t="array" ref="D22">_xlfn.IFS(C22="Escolha uma opção", "",C22="Sim","Não",C22="Não","Sim",C22="Não se aplica", "Não")</f>
        <v/>
      </c>
      <c r="E22" s="104"/>
      <c r="F22" s="61" t="s">
        <v>409</v>
      </c>
    </row>
    <row r="23" spans="1:6" ht="25.5" x14ac:dyDescent="0.2">
      <c r="A23" s="8" t="s">
        <v>166</v>
      </c>
      <c r="B23" s="3" t="s">
        <v>410</v>
      </c>
      <c r="C23" s="70" t="s">
        <v>5</v>
      </c>
      <c r="D23" s="51" t="str" cm="1">
        <f t="array" ref="D23">_xlfn.IFS(C23="Escolha uma opção", "",C23="Sim","Não",C23="Não","Sim",C23="Não se aplica", "Não")</f>
        <v/>
      </c>
      <c r="E23" s="104"/>
      <c r="F23" s="61" t="s">
        <v>411</v>
      </c>
    </row>
    <row r="24" spans="1:6" ht="38.25" x14ac:dyDescent="0.2">
      <c r="A24" s="8" t="s">
        <v>412</v>
      </c>
      <c r="B24" s="3" t="s">
        <v>413</v>
      </c>
      <c r="C24" s="70" t="s">
        <v>5</v>
      </c>
      <c r="D24" s="51" t="str" cm="1">
        <f t="array" ref="D24">_xlfn.IFS(C24="Escolha uma opção", "",C24="Sim","Não",C24="Não","Sim",C24="Não se aplica", "Não")</f>
        <v/>
      </c>
      <c r="E24" s="104"/>
      <c r="F24" s="61" t="s">
        <v>411</v>
      </c>
    </row>
    <row r="25" spans="1:6" ht="38.25" x14ac:dyDescent="0.2">
      <c r="A25" s="8" t="s">
        <v>414</v>
      </c>
      <c r="B25" s="38" t="s">
        <v>573</v>
      </c>
      <c r="C25" s="70" t="s">
        <v>5</v>
      </c>
      <c r="D25" s="51" t="str" cm="1">
        <f t="array" ref="D25">_xlfn.IFS(C25="Escolha uma opção", "",C25="Sim","Não",C25="Não","Sim",C25="Não se aplica", "Não")</f>
        <v/>
      </c>
      <c r="E25" s="104"/>
      <c r="F25" s="61" t="s">
        <v>415</v>
      </c>
    </row>
    <row r="26" spans="1:6" ht="63.75" x14ac:dyDescent="0.2">
      <c r="A26" s="8" t="s">
        <v>416</v>
      </c>
      <c r="B26" s="3" t="s">
        <v>417</v>
      </c>
      <c r="C26" s="70" t="s">
        <v>5</v>
      </c>
      <c r="D26" s="51" t="str" cm="1">
        <f t="array" ref="D26">_xlfn.IFS(C26="Escolha uma opção", "",C26="Sim","Não",C26="Não","Sim",C26="Não se aplica", "Não")</f>
        <v/>
      </c>
      <c r="E26" s="104"/>
      <c r="F26" s="61" t="s">
        <v>418</v>
      </c>
    </row>
    <row r="27" spans="1:6" ht="25.5" x14ac:dyDescent="0.2">
      <c r="A27" s="8" t="s">
        <v>419</v>
      </c>
      <c r="B27" s="3" t="s">
        <v>420</v>
      </c>
      <c r="C27" s="70" t="s">
        <v>5</v>
      </c>
      <c r="D27" s="51" t="str" cm="1">
        <f t="array" ref="D27">_xlfn.IFS(C27="Escolha uma opção", "",C27="Sim","Não",C27="Não","Sim",C27="Não se aplica", "Não")</f>
        <v/>
      </c>
      <c r="E27" s="104"/>
      <c r="F27" s="61" t="s">
        <v>421</v>
      </c>
    </row>
    <row r="28" spans="1:6" ht="12.75" x14ac:dyDescent="0.2">
      <c r="A28" s="8" t="s">
        <v>422</v>
      </c>
      <c r="B28" s="3" t="s">
        <v>423</v>
      </c>
      <c r="C28" s="70" t="s">
        <v>5</v>
      </c>
      <c r="D28" s="51" t="str" cm="1">
        <f t="array" ref="D28">_xlfn.IFS(C28="Escolha uma opção", "",C28="Sim","Não",C28="Não","Sim",C28="Não se aplica", "Não")</f>
        <v/>
      </c>
      <c r="E28" s="104"/>
      <c r="F28" s="61" t="s">
        <v>421</v>
      </c>
    </row>
    <row r="29" spans="1:6" ht="12.75" x14ac:dyDescent="0.2">
      <c r="A29" s="8" t="s">
        <v>373</v>
      </c>
      <c r="B29" s="3" t="s">
        <v>424</v>
      </c>
      <c r="C29" s="70" t="s">
        <v>5</v>
      </c>
      <c r="D29" s="51" t="str" cm="1">
        <f t="array" ref="D29">_xlfn.IFS(C29="Escolha uma opção", "",C29="Sim","Não",C29="Não","Sim",C29="Não se aplica", "Não")</f>
        <v/>
      </c>
      <c r="E29" s="104"/>
      <c r="F29" s="61" t="s">
        <v>425</v>
      </c>
    </row>
    <row r="30" spans="1:6" ht="25.5" x14ac:dyDescent="0.2">
      <c r="A30" s="8" t="s">
        <v>426</v>
      </c>
      <c r="B30" s="3" t="s">
        <v>427</v>
      </c>
      <c r="C30" s="70" t="s">
        <v>5</v>
      </c>
      <c r="D30" s="51" t="str" cm="1">
        <f t="array" ref="D30">_xlfn.IFS(C30="Escolha uma opção", "",C30="Sim","Não",C30="Não","Sim",C30="Não se aplica", "Não")</f>
        <v/>
      </c>
      <c r="E30" s="104"/>
      <c r="F30" s="61" t="s">
        <v>428</v>
      </c>
    </row>
    <row r="31" spans="1:6" ht="38.25" x14ac:dyDescent="0.2">
      <c r="A31" s="8" t="s">
        <v>240</v>
      </c>
      <c r="B31" s="3" t="s">
        <v>429</v>
      </c>
      <c r="C31" s="70" t="s">
        <v>5</v>
      </c>
      <c r="D31" s="51" t="str" cm="1">
        <f t="array" ref="D31">_xlfn.IFS(C31="Escolha uma opção", "",C31="Sim","Não",C31="Não","Sim",C31="Não se aplica", "Não")</f>
        <v/>
      </c>
      <c r="E31" s="104"/>
      <c r="F31" s="61" t="s">
        <v>430</v>
      </c>
    </row>
    <row r="32" spans="1:6" ht="25.5" x14ac:dyDescent="0.2">
      <c r="A32" s="8" t="s">
        <v>431</v>
      </c>
      <c r="B32" s="38" t="s">
        <v>574</v>
      </c>
      <c r="C32" s="70" t="s">
        <v>5</v>
      </c>
      <c r="D32" s="51" t="str" cm="1">
        <f t="array" ref="D32">_xlfn.IFS(C32="Escolha uma opção", "",C32="Sim","Não",C32="Não","Sim",C32="Não se aplica", "Não")</f>
        <v/>
      </c>
      <c r="E32" s="104"/>
      <c r="F32" s="61" t="s">
        <v>432</v>
      </c>
    </row>
    <row r="33" spans="1:6" ht="25.5" x14ac:dyDescent="0.2">
      <c r="A33" s="66" t="s">
        <v>534</v>
      </c>
      <c r="B33" s="3" t="s">
        <v>433</v>
      </c>
      <c r="C33" s="70" t="s">
        <v>5</v>
      </c>
      <c r="D33" s="51" t="str" cm="1">
        <f t="array" ref="D33">_xlfn.IFS(C33="Escolha uma opção", "",C33="Sim","Não",C33="Não","Sim",C33="Não se aplica", "Não")</f>
        <v/>
      </c>
      <c r="E33" s="104"/>
      <c r="F33" s="61" t="s">
        <v>434</v>
      </c>
    </row>
    <row r="34" spans="1:6" ht="12.75" x14ac:dyDescent="0.2">
      <c r="A34" s="8" t="s">
        <v>435</v>
      </c>
      <c r="B34" s="3" t="s">
        <v>436</v>
      </c>
      <c r="C34" s="70" t="s">
        <v>5</v>
      </c>
      <c r="D34" s="51" t="str" cm="1">
        <f t="array" ref="D34">_xlfn.IFS(C34="Escolha uma opção", "",C34="Sim","Não",C34="Não","Sim",C34="Não se aplica", "Não")</f>
        <v/>
      </c>
      <c r="E34" s="104"/>
      <c r="F34" s="61" t="s">
        <v>437</v>
      </c>
    </row>
    <row r="35" spans="1:6" ht="51" x14ac:dyDescent="0.2">
      <c r="A35" s="8" t="s">
        <v>438</v>
      </c>
      <c r="B35" s="38" t="s">
        <v>575</v>
      </c>
      <c r="C35" s="70" t="s">
        <v>5</v>
      </c>
      <c r="D35" s="51" t="str" cm="1">
        <f t="array" ref="D35">_xlfn.IFS(C35="Escolha uma opção", "",C35="Sim","Não",C35="Não","Sim",C35="Não se aplica", "Não")</f>
        <v/>
      </c>
      <c r="E35" s="104"/>
      <c r="F35" s="61" t="s">
        <v>439</v>
      </c>
    </row>
    <row r="36" spans="1:6" ht="12.75" x14ac:dyDescent="0.2">
      <c r="A36" s="21"/>
      <c r="B36" s="11"/>
      <c r="C36" s="21"/>
      <c r="D36" s="53"/>
      <c r="E36" s="53"/>
      <c r="F36" s="48"/>
    </row>
    <row r="37" spans="1:6" ht="20.100000000000001" customHeight="1" x14ac:dyDescent="0.2">
      <c r="A37" s="151" t="s">
        <v>142</v>
      </c>
      <c r="B37" s="151"/>
      <c r="C37" s="151"/>
      <c r="D37" s="151"/>
      <c r="E37" s="151"/>
      <c r="F37" s="151"/>
    </row>
    <row r="38" spans="1:6" ht="25.5" x14ac:dyDescent="0.2">
      <c r="A38" s="8" t="s">
        <v>133</v>
      </c>
      <c r="B38" s="38" t="s">
        <v>560</v>
      </c>
      <c r="C38" s="70" t="s">
        <v>5</v>
      </c>
      <c r="D38" s="51" t="str" cm="1">
        <f t="array" ref="D38">_xlfn.IFS(C38="Escolha uma opção", "",C38="Sim","Não",C38="Não","Sim",C38="Não se aplica", "Sim")</f>
        <v/>
      </c>
      <c r="E38" s="104"/>
      <c r="F38" s="49" t="s">
        <v>338</v>
      </c>
    </row>
    <row r="39" spans="1:6" ht="51" x14ac:dyDescent="0.2">
      <c r="A39" s="8" t="s">
        <v>440</v>
      </c>
      <c r="B39" s="38" t="s">
        <v>576</v>
      </c>
      <c r="C39" s="70" t="s">
        <v>5</v>
      </c>
      <c r="D39" s="51" t="str" cm="1">
        <f t="array" ref="D39">_xlfn.IFS(C39="Escolha uma opção", "",C39="Sim","Não",C39="Não","Sim",C39="Não se aplica", "Não")</f>
        <v/>
      </c>
      <c r="E39" s="104"/>
      <c r="F39" s="49" t="s">
        <v>341</v>
      </c>
    </row>
    <row r="40" spans="1:6" ht="38.25" x14ac:dyDescent="0.2">
      <c r="A40" s="37" t="s">
        <v>577</v>
      </c>
      <c r="B40" s="38" t="s">
        <v>578</v>
      </c>
      <c r="C40" s="70" t="s">
        <v>5</v>
      </c>
      <c r="D40" s="51" t="str" cm="1">
        <f t="array" ref="D40">_xlfn.IFS(C40="Escolha uma opção", "",C40="Sim","Não",C40="Não","Sim",C40="Não se aplica", "Sim")</f>
        <v/>
      </c>
      <c r="E40" s="104"/>
      <c r="F40" s="49" t="s">
        <v>342</v>
      </c>
    </row>
    <row r="41" spans="1:6" ht="38.25" x14ac:dyDescent="0.2">
      <c r="A41" s="8" t="s">
        <v>343</v>
      </c>
      <c r="B41" s="3" t="s">
        <v>344</v>
      </c>
      <c r="C41" s="70" t="s">
        <v>5</v>
      </c>
      <c r="D41" s="51" t="str" cm="1">
        <f t="array" ref="D41">_xlfn.IFS(C41="Escolha uma opção", "",C41="Sim","Não",C41="Não","Sim",C41="Não se aplica", "Sim")</f>
        <v/>
      </c>
      <c r="E41" s="104"/>
      <c r="F41" s="49" t="s">
        <v>345</v>
      </c>
    </row>
    <row r="42" spans="1:6" ht="25.5" x14ac:dyDescent="0.2">
      <c r="A42" s="8" t="s">
        <v>346</v>
      </c>
      <c r="B42" s="38" t="s">
        <v>564</v>
      </c>
      <c r="C42" s="70" t="s">
        <v>5</v>
      </c>
      <c r="D42" s="51" t="str" cm="1">
        <f t="array" ref="D42">_xlfn.IFS(C42="Escolha uma opção", "",C42="Sim","Não",C42="Não","Sim",C42="Não se aplica", "Sim")</f>
        <v/>
      </c>
      <c r="E42" s="104"/>
      <c r="F42" s="49" t="s">
        <v>347</v>
      </c>
    </row>
    <row r="43" spans="1:6" ht="25.5" x14ac:dyDescent="0.2">
      <c r="A43" s="8" t="s">
        <v>348</v>
      </c>
      <c r="B43" s="3" t="s">
        <v>349</v>
      </c>
      <c r="C43" s="70" t="s">
        <v>5</v>
      </c>
      <c r="D43" s="51" t="str" cm="1">
        <f t="array" ref="D43">_xlfn.IFS(C43="Escolha uma opção", "",C43="Sim","Não",C43="Não","Sim",C43="Não se aplica", "Sim")</f>
        <v/>
      </c>
      <c r="E43" s="104"/>
      <c r="F43" s="49" t="s">
        <v>350</v>
      </c>
    </row>
    <row r="44" spans="1:6" ht="12.75" x14ac:dyDescent="0.2">
      <c r="A44" s="146" t="s">
        <v>351</v>
      </c>
      <c r="B44" s="38" t="s">
        <v>566</v>
      </c>
      <c r="C44" s="70" t="s">
        <v>5</v>
      </c>
      <c r="D44" s="51" t="str" cm="1">
        <f t="array" ref="D44">_xlfn.IFS(C44="Escolha uma opção", "",C44="Sim","Não",C44="Não","Sim",C44="Não se aplica", "Sim")</f>
        <v/>
      </c>
      <c r="E44" s="104"/>
      <c r="F44" s="49" t="s">
        <v>347</v>
      </c>
    </row>
    <row r="45" spans="1:6" ht="51" x14ac:dyDescent="0.2">
      <c r="A45" s="115"/>
      <c r="B45" s="3" t="s">
        <v>352</v>
      </c>
      <c r="C45" s="70" t="s">
        <v>5</v>
      </c>
      <c r="D45" s="51" t="str" cm="1">
        <f t="array" ref="D45">_xlfn.IFS(C45="Escolha uma opção", "",C45="Sim","Não",C45="Não","Sim",C45="Não se aplica", "Sim")</f>
        <v/>
      </c>
      <c r="E45" s="104"/>
      <c r="F45" s="49" t="s">
        <v>353</v>
      </c>
    </row>
    <row r="46" spans="1:6" ht="38.25" x14ac:dyDescent="0.2">
      <c r="A46" s="8" t="s">
        <v>354</v>
      </c>
      <c r="B46" s="38" t="s">
        <v>580</v>
      </c>
      <c r="C46" s="70" t="s">
        <v>5</v>
      </c>
      <c r="D46" s="51" t="str" cm="1">
        <f t="array" ref="D46">_xlfn.IFS(C46="Escolha uma opção", "",C46="Sim","Não",C46="Não","Sim",C46="Não se aplica", "Sim")</f>
        <v/>
      </c>
      <c r="E46" s="104"/>
      <c r="F46" s="49" t="s">
        <v>355</v>
      </c>
    </row>
    <row r="47" spans="1:6" ht="38.25" x14ac:dyDescent="0.2">
      <c r="A47" s="37" t="s">
        <v>579</v>
      </c>
      <c r="B47" s="3" t="s">
        <v>356</v>
      </c>
      <c r="C47" s="70" t="s">
        <v>5</v>
      </c>
      <c r="D47" s="51" t="str" cm="1">
        <f t="array" ref="D47">_xlfn.IFS(C47="Escolha uma opção", "",C47="Sim","Não",C47="Não","Sim",C47="Não se aplica", "Sim")</f>
        <v/>
      </c>
      <c r="E47" s="104"/>
      <c r="F47" s="49" t="s">
        <v>357</v>
      </c>
    </row>
    <row r="48" spans="1:6" ht="38.25" x14ac:dyDescent="0.2">
      <c r="A48" s="8" t="s">
        <v>358</v>
      </c>
      <c r="B48" s="3" t="s">
        <v>535</v>
      </c>
      <c r="C48" s="70" t="s">
        <v>5</v>
      </c>
      <c r="D48" s="51" t="str" cm="1">
        <f t="array" ref="D48">_xlfn.IFS(C48="Escolha uma opção", "",C48="Sim","Não",C48="Não","Sim",C48="Não se aplica", "Sim")</f>
        <v/>
      </c>
      <c r="E48" s="104"/>
      <c r="F48" s="49" t="s">
        <v>359</v>
      </c>
    </row>
    <row r="49" spans="1:6" ht="38.25" x14ac:dyDescent="0.2">
      <c r="A49" s="8" t="s">
        <v>441</v>
      </c>
      <c r="B49" s="3" t="s">
        <v>442</v>
      </c>
      <c r="C49" s="70" t="s">
        <v>5</v>
      </c>
      <c r="D49" s="51" t="str" cm="1">
        <f t="array" ref="D49">_xlfn.IFS(C49="Escolha uma opção", "",C49="Sim","Não",C49="Não","Sim",C49="Não se aplica", "Não")</f>
        <v/>
      </c>
      <c r="E49" s="104"/>
      <c r="F49" s="49" t="s">
        <v>443</v>
      </c>
    </row>
    <row r="50" spans="1:6" ht="63.75" x14ac:dyDescent="0.2">
      <c r="A50" s="8" t="s">
        <v>444</v>
      </c>
      <c r="B50" s="3" t="s">
        <v>531</v>
      </c>
      <c r="C50" s="70" t="s">
        <v>5</v>
      </c>
      <c r="D50" s="51" t="str" cm="1">
        <f t="array" ref="D50">_xlfn.IFS(C50="Escolha uma opção", "",C50="Sim","Não",C50="Não","Sim",C50="Não se aplica", "Não")</f>
        <v/>
      </c>
      <c r="E50" s="104"/>
      <c r="F50" s="49" t="s">
        <v>361</v>
      </c>
    </row>
    <row r="51" spans="1:6" ht="15.75" customHeight="1" x14ac:dyDescent="0.2"/>
    <row r="52" spans="1:6" s="100" customFormat="1" ht="15.75" customHeight="1" x14ac:dyDescent="0.2">
      <c r="B52" s="116" t="s">
        <v>587</v>
      </c>
      <c r="C52" s="116"/>
      <c r="D52" s="101"/>
      <c r="E52" s="101"/>
    </row>
  </sheetData>
  <sheetProtection algorithmName="SHA-512" hashValue="6VzfQpLbFFuc/vHISCMnhVanmlFIfWPd6ilLMp58dEPhcpiGIAa4oo51TBnLq5uN6o215cCDtmw1nJQXr1XCHQ==" saltValue="jQWk7v2JskGDNE7JeyeidA==" spinCount="100000" sheet="1" objects="1" scenarios="1"/>
  <mergeCells count="7">
    <mergeCell ref="B52:C52"/>
    <mergeCell ref="A18:F18"/>
    <mergeCell ref="A37:F37"/>
    <mergeCell ref="A44:A45"/>
    <mergeCell ref="A1:F1"/>
    <mergeCell ref="A3:F3"/>
    <mergeCell ref="A14:F14"/>
  </mergeCells>
  <conditionalFormatting sqref="C4:C12 C15:C16 C19:C35 C38:C50">
    <cfRule type="cellIs" dxfId="2" priority="1" operator="equal">
      <formula>"Não"</formula>
    </cfRule>
  </conditionalFormatting>
  <conditionalFormatting sqref="C4:C9 C11:C12 C15:C16 C38 C40:C48">
    <cfRule type="cellIs" dxfId="1" priority="2" operator="equal">
      <formula>"Não se aplica"</formula>
    </cfRule>
  </conditionalFormatting>
  <conditionalFormatting sqref="D4:E12 D15:E16 D19:E35 D38:E50">
    <cfRule type="cellIs" dxfId="0" priority="3" operator="equal">
      <formula>"Sim"</formula>
    </cfRule>
  </conditionalFormatting>
  <dataValidations count="2">
    <dataValidation type="list" allowBlank="1" sqref="C19:C25 C27:C34">
      <formula1>"Escolha uma opção,Sim,Não"</formula1>
    </dataValidation>
    <dataValidation type="list" allowBlank="1" sqref="C4:C12 C15:C16 C26 C35 C38:C50">
      <formula1>"Escolha uma opção,Sim,Não,Não se aplica"</formula1>
    </dataValidation>
  </dataValidations>
  <pageMargins left="0.511811024" right="0.511811024" top="0.78740157499999996" bottom="0.78740157499999996" header="0.31496062000000002" footer="0.31496062000000002"/>
  <pageSetup paperSize="9" scale="61" fitToHeight="0" orientation="landscape" r:id="rId1"/>
  <ignoredErrors>
    <ignoredError sqref="D10 D3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CAPA</vt:lpstr>
      <vt:lpstr>Checagem Documental</vt:lpstr>
      <vt:lpstr>Geral</vt:lpstr>
      <vt:lpstr>Projeto Detalhado</vt:lpstr>
      <vt:lpstr>TCLE - Biomédicas</vt:lpstr>
      <vt:lpstr>TA - Biomédicas</vt:lpstr>
      <vt:lpstr>CHS - Processo e Registro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Dênio Cardoso de Matos</dc:creator>
  <cp:lastModifiedBy>Raísa Breda Tôso Sfalsini</cp:lastModifiedBy>
  <cp:lastPrinted>2021-11-04T13:56:34Z</cp:lastPrinted>
  <dcterms:created xsi:type="dcterms:W3CDTF">2021-03-12T15:31:25Z</dcterms:created>
  <dcterms:modified xsi:type="dcterms:W3CDTF">2022-10-19T19:57:39Z</dcterms:modified>
</cp:coreProperties>
</file>