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7B3B005B-A64D-45C8-AEE4-693909161EDA}" xr6:coauthVersionLast="47" xr6:coauthVersionMax="47" xr10:uidLastSave="{00000000-0000-0000-0000-000000000000}"/>
  <bookViews>
    <workbookView xWindow="-120" yWindow="-120" windowWidth="20730" windowHeight="11160" tabRatio="617" xr2:uid="{00000000-000D-0000-FFFF-FFFF00000000}"/>
  </bookViews>
  <sheets>
    <sheet name="Principal" sheetId="1" r:id="rId1"/>
    <sheet name="Preços-Hortaliças" sheetId="2" r:id="rId2"/>
    <sheet name="Preços-Frutas" sheetId="3" r:id="rId3"/>
    <sheet name="Q-Total-Hortaliças" sheetId="5" r:id="rId4"/>
    <sheet name="Q-Total-Frutas" sheetId="4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xlnm._FilterDatabase" localSheetId="10">'Preços-Banana'!$A$3:$A$11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" l="1"/>
  <c r="E6" i="24"/>
  <c r="E7" i="24"/>
  <c r="E8" i="24"/>
  <c r="E9" i="24"/>
  <c r="E10" i="24"/>
  <c r="E11" i="24"/>
  <c r="E12" i="24"/>
  <c r="E13" i="24"/>
  <c r="E14" i="24"/>
  <c r="E4" i="22"/>
  <c r="E4" i="16"/>
  <c r="D14" i="19"/>
  <c r="C14" i="19"/>
  <c r="B14" i="19"/>
  <c r="E5" i="18" l="1"/>
  <c r="E6" i="18"/>
  <c r="E7" i="18"/>
  <c r="E8" i="18"/>
  <c r="E9" i="18"/>
  <c r="E10" i="18"/>
  <c r="E11" i="18"/>
  <c r="E12" i="18"/>
  <c r="E13" i="18"/>
  <c r="E14" i="18"/>
  <c r="E5" i="19"/>
  <c r="E6" i="19"/>
  <c r="E7" i="19"/>
  <c r="E8" i="19"/>
  <c r="E9" i="19"/>
  <c r="E10" i="19"/>
  <c r="E11" i="19"/>
  <c r="E12" i="19"/>
  <c r="E13" i="19"/>
  <c r="E14" i="19"/>
  <c r="E5" i="20"/>
  <c r="E6" i="20"/>
  <c r="E7" i="20"/>
  <c r="E8" i="20"/>
  <c r="E9" i="20"/>
  <c r="E10" i="20"/>
  <c r="E11" i="20"/>
  <c r="E12" i="20"/>
  <c r="E13" i="20"/>
  <c r="E14" i="20"/>
  <c r="E5" i="21"/>
  <c r="E6" i="21"/>
  <c r="E7" i="21"/>
  <c r="E8" i="21"/>
  <c r="E9" i="21"/>
  <c r="E10" i="21"/>
  <c r="E11" i="21"/>
  <c r="E12" i="21"/>
  <c r="E13" i="21"/>
  <c r="E14" i="21"/>
  <c r="E5" i="22"/>
  <c r="E6" i="22"/>
  <c r="E7" i="22"/>
  <c r="E8" i="22"/>
  <c r="E9" i="22"/>
  <c r="E10" i="22"/>
  <c r="E11" i="22"/>
  <c r="E12" i="22"/>
  <c r="E13" i="22"/>
  <c r="E14" i="22"/>
  <c r="E5" i="23"/>
  <c r="E6" i="23"/>
  <c r="E7" i="23"/>
  <c r="E8" i="23"/>
  <c r="E9" i="23"/>
  <c r="E10" i="23"/>
  <c r="E11" i="23"/>
  <c r="E12" i="23"/>
  <c r="E13" i="23"/>
  <c r="E14" i="23"/>
  <c r="E5" i="25"/>
  <c r="E6" i="25"/>
  <c r="E7" i="25"/>
  <c r="E8" i="25"/>
  <c r="E9" i="25"/>
  <c r="E10" i="25"/>
  <c r="E11" i="25"/>
  <c r="E12" i="25"/>
  <c r="E13" i="25"/>
  <c r="E14" i="25"/>
  <c r="E4" i="25"/>
  <c r="E4" i="24"/>
  <c r="E4" i="23"/>
  <c r="E4" i="21"/>
  <c r="E4" i="20"/>
  <c r="E4" i="19"/>
  <c r="E4" i="18"/>
  <c r="E5" i="17" l="1"/>
  <c r="E6" i="17"/>
  <c r="E7" i="17"/>
  <c r="E8" i="17"/>
  <c r="E9" i="17"/>
  <c r="E10" i="17"/>
  <c r="E11" i="17"/>
  <c r="E12" i="17"/>
  <c r="E13" i="17"/>
  <c r="E14" i="17"/>
  <c r="E4" i="17"/>
  <c r="E5" i="16"/>
  <c r="E6" i="16"/>
  <c r="E7" i="16"/>
  <c r="E8" i="16"/>
  <c r="E9" i="16"/>
  <c r="E10" i="16"/>
  <c r="E11" i="16"/>
  <c r="E12" i="16"/>
  <c r="E13" i="16"/>
  <c r="E14" i="16"/>
</calcChain>
</file>

<file path=xl/sharedStrings.xml><?xml version="1.0" encoding="utf-8"?>
<sst xmlns="http://schemas.openxmlformats.org/spreadsheetml/2006/main" count="1122" uniqueCount="373">
  <si>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</si>
  <si>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</si>
  <si>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</si>
  <si>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</si>
  <si>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</si>
  <si>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</si>
  <si>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</si>
  <si>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</si>
  <si>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</si>
  <si>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</si>
  <si>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</si>
  <si>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</si>
  <si>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</si>
  <si>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</si>
  <si>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</si>
  <si>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</si>
  <si>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</si>
  <si>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</si>
  <si>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</si>
  <si>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</si>
  <si>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</si>
  <si>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</si>
  <si>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</si>
  <si>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</si>
  <si>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</si>
  <si>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</si>
  <si>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</si>
  <si>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</si>
  <si>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</si>
  <si>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</si>
  <si>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</si>
  <si>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</si>
  <si>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</si>
  <si>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</si>
  <si>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</si>
  <si>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</si>
  <si>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</si>
  <si>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</si>
  <si>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</si>
  <si>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</si>
  <si>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</si>
  <si>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</si>
  <si>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</si>
  <si>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</si>
  <si>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</si>
  <si>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</si>
  <si>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</si>
  <si>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</si>
  <si>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</si>
  <si>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</si>
  <si>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</si>
  <si>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</si>
  <si>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</si>
  <si>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</si>
  <si>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</si>
  <si>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>Preço da cenoura em jan/23 informado pelo contato do Acre (estava sem preço no sistema)</t>
  </si>
  <si>
    <t>Preço da cenoura em fev/23 informado pelo contato do Acre (estava sem preço no sistema)</t>
  </si>
  <si>
    <t>Março 2023: Tomate veio sem preço no Acre. Preço foi infomardo pela técnica da Ceasa.</t>
  </si>
  <si>
    <t>Jan 23: Maçã veio sem preço no Acre. Preço informado pela Ceasa.</t>
  </si>
  <si>
    <t>Mar 23: Maçã veio sem preço no Acre. Preço informado pela Ceasa.</t>
  </si>
  <si>
    <t>Dez 22: Mamão Formosa na Ceasa/AC em Dez/22  R$ 15,79 (preço alto 'contaminou' a média); Por isso, foi usado o preço do mamão comum R$ 6,52.</t>
  </si>
  <si>
    <t>Ceasaminas - Belo Horizonte</t>
  </si>
  <si>
    <t xml:space="preserve">Ceasa/RJ - Rio de Janeiro </t>
  </si>
  <si>
    <t>ALFACE</t>
  </si>
  <si>
    <t>BATATA</t>
  </si>
  <si>
    <t>CEBOLA</t>
  </si>
  <si>
    <t>CENOURA</t>
  </si>
  <si>
    <t>TOMATE</t>
  </si>
  <si>
    <t>Quantidade Kg</t>
  </si>
  <si>
    <t>Município</t>
  </si>
  <si>
    <t>BANANA</t>
  </si>
  <si>
    <t>LARANJA</t>
  </si>
  <si>
    <t>MAÇÃ</t>
  </si>
  <si>
    <t>MAMÃO</t>
  </si>
  <si>
    <t>MELANCIA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</si>
  <si>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</si>
  <si>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</si>
  <si>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</si>
  <si>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</si>
  <si>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</si>
  <si>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</si>
  <si>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</si>
  <si>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</si>
  <si>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</si>
  <si>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</si>
  <si>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Microrregião</t>
  </si>
  <si>
    <t>Preço Médio (R$/kg) da Alface Comercializado nos Entrepostos Selecionados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</si>
  <si>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</si>
  <si>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</si>
  <si>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</si>
  <si>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</si>
  <si>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</si>
  <si>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</si>
  <si>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</si>
  <si>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</si>
  <si>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</si>
  <si>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*Maçã importada</t>
  </si>
  <si>
    <t>Obs: O preço por quilo da Melancia na Ceasa/AC não tem sido usado porque a conversão está errada.</t>
  </si>
  <si>
    <t>Quantidade (Kg)</t>
  </si>
  <si>
    <t>CEAGESP - SAO PAULO</t>
  </si>
  <si>
    <t>CEASAMINAS - BELO HORIZONTE</t>
  </si>
  <si>
    <t>CEASA/RJ - RIO DE JANEIRO</t>
  </si>
  <si>
    <t>CEASA/ES - VITORIA</t>
  </si>
  <si>
    <t>CEASA/GO - GOIANIA</t>
  </si>
  <si>
    <t>CEASA/DF - BRASILIA</t>
  </si>
  <si>
    <t>CEASA/PE - RECIFE</t>
  </si>
  <si>
    <t>CEASA/CE - FORTALEZA</t>
  </si>
  <si>
    <t>CEASA/AC - RIO BRANCO</t>
  </si>
  <si>
    <t>Preço da batata em set/23 informado pelo contato do Acre (estava sem preço no sistema)</t>
  </si>
  <si>
    <t>Set 23: Maçã veio sem preço no Acre. Preço informado pela Ceasa.</t>
  </si>
  <si>
    <t>*Melancia sem preço por quilo no Acre</t>
  </si>
  <si>
    <t>*Cebola importada</t>
  </si>
  <si>
    <t>Quantidade de Hortaliças Comercializadas (kg) nas Ceasas Analisadas em 2022, 2023 e 2024</t>
  </si>
  <si>
    <t>Quantidade de Frutas Comercializadas (kg) nas Ceasas Analisadas em 2022, 2023 e 2024</t>
  </si>
  <si>
    <t>Janeiro de 2024</t>
  </si>
  <si>
    <t>Preço Médio (R$/kg) em Fevereiro/2024 das Principais Hortaliças Comercializadas nos Entrepostos Selecionados</t>
  </si>
  <si>
    <t>Fev/Jan</t>
  </si>
  <si>
    <t>Preço Médio (R$/kg) em Fevereiro/2024 das Principais Frutas Comercializadas nos Entrepostos Selecionados</t>
  </si>
  <si>
    <t>Fevereiro de 2023</t>
  </si>
  <si>
    <t>Fevereiro de 2024</t>
  </si>
  <si>
    <t>Variação Fev/Jan</t>
  </si>
  <si>
    <t>PIEDADE-SP</t>
  </si>
  <si>
    <t>IBIAPABA-CE</t>
  </si>
  <si>
    <t>BRASÍLIA-DF</t>
  </si>
  <si>
    <t>SERRANA-RJ</t>
  </si>
  <si>
    <t>ITAPECERICA DA SERRA-SP</t>
  </si>
  <si>
    <t>VITÓRIA DE SANTO ANTÃO-PE</t>
  </si>
  <si>
    <t>MOGI DAS CRUZES-SP</t>
  </si>
  <si>
    <t>BATURITÉ-CE</t>
  </si>
  <si>
    <t>NOVA FRIBURGO-RJ</t>
  </si>
  <si>
    <t>BELO HORIZONTE-MG</t>
  </si>
  <si>
    <t>GUARULHOS-SP</t>
  </si>
  <si>
    <t>BARBACENA-MG</t>
  </si>
  <si>
    <t>SANTA TERESA-ES</t>
  </si>
  <si>
    <t>FLORIANÓPOLIS-SC</t>
  </si>
  <si>
    <t>CAMPOS DO JORDÃO-SP</t>
  </si>
  <si>
    <t>BRAGANÇA PAULISTA-SP</t>
  </si>
  <si>
    <t>TRÊS RIOS-RJ</t>
  </si>
  <si>
    <t>GOIÂNIA-GO</t>
  </si>
  <si>
    <t>ITAPIPOCA-CE</t>
  </si>
  <si>
    <t>SERTÃO DE QUIXERAMOBIM-CE</t>
  </si>
  <si>
    <t>IBIÚNA-SP</t>
  </si>
  <si>
    <t>TIANGUÁ-CE</t>
  </si>
  <si>
    <t>TERESÓPOLIS-RJ</t>
  </si>
  <si>
    <t>COTIA-SP</t>
  </si>
  <si>
    <t>ARATUBA-CE</t>
  </si>
  <si>
    <t>EMBU-GUAÇU-SP</t>
  </si>
  <si>
    <t>SÃO LOURENÇO DA SERRA-SP</t>
  </si>
  <si>
    <t>SÃO MIGUEL ARCANJO-SP</t>
  </si>
  <si>
    <t>SANTA ISABEL-SP</t>
  </si>
  <si>
    <t>PETRÓPOLIS-RJ</t>
  </si>
  <si>
    <t>SANTA MARIA DE JETIBÁ-ES</t>
  </si>
  <si>
    <t>MÁRIO CAMPOS-MG</t>
  </si>
  <si>
    <t>ANTÔNIO CARLOS-SC</t>
  </si>
  <si>
    <t>SÃO BENTO DO SAPUCAÍ-SP</t>
  </si>
  <si>
    <t>SEABRA-BA</t>
  </si>
  <si>
    <t>ARAXÁ-MG</t>
  </si>
  <si>
    <t>VACARIA-RS</t>
  </si>
  <si>
    <t>GUARAPUAVA-PR</t>
  </si>
  <si>
    <t>POUSO ALEGRE-MG</t>
  </si>
  <si>
    <t>CURITIBA-PR</t>
  </si>
  <si>
    <t>PATOS DE MINAS-MG</t>
  </si>
  <si>
    <t>PALMAS-PR</t>
  </si>
  <si>
    <t>JOAÇABA-SC</t>
  </si>
  <si>
    <t>PATROCÍNIO-MG</t>
  </si>
  <si>
    <t>PORTO ALEGRE-RS</t>
  </si>
  <si>
    <t>SÃO JOÃO DA BOA VISTA-SP</t>
  </si>
  <si>
    <t>CARIRA-SE</t>
  </si>
  <si>
    <t>SÃO MATEUS DO SUL-PR</t>
  </si>
  <si>
    <t>UBERABA-MG</t>
  </si>
  <si>
    <t>PORANGATU-GO</t>
  </si>
  <si>
    <t>POÇOS DE CALDAS-MG</t>
  </si>
  <si>
    <t>SANTA RITA DO SAPUCAÍ-MG</t>
  </si>
  <si>
    <t>MUCUGÊ-BA</t>
  </si>
  <si>
    <t>SACRAMENTO-MG</t>
  </si>
  <si>
    <t>BOM JESUS-RS</t>
  </si>
  <si>
    <t>SÃO JOSÉ DOS AUSENTES-RS</t>
  </si>
  <si>
    <t>SÃO FRANCISCO DE PAULA-RS</t>
  </si>
  <si>
    <t>CONTENDA-PR</t>
  </si>
  <si>
    <t>PINHÃO-PR</t>
  </si>
  <si>
    <t>IBICOARA-BA</t>
  </si>
  <si>
    <t>SANTA JULIANA-MG</t>
  </si>
  <si>
    <t>BOM REPOUSO-MG</t>
  </si>
  <si>
    <t>IBIÁ-MG</t>
  </si>
  <si>
    <t>TAPIRA-MG</t>
  </si>
  <si>
    <t>PILAR DO SUL-SP</t>
  </si>
  <si>
    <t>IPUIÚNA-MG</t>
  </si>
  <si>
    <t>CANDÓI-PR</t>
  </si>
  <si>
    <t>RIO PARANAÍBA-MG</t>
  </si>
  <si>
    <t>ITUPORANGA-SC</t>
  </si>
  <si>
    <t>RIO DO SUL-SC</t>
  </si>
  <si>
    <t>TABULEIRO-SC</t>
  </si>
  <si>
    <t>PETROLINA-PE</t>
  </si>
  <si>
    <t>IMPORTADOS</t>
  </si>
  <si>
    <t>CERRO LARGO-RS</t>
  </si>
  <si>
    <t>TIJUCAS-SC</t>
  </si>
  <si>
    <t>JUAZEIRO-BA</t>
  </si>
  <si>
    <t>CARIRI ORIENTAL-PB</t>
  </si>
  <si>
    <t>LITORAL LAGUNAR-RS</t>
  </si>
  <si>
    <t>ENTORNO DE BRASÍLIA-GO</t>
  </si>
  <si>
    <t>SÃO PAULO-SP</t>
  </si>
  <si>
    <t>IRECÊ-BA</t>
  </si>
  <si>
    <t>FORTALEZA-CE</t>
  </si>
  <si>
    <t>AURORA-SC</t>
  </si>
  <si>
    <t>IMBUIA-SC</t>
  </si>
  <si>
    <t>PETROLÂNDIA-SC</t>
  </si>
  <si>
    <t>PORTO XAVIER-RS</t>
  </si>
  <si>
    <t>ALFREDO WAGNER-SC</t>
  </si>
  <si>
    <t>ANGELINA-SC</t>
  </si>
  <si>
    <t>AGRONÔMICA-SC</t>
  </si>
  <si>
    <t>BOQUEIRÃO-PB</t>
  </si>
  <si>
    <t>LEBON RÉGIS-SC</t>
  </si>
  <si>
    <t>SÃO JOSÉ DO NORTE-RS</t>
  </si>
  <si>
    <t>VIDAL RAMOS-SC</t>
  </si>
  <si>
    <t>ATALANTA-SC</t>
  </si>
  <si>
    <t>LEOBERTO LEAL-SC</t>
  </si>
  <si>
    <t>CURITIBANOS-SC</t>
  </si>
  <si>
    <t>CAXIAS DO SUL-RS</t>
  </si>
  <si>
    <t>RIO FORMOSO-TO</t>
  </si>
  <si>
    <t>SÃO GOTARDO-MG</t>
  </si>
  <si>
    <t>CARANDAÍ-MG</t>
  </si>
  <si>
    <t>VARGEM GRANDE PAULISTA-SP</t>
  </si>
  <si>
    <t>CAMPOS ALTOS-MG</t>
  </si>
  <si>
    <t>PEDRINÓPOLIS-MG</t>
  </si>
  <si>
    <t>CRISTALINA-GO</t>
  </si>
  <si>
    <t>GOIANÁPOLIS-GO</t>
  </si>
  <si>
    <t>TAPIRAÍ-SP</t>
  </si>
  <si>
    <t>CAPÃO BONITO-SP</t>
  </si>
  <si>
    <t>BREJO PERNAMBUCANO-PE</t>
  </si>
  <si>
    <t>OLIVEIRA-MG</t>
  </si>
  <si>
    <t>ANÁPOLIS-GO</t>
  </si>
  <si>
    <t>AFONSO CLÁUDIO-ES</t>
  </si>
  <si>
    <t>UBERLÂNDIA-MG</t>
  </si>
  <si>
    <t>VASSOURAS-RJ</t>
  </si>
  <si>
    <t>CHAPADA DOS VEADEIROS-GO</t>
  </si>
  <si>
    <t>SÃO JOÃO DEL REI-MG</t>
  </si>
  <si>
    <t>SETE LAGOAS-MG</t>
  </si>
  <si>
    <t>RIBEIRÃO BRANCO-SP</t>
  </si>
  <si>
    <t>CAMOCIM DE SÃO FÉLIX-PE</t>
  </si>
  <si>
    <t>APIAÍ-SP</t>
  </si>
  <si>
    <t>CARMÓPOLIS DE MINAS-MG</t>
  </si>
  <si>
    <t>GUARACIABA DO NORTE-CE</t>
  </si>
  <si>
    <t>BARRA DO CHAPÉU-SP</t>
  </si>
  <si>
    <t>LEOPOLDO DE BULHÕES-GO</t>
  </si>
  <si>
    <t>CASCALHO RICO-MG</t>
  </si>
  <si>
    <t>PATY DO ALFERES-RJ</t>
  </si>
  <si>
    <t>SÃO JOÃO D'ALIANÇA-GO</t>
  </si>
  <si>
    <t>GUAPIARA-SP</t>
  </si>
  <si>
    <t>LAGOA DOURADA-MG</t>
  </si>
  <si>
    <t>VENDA NOVA DO IMIGRANTE-ES</t>
  </si>
  <si>
    <t>JANAÚBA-MG</t>
  </si>
  <si>
    <t>REGISTRO-SP</t>
  </si>
  <si>
    <t>BOM JESUS DA LAPA-BA</t>
  </si>
  <si>
    <t>MATA SETENTRIONAL PERNAMBUCANA-PE</t>
  </si>
  <si>
    <t>BAIXO JAGUARIBE-CE</t>
  </si>
  <si>
    <t>ITABIRA-MG</t>
  </si>
  <si>
    <t>LINHARES-ES</t>
  </si>
  <si>
    <t>GUARAPARI-ES</t>
  </si>
  <si>
    <t>JANUÁRIA-MG</t>
  </si>
  <si>
    <t>MONTANHA-ES</t>
  </si>
  <si>
    <t>MÉDIO CAPIBARIBE-PE</t>
  </si>
  <si>
    <t>GOVERNADOR VALADARES-MG</t>
  </si>
  <si>
    <t>ILHÉUS-ITABUNA-BA</t>
  </si>
  <si>
    <t>PORTO SEGURO-BA</t>
  </si>
  <si>
    <t>VICÊNCIA-PE</t>
  </si>
  <si>
    <t>JAÍBA-MG</t>
  </si>
  <si>
    <t>LIMOEIRO DO NORTE-CE</t>
  </si>
  <si>
    <t>NOVA UNIÃO-MG</t>
  </si>
  <si>
    <t>SERRA DO RAMALHO-BA</t>
  </si>
  <si>
    <t>ELDORADO-SP</t>
  </si>
  <si>
    <t>PINHEIROS-ES</t>
  </si>
  <si>
    <t>SETE BARRAS-SP</t>
  </si>
  <si>
    <t>CAJATI-SP</t>
  </si>
  <si>
    <t>MARILAC-MG</t>
  </si>
  <si>
    <t>ALFREDO CHAVES-ES</t>
  </si>
  <si>
    <t>MIRACATU-SP</t>
  </si>
  <si>
    <t>SÃO VICENTE FERRER-PE</t>
  </si>
  <si>
    <t>DOMINGOS MARTINS-ES</t>
  </si>
  <si>
    <t>LIMEIRA-SP</t>
  </si>
  <si>
    <t>BOQUIM-SE</t>
  </si>
  <si>
    <t>JABOTICABAL-SP</t>
  </si>
  <si>
    <t>PIRASSUNUNGA-SP</t>
  </si>
  <si>
    <t>MOJI MIRIM-SP</t>
  </si>
  <si>
    <t>JALES-SP</t>
  </si>
  <si>
    <t>CAMPINAS-SP</t>
  </si>
  <si>
    <t>CATANDUVA-SP</t>
  </si>
  <si>
    <t>ALAGOINHAS-BA</t>
  </si>
  <si>
    <t>ARARAQUARA-SP</t>
  </si>
  <si>
    <t>RIO DE JANEIRO-RJ</t>
  </si>
  <si>
    <t>UNAÍ-MG</t>
  </si>
  <si>
    <t>FRUTAL-MG</t>
  </si>
  <si>
    <t>NOVO HORIZONTE-SP</t>
  </si>
  <si>
    <t>ANDRELÂNDIA-MG</t>
  </si>
  <si>
    <t>CONCHAL-SP</t>
  </si>
  <si>
    <t>AGUAÍ-SP</t>
  </si>
  <si>
    <t>ENGENHEIRO COELHO-SP</t>
  </si>
  <si>
    <t>BEBEDOURO-SP</t>
  </si>
  <si>
    <t>UMBAÚBA-SE</t>
  </si>
  <si>
    <t>PAULÍNIA-SP</t>
  </si>
  <si>
    <t>RIO REAL-BA</t>
  </si>
  <si>
    <t>CASA BRANCA-SP</t>
  </si>
  <si>
    <t>SANTA CRUZ DAS PALMEIRAS-SP</t>
  </si>
  <si>
    <t>MONTE ALTO-SP</t>
  </si>
  <si>
    <t>CRISTINÁPOLIS-SE</t>
  </si>
  <si>
    <t>MOGI GUAÇU-SP</t>
  </si>
  <si>
    <t>PINDORAMA-SP</t>
  </si>
  <si>
    <t>CAMPINA VERDE-MG</t>
  </si>
  <si>
    <t>CAMPOS DE LAGES-SC</t>
  </si>
  <si>
    <t>LAPA-PR</t>
  </si>
  <si>
    <t>SUAPE-PE</t>
  </si>
  <si>
    <t>CANOINHAS-SC</t>
  </si>
  <si>
    <t>RIO NEGRO-PR</t>
  </si>
  <si>
    <t>ARARANGUÁ-SC</t>
  </si>
  <si>
    <t>GUAPORÉ-RS</t>
  </si>
  <si>
    <t>SÃO JOAQUIM-SC</t>
  </si>
  <si>
    <t>FRAIBURGO-SC</t>
  </si>
  <si>
    <t>VIDEIRA-SC</t>
  </si>
  <si>
    <t>LAGES-SC</t>
  </si>
  <si>
    <t>BOM JARDIM DA SERRA-SC</t>
  </si>
  <si>
    <t>MONTE CASTELO-SC</t>
  </si>
  <si>
    <t>IPOJUCA-PE</t>
  </si>
  <si>
    <t>ANTÔNIO PRADO-RS</t>
  </si>
  <si>
    <t>PINHEIRO PRETO-SC</t>
  </si>
  <si>
    <t>URUBICI-SC</t>
  </si>
  <si>
    <t>PORTO AMAZONAS-PR</t>
  </si>
  <si>
    <t>NOVA PÁDUA-RS</t>
  </si>
  <si>
    <t>MOSSORÓ-RN</t>
  </si>
  <si>
    <t>SÃO MATEUS-ES</t>
  </si>
  <si>
    <t>NOVA VENÉCIA-ES</t>
  </si>
  <si>
    <t>SANTA MARIA DA VITÓRIA-BA</t>
  </si>
  <si>
    <t>LITORAL DE ARACATI-CE</t>
  </si>
  <si>
    <t>PIRAPORA-MG</t>
  </si>
  <si>
    <t>BARREIRAS-BA</t>
  </si>
  <si>
    <t>MONTES CLAROS-MG</t>
  </si>
  <si>
    <t>LITORAL NORTE-PB</t>
  </si>
  <si>
    <t>PRADO-BA</t>
  </si>
  <si>
    <t>BARAÚNA-RN</t>
  </si>
  <si>
    <t>ITABELA-BA</t>
  </si>
  <si>
    <t>SOORETAMA-ES</t>
  </si>
  <si>
    <t>NOVA VIÇOSA-BA</t>
  </si>
  <si>
    <t>TEIXEIRA DE FREITAS-BA</t>
  </si>
  <si>
    <t>ALCOBAÇA-BA</t>
  </si>
  <si>
    <t>BOA ESPERANÇA-ES</t>
  </si>
  <si>
    <t>ARACATI-CE</t>
  </si>
  <si>
    <t>JAGUARÉ-ES</t>
  </si>
  <si>
    <t>ARACRUZ-ES</t>
  </si>
  <si>
    <t>LUÍS EDUARDO MAGALHÃES-BA</t>
  </si>
  <si>
    <t>SÃO JERÔNIMO-RS</t>
  </si>
  <si>
    <t>ITAPARICA-PE</t>
  </si>
  <si>
    <t>CERES-GO</t>
  </si>
  <si>
    <t>SERRAS DE SUDESTE-RS</t>
  </si>
  <si>
    <t>PELOTAS-RS</t>
  </si>
  <si>
    <t>JAGUARÃO-RS</t>
  </si>
  <si>
    <t>CAMPANHA MERIDIONAL-RS</t>
  </si>
  <si>
    <t>BRUMADO-BA</t>
  </si>
  <si>
    <t>SERTÃO DO MOXOTÓ-PE</t>
  </si>
  <si>
    <t>FLORESTA-PE</t>
  </si>
  <si>
    <t>ENCRUZILHADA DO SUL-RS</t>
  </si>
  <si>
    <t>URUANA-GO</t>
  </si>
  <si>
    <t>PEDRO OSÓRIO-RS</t>
  </si>
  <si>
    <t>CARAVELAS-BA</t>
  </si>
  <si>
    <t>ARROIO DOS RATOS-RS</t>
  </si>
  <si>
    <t>SÁTIRO DIAS-BA</t>
  </si>
  <si>
    <t>BORBOREMA-SP</t>
  </si>
  <si>
    <t>ARROIO GRANDE-RS</t>
  </si>
  <si>
    <t>RIO GRANDE-RS</t>
  </si>
  <si>
    <t>RIALMA-GO</t>
  </si>
  <si>
    <t>BAGÉ-RS</t>
  </si>
  <si>
    <t>Comparativo FEV/24 e JAN/24 (mês anterior)</t>
  </si>
  <si>
    <t>Comparativo FEV/24 e FEV/23 (mesmo mês do ano passado)</t>
  </si>
  <si>
    <t>Comparativo FEV/24 e FEV/22 (mesmo mês do ano retrasado)</t>
  </si>
  <si>
    <t/>
  </si>
  <si>
    <t>Ceasas consideradas: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</si>
</sst>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* #,##0.00\ ;\-* #,##0.00\ ;\ * \-#\ ;\ @\ "/>
    <numFmt numFmtId="165" formatCode="0.0%"/>
    <numFmt numFmtId="166" formatCode="#,###"/>
    <numFmt numFmtId="167" formatCode="###,###"/>
    <numFmt numFmtId="170" formatCode="_-&quot;R$&quot;\ * #,##0.00_-;\-&quot;R$&quot;\ * #,##0.00_-;_-&quot;R$&quot;\ * &quot;-&quot;??_-;_-@_-"/>
    <numFmt numFmtId="171" formatCode="_-* #,##0.00_-;\-* #,##0.00_-;_-* &quot;-&quot;??_-;_-@_-"/>
  </numFmts>
  <fonts count="5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80808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4"/>
      <color theme="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64"/>
      <name val="Calibri"/>
    </font>
    <font>
      <sz val="11"/>
      <color theme="1"/>
      <name val="Calibri"/>
      <scheme val="minor"/>
    </font>
    <font>
      <sz val="10"/>
      <name val="Arial"/>
    </font>
    <font>
      <sz val="11"/>
      <color indexed="64"/>
      <name val="Calibri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149338"/>
        <bgColor rgb="FF008000"/>
      </patternFill>
    </fill>
    <fill>
      <patternFill patternType="solid">
        <fgColor rgb="FFC9C9C9"/>
        <bgColor rgb="FFCCCC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8000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rgb="FF008000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7F7F7F"/>
      </right>
      <top/>
      <bottom style="dotted">
        <color rgb="FF808080"/>
      </bottom>
      <diagonal/>
    </border>
    <border>
      <left/>
      <right style="thin">
        <color rgb="FF7F7F7F"/>
      </right>
      <top style="dotted">
        <color rgb="FF808080"/>
      </top>
      <bottom style="dotted">
        <color rgb="FF80808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</borders>
  <cellStyleXfs count="1956">
    <xf numFmtId="0" fontId="0" fillId="0" borderId="0"/>
    <xf numFmtId="9" fontId="29" fillId="0" borderId="0" applyBorder="0" applyProtection="0"/>
    <xf numFmtId="0" fontId="4" fillId="0" borderId="0"/>
    <xf numFmtId="0" fontId="5" fillId="0" borderId="0"/>
    <xf numFmtId="0" fontId="5" fillId="0" borderId="0"/>
    <xf numFmtId="0" fontId="29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9" fillId="0" borderId="0" applyBorder="0" applyProtection="0"/>
    <xf numFmtId="9" fontId="5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8" fillId="0" borderId="0" applyBorder="0"/>
    <xf numFmtId="164" fontId="3" fillId="0" borderId="0"/>
    <xf numFmtId="164" fontId="3" fillId="0" borderId="0"/>
    <xf numFmtId="164" fontId="29" fillId="0" borderId="0"/>
    <xf numFmtId="164" fontId="29" fillId="0" borderId="0"/>
    <xf numFmtId="164" fontId="29" fillId="0" borderId="0"/>
    <xf numFmtId="164" fontId="29" fillId="0" borderId="0" applyBorder="0" applyProtection="0"/>
    <xf numFmtId="164" fontId="3" fillId="0" borderId="0"/>
    <xf numFmtId="164" fontId="3" fillId="0" borderId="0"/>
    <xf numFmtId="164" fontId="29" fillId="0" borderId="0"/>
    <xf numFmtId="164" fontId="3" fillId="0" borderId="0"/>
    <xf numFmtId="164" fontId="29" fillId="0" borderId="0"/>
    <xf numFmtId="164" fontId="29" fillId="0" borderId="0" applyBorder="0" applyProtection="0"/>
    <xf numFmtId="0" fontId="39" fillId="0" borderId="39" applyNumberFormat="0" applyFill="0" applyAlignment="0" applyProtection="0"/>
    <xf numFmtId="0" fontId="40" fillId="0" borderId="40" applyNumberFormat="0" applyFill="0" applyAlignment="0" applyProtection="0"/>
    <xf numFmtId="0" fontId="41" fillId="0" borderId="41" applyNumberFormat="0" applyFill="0" applyAlignment="0" applyProtection="0"/>
    <xf numFmtId="0" fontId="41" fillId="0" borderId="0" applyNumberFormat="0" applyFill="0" applyBorder="0" applyAlignment="0" applyProtection="0"/>
    <xf numFmtId="0" fontId="42" fillId="15" borderId="0" applyNumberFormat="0" applyBorder="0" applyAlignment="0" applyProtection="0"/>
    <xf numFmtId="0" fontId="43" fillId="16" borderId="42" applyNumberFormat="0" applyAlignment="0" applyProtection="0"/>
    <xf numFmtId="0" fontId="44" fillId="17" borderId="43" applyNumberFormat="0" applyAlignment="0" applyProtection="0"/>
    <xf numFmtId="0" fontId="45" fillId="17" borderId="42" applyNumberFormat="0" applyAlignment="0" applyProtection="0"/>
    <xf numFmtId="0" fontId="46" fillId="0" borderId="44" applyNumberFormat="0" applyFill="0" applyAlignment="0" applyProtection="0"/>
    <xf numFmtId="0" fontId="47" fillId="18" borderId="45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47" applyNumberFormat="0" applyFill="0" applyAlignment="0" applyProtection="0"/>
    <xf numFmtId="0" fontId="5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0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50" fillId="23" borderId="0" applyNumberFormat="0" applyBorder="0" applyAlignment="0" applyProtection="0"/>
    <xf numFmtId="0" fontId="50" fillId="27" borderId="0" applyNumberFormat="0" applyBorder="0" applyAlignment="0" applyProtection="0"/>
    <xf numFmtId="0" fontId="50" fillId="31" borderId="0" applyNumberFormat="0" applyBorder="0" applyAlignment="0" applyProtection="0"/>
    <xf numFmtId="0" fontId="50" fillId="35" borderId="0" applyNumberFormat="0" applyBorder="0" applyAlignment="0" applyProtection="0"/>
    <xf numFmtId="0" fontId="50" fillId="39" borderId="0" applyNumberFormat="0" applyBorder="0" applyAlignment="0" applyProtection="0"/>
    <xf numFmtId="0" fontId="50" fillId="43" borderId="0" applyNumberFormat="0" applyBorder="0" applyAlignment="0" applyProtection="0"/>
    <xf numFmtId="170" fontId="1" fillId="0" borderId="0" applyFont="0" applyFill="0" applyBorder="0" applyAlignment="0" applyProtection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5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0" fontId="1" fillId="19" borderId="4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0" fontId="52" fillId="0" borderId="0"/>
    <xf numFmtId="0" fontId="54" fillId="0" borderId="0"/>
    <xf numFmtId="0" fontId="56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9" fontId="1" fillId="0" borderId="0" applyFont="0" applyFill="0" applyBorder="0" applyAlignment="0" applyProtection="0"/>
    <xf numFmtId="0" fontId="56" fillId="0" borderId="0"/>
    <xf numFmtId="0" fontId="54" fillId="0" borderId="0"/>
    <xf numFmtId="0" fontId="56" fillId="0" borderId="0"/>
    <xf numFmtId="0" fontId="56" fillId="0" borderId="0"/>
    <xf numFmtId="0" fontId="52" fillId="0" borderId="0"/>
    <xf numFmtId="0" fontId="52" fillId="0" borderId="0"/>
    <xf numFmtId="9" fontId="54" fillId="0" borderId="0" applyFill="0" applyBorder="0"/>
    <xf numFmtId="9" fontId="55" fillId="0" borderId="0" applyFont="0" applyFill="0" applyBorder="0"/>
    <xf numFmtId="0" fontId="55" fillId="44" borderId="46" applyNumberFormat="0" applyFont="0"/>
  </cellStyleXfs>
  <cellXfs count="176">
    <xf numFmtId="0" fontId="0" fillId="0" borderId="0" xfId="0"/>
    <xf numFmtId="0" fontId="0" fillId="2" borderId="0" xfId="0" applyFill="1"/>
    <xf numFmtId="0" fontId="5" fillId="0" borderId="0" xfId="9"/>
    <xf numFmtId="0" fontId="10" fillId="3" borderId="2" xfId="9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10" fontId="5" fillId="0" borderId="0" xfId="16" applyNumberFormat="1" applyFont="1" applyBorder="1" applyProtection="1"/>
    <xf numFmtId="0" fontId="14" fillId="0" borderId="0" xfId="9" applyFont="1"/>
    <xf numFmtId="0" fontId="15" fillId="0" borderId="0" xfId="9" applyFont="1"/>
    <xf numFmtId="0" fontId="16" fillId="0" borderId="0" xfId="9" applyFont="1" applyAlignment="1">
      <alignment horizontal="left"/>
    </xf>
    <xf numFmtId="0" fontId="17" fillId="0" borderId="0" xfId="9" applyFont="1"/>
    <xf numFmtId="0" fontId="5" fillId="0" borderId="0" xfId="12"/>
    <xf numFmtId="0" fontId="9" fillId="0" borderId="0" xfId="9" applyFont="1" applyAlignment="1">
      <alignment horizontal="center"/>
    </xf>
    <xf numFmtId="0" fontId="18" fillId="0" borderId="0" xfId="9" applyFont="1" applyAlignment="1">
      <alignment horizontal="center"/>
    </xf>
    <xf numFmtId="0" fontId="19" fillId="0" borderId="0" xfId="12" applyFont="1" applyAlignment="1">
      <alignment horizontal="left" vertical="center"/>
    </xf>
    <xf numFmtId="10" fontId="7" fillId="0" borderId="0" xfId="17" applyNumberFormat="1" applyFont="1" applyBorder="1" applyProtection="1"/>
    <xf numFmtId="17" fontId="19" fillId="5" borderId="12" xfId="9" applyNumberFormat="1" applyFont="1" applyFill="1" applyBorder="1" applyAlignment="1">
      <alignment horizontal="left" vertical="top"/>
    </xf>
    <xf numFmtId="4" fontId="11" fillId="0" borderId="15" xfId="0" applyNumberFormat="1" applyFont="1" applyBorder="1" applyAlignment="1">
      <alignment horizontal="center" vertical="center"/>
    </xf>
    <xf numFmtId="3" fontId="20" fillId="0" borderId="0" xfId="10" applyNumberFormat="1" applyFont="1" applyAlignment="1">
      <alignment horizontal="right" vertical="center"/>
    </xf>
    <xf numFmtId="10" fontId="21" fillId="0" borderId="0" xfId="17" applyNumberFormat="1" applyFont="1" applyBorder="1" applyProtection="1"/>
    <xf numFmtId="0" fontId="21" fillId="0" borderId="0" xfId="12" applyFont="1"/>
    <xf numFmtId="165" fontId="20" fillId="2" borderId="0" xfId="16" applyNumberFormat="1" applyFont="1" applyFill="1" applyBorder="1" applyAlignment="1" applyProtection="1">
      <alignment horizontal="right" vertical="center"/>
    </xf>
    <xf numFmtId="3" fontId="20" fillId="2" borderId="0" xfId="10" applyNumberFormat="1" applyFont="1" applyFill="1" applyAlignment="1">
      <alignment horizontal="right" vertical="center"/>
    </xf>
    <xf numFmtId="10" fontId="20" fillId="2" borderId="0" xfId="17" applyNumberFormat="1" applyFont="1" applyFill="1" applyBorder="1" applyAlignment="1" applyProtection="1">
      <alignment horizontal="right" vertical="center"/>
    </xf>
    <xf numFmtId="10" fontId="20" fillId="0" borderId="0" xfId="17" applyNumberFormat="1" applyFont="1" applyBorder="1" applyAlignment="1" applyProtection="1">
      <alignment horizontal="right" vertical="center"/>
    </xf>
    <xf numFmtId="9" fontId="20" fillId="2" borderId="0" xfId="17" applyFont="1" applyFill="1" applyBorder="1" applyAlignment="1" applyProtection="1">
      <alignment horizontal="right" vertical="center"/>
    </xf>
    <xf numFmtId="10" fontId="0" fillId="0" borderId="0" xfId="17" applyNumberFormat="1" applyFont="1" applyBorder="1" applyProtection="1"/>
    <xf numFmtId="17" fontId="19" fillId="5" borderId="16" xfId="0" applyNumberFormat="1" applyFont="1" applyFill="1" applyBorder="1" applyAlignment="1">
      <alignment horizontal="left" vertical="top"/>
    </xf>
    <xf numFmtId="165" fontId="22" fillId="0" borderId="0" xfId="17" applyNumberFormat="1" applyFont="1" applyBorder="1" applyProtection="1"/>
    <xf numFmtId="165" fontId="7" fillId="0" borderId="0" xfId="17" applyNumberFormat="1" applyFont="1" applyBorder="1" applyProtection="1"/>
    <xf numFmtId="0" fontId="22" fillId="0" borderId="0" xfId="12" applyFont="1"/>
    <xf numFmtId="166" fontId="22" fillId="0" borderId="0" xfId="12" applyNumberFormat="1" applyFont="1"/>
    <xf numFmtId="166" fontId="23" fillId="0" borderId="0" xfId="12" applyNumberFormat="1" applyFont="1"/>
    <xf numFmtId="9" fontId="7" fillId="0" borderId="0" xfId="17" applyFont="1" applyBorder="1" applyProtection="1"/>
    <xf numFmtId="0" fontId="22" fillId="0" borderId="0" xfId="9" applyFont="1"/>
    <xf numFmtId="0" fontId="19" fillId="0" borderId="0" xfId="9" applyFont="1" applyAlignment="1">
      <alignment horizontal="left" vertical="center"/>
    </xf>
    <xf numFmtId="10" fontId="7" fillId="0" borderId="0" xfId="16" applyNumberFormat="1" applyFont="1" applyBorder="1" applyProtection="1"/>
    <xf numFmtId="0" fontId="7" fillId="0" borderId="0" xfId="9" applyFont="1"/>
    <xf numFmtId="0" fontId="25" fillId="0" borderId="0" xfId="9" applyFont="1"/>
    <xf numFmtId="10" fontId="20" fillId="2" borderId="0" xfId="16" applyNumberFormat="1" applyFont="1" applyFill="1" applyBorder="1" applyAlignment="1" applyProtection="1">
      <alignment horizontal="right" vertical="center"/>
    </xf>
    <xf numFmtId="10" fontId="20" fillId="0" borderId="0" xfId="16" applyNumberFormat="1" applyFont="1" applyBorder="1" applyAlignment="1" applyProtection="1">
      <alignment horizontal="right" vertical="center"/>
    </xf>
    <xf numFmtId="9" fontId="20" fillId="2" borderId="0" xfId="16" applyFont="1" applyFill="1" applyBorder="1" applyAlignment="1" applyProtection="1">
      <alignment horizontal="right" vertical="center"/>
    </xf>
    <xf numFmtId="10" fontId="22" fillId="0" borderId="0" xfId="16" applyNumberFormat="1" applyFont="1" applyBorder="1" applyProtection="1"/>
    <xf numFmtId="17" fontId="19" fillId="5" borderId="16" xfId="9" applyNumberFormat="1" applyFont="1" applyFill="1" applyBorder="1" applyAlignment="1">
      <alignment horizontal="left" vertical="top"/>
    </xf>
    <xf numFmtId="166" fontId="22" fillId="0" borderId="0" xfId="9" applyNumberFormat="1" applyFont="1"/>
    <xf numFmtId="166" fontId="23" fillId="0" borderId="0" xfId="9" applyNumberFormat="1" applyFont="1"/>
    <xf numFmtId="9" fontId="22" fillId="0" borderId="0" xfId="16" applyFont="1" applyBorder="1" applyProtection="1"/>
    <xf numFmtId="10" fontId="22" fillId="0" borderId="0" xfId="16" applyNumberFormat="1" applyFont="1" applyBorder="1" applyAlignment="1" applyProtection="1">
      <alignment horizontal="left" readingOrder="1"/>
    </xf>
    <xf numFmtId="17" fontId="10" fillId="3" borderId="2" xfId="9" applyNumberFormat="1" applyFont="1" applyFill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right"/>
    </xf>
    <xf numFmtId="0" fontId="5" fillId="0" borderId="0" xfId="14"/>
    <xf numFmtId="0" fontId="22" fillId="0" borderId="0" xfId="14" applyFont="1"/>
    <xf numFmtId="20" fontId="22" fillId="0" borderId="0" xfId="14" applyNumberFormat="1" applyFont="1"/>
    <xf numFmtId="0" fontId="5" fillId="0" borderId="0" xfId="14" applyProtection="1">
      <protection locked="0"/>
    </xf>
    <xf numFmtId="0" fontId="0" fillId="0" borderId="0" xfId="0" applyProtection="1">
      <protection locked="0"/>
    </xf>
    <xf numFmtId="0" fontId="22" fillId="0" borderId="0" xfId="14" applyFont="1" applyProtection="1">
      <protection locked="0"/>
    </xf>
    <xf numFmtId="0" fontId="22" fillId="0" borderId="0" xfId="9" applyFont="1" applyProtection="1">
      <protection locked="0"/>
    </xf>
    <xf numFmtId="0" fontId="26" fillId="2" borderId="0" xfId="7" applyFont="1" applyFill="1" applyAlignment="1" applyProtection="1">
      <alignment vertical="center"/>
      <protection locked="0"/>
    </xf>
    <xf numFmtId="0" fontId="5" fillId="0" borderId="0" xfId="7"/>
    <xf numFmtId="0" fontId="22" fillId="0" borderId="0" xfId="7" applyFont="1"/>
    <xf numFmtId="0" fontId="21" fillId="0" borderId="0" xfId="7" applyFont="1"/>
    <xf numFmtId="0" fontId="5" fillId="0" borderId="0" xfId="15"/>
    <xf numFmtId="0" fontId="22" fillId="0" borderId="0" xfId="15" applyFont="1"/>
    <xf numFmtId="0" fontId="23" fillId="0" borderId="0" xfId="15" applyFont="1"/>
    <xf numFmtId="0" fontId="19" fillId="0" borderId="0" xfId="15" applyFont="1" applyAlignment="1">
      <alignment horizontal="left" vertical="top"/>
    </xf>
    <xf numFmtId="0" fontId="27" fillId="0" borderId="0" xfId="15" applyFont="1"/>
    <xf numFmtId="0" fontId="24" fillId="0" borderId="0" xfId="15" applyFont="1"/>
    <xf numFmtId="0" fontId="5" fillId="0" borderId="0" xfId="3"/>
    <xf numFmtId="0" fontId="22" fillId="0" borderId="0" xfId="3" applyFont="1"/>
    <xf numFmtId="4" fontId="11" fillId="6" borderId="17" xfId="0" applyNumberFormat="1" applyFont="1" applyFill="1" applyBorder="1" applyAlignment="1">
      <alignment horizontal="center" vertical="center"/>
    </xf>
    <xf numFmtId="17" fontId="19" fillId="5" borderId="12" xfId="9" applyNumberFormat="1" applyFont="1" applyFill="1" applyBorder="1" applyAlignment="1">
      <alignment horizontal="left" vertical="center"/>
    </xf>
    <xf numFmtId="17" fontId="19" fillId="5" borderId="16" xfId="9" applyNumberFormat="1" applyFont="1" applyFill="1" applyBorder="1" applyAlignment="1">
      <alignment horizontal="left" vertical="center"/>
    </xf>
    <xf numFmtId="9" fontId="11" fillId="0" borderId="17" xfId="1" applyFont="1" applyBorder="1" applyAlignment="1">
      <alignment horizontal="center"/>
    </xf>
    <xf numFmtId="9" fontId="11" fillId="0" borderId="17" xfId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0" fontId="22" fillId="0" borderId="0" xfId="3" applyFont="1" applyAlignment="1">
      <alignment vertical="center"/>
    </xf>
    <xf numFmtId="3" fontId="11" fillId="0" borderId="23" xfId="0" applyNumberFormat="1" applyFont="1" applyBorder="1" applyAlignment="1">
      <alignment horizontal="center" vertical="center"/>
    </xf>
    <xf numFmtId="17" fontId="19" fillId="5" borderId="24" xfId="9" applyNumberFormat="1" applyFont="1" applyFill="1" applyBorder="1" applyAlignment="1">
      <alignment horizontal="left" vertical="center"/>
    </xf>
    <xf numFmtId="0" fontId="5" fillId="0" borderId="0" xfId="3" applyAlignment="1">
      <alignment vertical="center"/>
    </xf>
    <xf numFmtId="0" fontId="0" fillId="0" borderId="0" xfId="0" applyAlignment="1">
      <alignment vertical="center"/>
    </xf>
    <xf numFmtId="0" fontId="5" fillId="7" borderId="0" xfId="9" applyFill="1"/>
    <xf numFmtId="0" fontId="10" fillId="8" borderId="2" xfId="9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5" fillId="7" borderId="0" xfId="12" applyFill="1"/>
    <xf numFmtId="0" fontId="5" fillId="9" borderId="0" xfId="15" applyFill="1"/>
    <xf numFmtId="0" fontId="10" fillId="11" borderId="2" xfId="9" applyFont="1" applyFill="1" applyBorder="1" applyAlignment="1">
      <alignment horizontal="center" vertical="center"/>
    </xf>
    <xf numFmtId="0" fontId="5" fillId="12" borderId="0" xfId="3" applyFill="1"/>
    <xf numFmtId="0" fontId="28" fillId="0" borderId="0" xfId="3" applyFont="1" applyAlignment="1">
      <alignment horizontal="center"/>
    </xf>
    <xf numFmtId="0" fontId="10" fillId="11" borderId="5" xfId="9" applyFont="1" applyFill="1" applyBorder="1" applyAlignment="1">
      <alignment horizontal="center" vertical="center"/>
    </xf>
    <xf numFmtId="0" fontId="22" fillId="13" borderId="0" xfId="9" applyFont="1" applyFill="1"/>
    <xf numFmtId="0" fontId="5" fillId="0" borderId="0" xfId="9" applyAlignment="1">
      <alignment vertical="center"/>
    </xf>
    <xf numFmtId="0" fontId="10" fillId="0" borderId="2" xfId="9" applyFont="1" applyBorder="1" applyAlignment="1">
      <alignment horizontal="center" vertical="center"/>
    </xf>
    <xf numFmtId="0" fontId="5" fillId="0" borderId="3" xfId="9" applyBorder="1"/>
    <xf numFmtId="3" fontId="11" fillId="0" borderId="13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167" fontId="9" fillId="0" borderId="0" xfId="0" applyNumberFormat="1" applyFont="1"/>
    <xf numFmtId="167" fontId="31" fillId="0" borderId="0" xfId="0" applyNumberFormat="1" applyFont="1"/>
    <xf numFmtId="10" fontId="32" fillId="0" borderId="0" xfId="1" applyNumberFormat="1" applyFont="1"/>
    <xf numFmtId="10" fontId="9" fillId="0" borderId="0" xfId="16" applyNumberFormat="1" applyFont="1"/>
    <xf numFmtId="0" fontId="31" fillId="0" borderId="0" xfId="0" applyFont="1"/>
    <xf numFmtId="10" fontId="9" fillId="0" borderId="0" xfId="1" applyNumberFormat="1" applyFont="1"/>
    <xf numFmtId="0" fontId="6" fillId="0" borderId="0" xfId="0" applyFont="1"/>
    <xf numFmtId="10" fontId="6" fillId="0" borderId="0" xfId="1" applyNumberFormat="1" applyFont="1" applyBorder="1" applyProtection="1"/>
    <xf numFmtId="167" fontId="6" fillId="0" borderId="0" xfId="0" applyNumberFormat="1" applyFont="1"/>
    <xf numFmtId="17" fontId="10" fillId="3" borderId="33" xfId="9" applyNumberFormat="1" applyFont="1" applyFill="1" applyBorder="1" applyAlignment="1">
      <alignment horizontal="center" vertical="center"/>
    </xf>
    <xf numFmtId="0" fontId="34" fillId="0" borderId="0" xfId="15" applyFont="1"/>
    <xf numFmtId="165" fontId="33" fillId="0" borderId="0" xfId="1" applyNumberFormat="1" applyFont="1"/>
    <xf numFmtId="0" fontId="35" fillId="0" borderId="0" xfId="0" applyFont="1"/>
    <xf numFmtId="10" fontId="19" fillId="6" borderId="0" xfId="17" applyNumberFormat="1" applyFont="1" applyFill="1" applyBorder="1" applyProtection="1"/>
    <xf numFmtId="10" fontId="19" fillId="6" borderId="0" xfId="17" applyNumberFormat="1" applyFont="1" applyFill="1" applyBorder="1" applyAlignment="1" applyProtection="1">
      <alignment horizontal="left" vertical="center"/>
    </xf>
    <xf numFmtId="10" fontId="7" fillId="6" borderId="0" xfId="16" applyNumberFormat="1" applyFont="1" applyFill="1" applyBorder="1" applyProtection="1"/>
    <xf numFmtId="4" fontId="11" fillId="6" borderId="18" xfId="0" applyNumberFormat="1" applyFont="1" applyFill="1" applyBorder="1" applyAlignment="1">
      <alignment horizontal="center" vertical="center"/>
    </xf>
    <xf numFmtId="0" fontId="5" fillId="9" borderId="0" xfId="7" applyFill="1"/>
    <xf numFmtId="0" fontId="13" fillId="0" borderId="0" xfId="9" applyFont="1" applyAlignment="1">
      <alignment horizontal="left" wrapText="1"/>
    </xf>
    <xf numFmtId="0" fontId="13" fillId="0" borderId="0" xfId="9" applyFont="1" applyAlignment="1">
      <alignment horizontal="left" vertical="top" wrapText="1"/>
    </xf>
    <xf numFmtId="2" fontId="36" fillId="0" borderId="25" xfId="0" applyNumberFormat="1" applyFont="1" applyBorder="1" applyAlignment="1">
      <alignment horizontal="center" vertical="center"/>
    </xf>
    <xf numFmtId="10" fontId="36" fillId="0" borderId="26" xfId="1" applyNumberFormat="1" applyFont="1" applyBorder="1" applyAlignment="1">
      <alignment horizontal="center" vertical="center"/>
    </xf>
    <xf numFmtId="2" fontId="36" fillId="0" borderId="27" xfId="0" applyNumberFormat="1" applyFont="1" applyBorder="1" applyAlignment="1">
      <alignment horizontal="center" vertical="center"/>
    </xf>
    <xf numFmtId="10" fontId="36" fillId="0" borderId="35" xfId="1" applyNumberFormat="1" applyFont="1" applyBorder="1" applyAlignment="1">
      <alignment horizontal="center" vertical="center"/>
    </xf>
    <xf numFmtId="10" fontId="36" fillId="0" borderId="27" xfId="1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9" xfId="1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0" fontId="36" fillId="0" borderId="36" xfId="1" applyNumberFormat="1" applyFont="1" applyBorder="1" applyAlignment="1">
      <alignment horizontal="center" vertical="center"/>
    </xf>
    <xf numFmtId="10" fontId="36" fillId="0" borderId="30" xfId="1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0" fontId="36" fillId="0" borderId="32" xfId="1" applyNumberFormat="1" applyFont="1" applyBorder="1" applyAlignment="1">
      <alignment horizontal="center" vertical="center"/>
    </xf>
    <xf numFmtId="2" fontId="36" fillId="0" borderId="34" xfId="0" applyNumberFormat="1" applyFont="1" applyBorder="1" applyAlignment="1">
      <alignment horizontal="center" vertical="center"/>
    </xf>
    <xf numFmtId="10" fontId="36" fillId="0" borderId="37" xfId="1" applyNumberFormat="1" applyFont="1" applyBorder="1" applyAlignment="1">
      <alignment horizontal="center" vertical="center"/>
    </xf>
    <xf numFmtId="10" fontId="36" fillId="0" borderId="34" xfId="1" applyNumberFormat="1" applyFont="1" applyBorder="1" applyAlignment="1">
      <alignment horizontal="center" vertical="center"/>
    </xf>
    <xf numFmtId="2" fontId="37" fillId="14" borderId="31" xfId="0" applyNumberFormat="1" applyFont="1" applyFill="1" applyBorder="1" applyAlignment="1">
      <alignment horizontal="center" vertical="center"/>
    </xf>
    <xf numFmtId="10" fontId="37" fillId="14" borderId="32" xfId="1" applyNumberFormat="1" applyFont="1" applyFill="1" applyBorder="1" applyAlignment="1">
      <alignment horizontal="center" vertical="center"/>
    </xf>
    <xf numFmtId="2" fontId="37" fillId="14" borderId="34" xfId="0" applyNumberFormat="1" applyFont="1" applyFill="1" applyBorder="1" applyAlignment="1">
      <alignment horizontal="center" vertical="center"/>
    </xf>
    <xf numFmtId="10" fontId="37" fillId="14" borderId="34" xfId="1" applyNumberFormat="1" applyFont="1" applyFill="1" applyBorder="1" applyAlignment="1">
      <alignment horizontal="center" vertical="center"/>
    </xf>
    <xf numFmtId="2" fontId="36" fillId="0" borderId="31" xfId="1" applyNumberFormat="1" applyFont="1" applyBorder="1" applyAlignment="1">
      <alignment horizontal="center" vertical="center"/>
    </xf>
    <xf numFmtId="0" fontId="2" fillId="0" borderId="0" xfId="0" applyFont="1"/>
    <xf numFmtId="167" fontId="34" fillId="0" borderId="38" xfId="0" applyNumberFormat="1" applyFont="1" applyBorder="1" applyAlignment="1">
      <alignment horizontal="right"/>
    </xf>
    <xf numFmtId="0" fontId="34" fillId="0" borderId="38" xfId="0" applyFont="1" applyBorder="1" applyAlignment="1">
      <alignment horizontal="left"/>
    </xf>
    <xf numFmtId="167" fontId="38" fillId="0" borderId="0" xfId="0" applyNumberFormat="1" applyFont="1"/>
    <xf numFmtId="0" fontId="30" fillId="7" borderId="0" xfId="9" applyFont="1" applyFill="1" applyAlignment="1">
      <alignment horizontal="center" vertical="center"/>
    </xf>
    <xf numFmtId="0" fontId="10" fillId="8" borderId="2" xfId="9" applyFont="1" applyFill="1" applyBorder="1" applyAlignment="1">
      <alignment horizontal="center" vertical="center"/>
    </xf>
    <xf numFmtId="0" fontId="30" fillId="7" borderId="0" xfId="9" applyFont="1" applyFill="1" applyAlignment="1">
      <alignment horizontal="center" vertical="center" wrapText="1" readingOrder="1"/>
    </xf>
    <xf numFmtId="0" fontId="30" fillId="7" borderId="0" xfId="9" applyFont="1" applyFill="1" applyAlignment="1">
      <alignment horizontal="center" vertical="center" wrapText="1"/>
    </xf>
    <xf numFmtId="0" fontId="30" fillId="9" borderId="1" xfId="9" applyFont="1" applyFill="1" applyBorder="1" applyAlignment="1">
      <alignment horizontal="center" vertical="center"/>
    </xf>
    <xf numFmtId="0" fontId="5" fillId="9" borderId="0" xfId="9" applyFill="1" applyAlignment="1">
      <alignment horizontal="center"/>
    </xf>
    <xf numFmtId="0" fontId="5" fillId="9" borderId="0" xfId="14" applyFill="1" applyAlignment="1">
      <alignment horizontal="center"/>
    </xf>
    <xf numFmtId="0" fontId="5" fillId="9" borderId="0" xfId="14" applyFill="1" applyAlignment="1" applyProtection="1">
      <alignment horizontal="center"/>
      <protection locked="0"/>
    </xf>
    <xf numFmtId="0" fontId="5" fillId="9" borderId="0" xfId="7" applyFill="1" applyAlignment="1">
      <alignment horizontal="center"/>
    </xf>
    <xf numFmtId="0" fontId="30" fillId="10" borderId="0" xfId="15" applyFont="1" applyFill="1" applyAlignment="1">
      <alignment horizontal="center" vertical="center"/>
    </xf>
    <xf numFmtId="0" fontId="10" fillId="11" borderId="2" xfId="9" applyFont="1" applyFill="1" applyBorder="1" applyAlignment="1">
      <alignment horizontal="center" vertical="center"/>
    </xf>
    <xf numFmtId="0" fontId="10" fillId="11" borderId="6" xfId="9" applyFont="1" applyFill="1" applyBorder="1" applyAlignment="1">
      <alignment horizontal="center" vertical="center"/>
    </xf>
    <xf numFmtId="0" fontId="10" fillId="11" borderId="5" xfId="9" applyFont="1" applyFill="1" applyBorder="1" applyAlignment="1">
      <alignment horizontal="center" vertical="center"/>
    </xf>
    <xf numFmtId="0" fontId="5" fillId="9" borderId="0" xfId="14" applyFill="1" applyAlignment="1"/>
    <xf numFmtId="0" fontId="5" fillId="9" borderId="0" xfId="7" applyFill="1" applyAlignment="1"/>
    <xf numFmtId="4" fontId="11" fillId="13" borderId="17" xfId="0" applyNumberFormat="1" applyFont="1" applyFill="1" applyBorder="1" applyAlignment="1">
      <alignment horizontal="center" vertical="center"/>
    </xf>
    <xf numFmtId="4" fontId="11" fillId="0" borderId="49" xfId="0" applyNumberFormat="1" applyFont="1" applyBorder="1" applyAlignment="1">
      <alignment horizontal="center" vertical="center"/>
    </xf>
    <xf numFmtId="17" fontId="19" fillId="5" borderId="48" xfId="9" applyNumberFormat="1" applyFont="1" applyFill="1" applyBorder="1" applyAlignment="1">
      <alignment horizontal="left" vertical="center"/>
    </xf>
    <xf numFmtId="0" fontId="0" fillId="0" borderId="0" xfId="0" applyBorder="1"/>
    <xf numFmtId="0" fontId="5" fillId="0" borderId="0" xfId="7" applyBorder="1"/>
    <xf numFmtId="4" fontId="11" fillId="0" borderId="0" xfId="0" applyNumberFormat="1" applyFont="1" applyBorder="1" applyAlignment="1">
      <alignment horizontal="center" vertical="center"/>
    </xf>
  </cellXfs>
  <cellStyles count="1956">
    <cellStyle name="20% - Ênfase1" xfId="47" builtinId="30" customBuiltin="1"/>
    <cellStyle name="20% - Ênfase2" xfId="50" builtinId="34" customBuiltin="1"/>
    <cellStyle name="20% - Ênfase3" xfId="53" builtinId="38" customBuiltin="1"/>
    <cellStyle name="20% - Ênfase4" xfId="56" builtinId="42" customBuiltin="1"/>
    <cellStyle name="20% - Ênfase5" xfId="59" builtinId="46" customBuiltin="1"/>
    <cellStyle name="20% - Ênfase6" xfId="62" builtinId="50" customBuiltin="1"/>
    <cellStyle name="40% - Ênfase1" xfId="48" builtinId="31" customBuiltin="1"/>
    <cellStyle name="40% - Ênfase2" xfId="51" builtinId="35" customBuiltin="1"/>
    <cellStyle name="40% - Ênfase3" xfId="54" builtinId="39" customBuiltin="1"/>
    <cellStyle name="40% - Ênfase4" xfId="57" builtinId="43" customBuiltin="1"/>
    <cellStyle name="40% - Ênfase5" xfId="60" builtinId="47" customBuiltin="1"/>
    <cellStyle name="40% - Ênfase6" xfId="63" builtinId="51" customBuiltin="1"/>
    <cellStyle name="60% - Ênfase1 2" xfId="65" xr:uid="{62FD9AB7-FBA4-424E-AA7C-059850C9DB2D}"/>
    <cellStyle name="60% - Ênfase2 2" xfId="66" xr:uid="{FE9D841F-240E-4BA7-9739-535150EE95C2}"/>
    <cellStyle name="60% - Ênfase3 2" xfId="67" xr:uid="{189F7BC8-724F-46B9-AF1B-C380B049E47C}"/>
    <cellStyle name="60% - Ênfase4 2" xfId="68" xr:uid="{3D12CD76-8065-4D23-88B7-E8F181DC6771}"/>
    <cellStyle name="60% - Ênfase5 2" xfId="69" xr:uid="{37CB67D9-2D1D-4A32-A572-8E5258268937}"/>
    <cellStyle name="60% - Ênfase6 2" xfId="70" xr:uid="{E7965655-527E-43FA-9215-B2FB203641DD}"/>
    <cellStyle name="Bom" xfId="37" builtinId="26" customBuiltin="1"/>
    <cellStyle name="Cálculo" xfId="40" builtinId="22" customBuiltin="1"/>
    <cellStyle name="Célula de Verificação" xfId="42" builtinId="23" customBuiltin="1"/>
    <cellStyle name="Célula Vinculada" xfId="41" builtinId="24" customBuiltin="1"/>
    <cellStyle name="Ênfase1" xfId="46" builtinId="29" customBuiltin="1"/>
    <cellStyle name="Ênfase2" xfId="49" builtinId="33" customBuiltin="1"/>
    <cellStyle name="Ênfase3" xfId="52" builtinId="37" customBuiltin="1"/>
    <cellStyle name="Ênfase4" xfId="55" builtinId="41" customBuiltin="1"/>
    <cellStyle name="Ênfase5" xfId="58" builtinId="45" customBuiltin="1"/>
    <cellStyle name="Ênfase6" xfId="61" builtinId="49" customBuiltin="1"/>
    <cellStyle name="Entrada" xfId="38" builtinId="20" customBuiltin="1"/>
    <cellStyle name="Hiperlink 2" xfId="2" xr:uid="{00000000-0005-0000-0000-000000000000}"/>
    <cellStyle name="Moeda 2" xfId="71" xr:uid="{B95A8133-1815-419C-93E6-5AD180C02B0A}"/>
    <cellStyle name="Normal" xfId="0" builtinId="0"/>
    <cellStyle name="Normal 10" xfId="3" xr:uid="{00000000-0005-0000-0000-000002000000}"/>
    <cellStyle name="Normal 10 2" xfId="72" xr:uid="{5A8AD5C9-8D91-43A6-9868-5CF51664F38E}"/>
    <cellStyle name="Normal 10 3" xfId="1937" xr:uid="{D1C92E6E-F702-48F0-B215-7EF3CD64FAC8}"/>
    <cellStyle name="Normal 11" xfId="64" xr:uid="{69EC0F2F-1442-4D2E-AE07-5E5789722EEF}"/>
    <cellStyle name="Normal 11 2" xfId="1938" xr:uid="{54FC78DA-CE39-440C-9180-4638698E35DC}"/>
    <cellStyle name="Normal 11 3" xfId="1935" xr:uid="{24ED56DB-984E-4834-9EC4-7CC0B8E87449}"/>
    <cellStyle name="Normal 12" xfId="1952" xr:uid="{F6CAD94A-4AD1-42D1-8713-AC1687A19A85}"/>
    <cellStyle name="Normal 12 2" xfId="1940" xr:uid="{344240AF-2F6D-403D-A769-EE93FF97AD7A}"/>
    <cellStyle name="Normal 12 3" xfId="1939" xr:uid="{463076C5-B39B-4A6B-93A3-640419315F97}"/>
    <cellStyle name="Normal 13" xfId="1936" xr:uid="{D5B52B01-4CEE-4FCD-80B7-FD407160A110}"/>
    <cellStyle name="Normal 134 2" xfId="73" xr:uid="{7E90EE04-658B-4CA3-9C5A-428F0076A6BC}"/>
    <cellStyle name="Normal 134 3" xfId="74" xr:uid="{FEFA33C0-A34B-4CF3-B99F-C21059DAC1ED}"/>
    <cellStyle name="Normal 134 4" xfId="75" xr:uid="{A330368A-DD76-4DD7-8732-6C5E5B3A4F23}"/>
    <cellStyle name="Normal 135 2" xfId="76" xr:uid="{13FA4168-09D2-44EA-A23B-382F29977E54}"/>
    <cellStyle name="Normal 135 3" xfId="77" xr:uid="{604C1A8A-7DDA-4D96-8C54-6BDCEC26DD50}"/>
    <cellStyle name="Normal 135 4" xfId="78" xr:uid="{D5F811E5-C56E-4C48-BF62-D5A606485B66}"/>
    <cellStyle name="Normal 136 2" xfId="79" xr:uid="{366DFBA4-5657-4314-BF10-5E95FB11E0FF}"/>
    <cellStyle name="Normal 136 3" xfId="80" xr:uid="{1DDCC213-53FC-42D5-9B4F-22DFE274569D}"/>
    <cellStyle name="Normal 136 4" xfId="81" xr:uid="{0465F5E5-0098-40BD-9B5E-6B09FACC1458}"/>
    <cellStyle name="Normal 137 2" xfId="82" xr:uid="{3E056758-16DA-4D73-B86C-8AEF87209DBA}"/>
    <cellStyle name="Normal 137 3" xfId="83" xr:uid="{3DDC1A1C-B828-41BA-9D37-038B7510991B}"/>
    <cellStyle name="Normal 137 4" xfId="84" xr:uid="{0603B734-8183-4942-A26D-60729BE648F6}"/>
    <cellStyle name="Normal 138 2" xfId="85" xr:uid="{D81F69DD-50CD-4237-9C94-679CBC2ADCE9}"/>
    <cellStyle name="Normal 138 3" xfId="86" xr:uid="{83456990-405E-4C2B-92AC-89DCE3A72082}"/>
    <cellStyle name="Normal 138 4" xfId="87" xr:uid="{532C8259-0959-44D2-8CE0-40438BEA8D38}"/>
    <cellStyle name="Normal 139 2" xfId="88" xr:uid="{82657C0E-B4C4-48A8-A962-062416D11A39}"/>
    <cellStyle name="Normal 139 3" xfId="89" xr:uid="{E66553B8-2519-4A9D-B8BE-7E102A908DD6}"/>
    <cellStyle name="Normal 139 4" xfId="90" xr:uid="{3A75EC9B-F2FF-4D10-B0F4-601B90B69327}"/>
    <cellStyle name="Normal 14" xfId="4" xr:uid="{00000000-0005-0000-0000-000003000000}"/>
    <cellStyle name="Normal 14 2" xfId="1951" xr:uid="{1A6F2D8E-AAB6-4EC5-B3A1-B6C32CF3BE06}"/>
    <cellStyle name="Normal 14 2 2" xfId="1941" xr:uid="{88AAC53E-73A2-4D4B-B477-CB370D432FC5}"/>
    <cellStyle name="Normal 140 2" xfId="91" xr:uid="{77E6FEC2-C3E1-4786-92C3-B056CFE73DE9}"/>
    <cellStyle name="Normal 140 3" xfId="92" xr:uid="{1B784CC1-8CDC-49FC-B71F-4C16B917E53E}"/>
    <cellStyle name="Normal 140 4" xfId="93" xr:uid="{170782F1-8636-42CB-8849-4D903A06E755}"/>
    <cellStyle name="Normal 141 2" xfId="94" xr:uid="{2EFC315B-2EB6-483A-BCB7-C18EC511B515}"/>
    <cellStyle name="Normal 141 3" xfId="95" xr:uid="{B7D03B02-F855-4876-8F23-156320EDA82B}"/>
    <cellStyle name="Normal 141 4" xfId="96" xr:uid="{9BB02E46-4AC3-4588-AD05-5E8432AAAC85}"/>
    <cellStyle name="Normal 142 2" xfId="97" xr:uid="{B01484CE-189C-4D18-9970-13A46866EAA9}"/>
    <cellStyle name="Normal 142 3" xfId="98" xr:uid="{15F4A818-A4F1-40E0-8EF4-E2D36DEAE1B2}"/>
    <cellStyle name="Normal 142 4" xfId="99" xr:uid="{66A2C647-355D-4523-9995-C714EA590FF5}"/>
    <cellStyle name="Normal 143 2" xfId="100" xr:uid="{14D04E47-D98D-4F60-8809-E87EEFC2DD21}"/>
    <cellStyle name="Normal 143 3" xfId="101" xr:uid="{87E93AC5-21FE-4CFF-9ADB-C3A6FB5ABE9F}"/>
    <cellStyle name="Normal 143 4" xfId="102" xr:uid="{775BACB8-30D3-4B6B-BF63-A6E111B35DB0}"/>
    <cellStyle name="Normal 144 2" xfId="103" xr:uid="{E28CCF6A-3CC7-4BA1-A6F5-BD2B5221FD6A}"/>
    <cellStyle name="Normal 144 3" xfId="104" xr:uid="{650DE053-B9D4-4572-8B1D-7BEE340BA395}"/>
    <cellStyle name="Normal 144 4" xfId="105" xr:uid="{095E076B-26CA-49A4-8150-E23680CB410A}"/>
    <cellStyle name="Normal 145 2" xfId="106" xr:uid="{059CEB20-F98C-4052-836C-310FD738854A}"/>
    <cellStyle name="Normal 145 3" xfId="107" xr:uid="{3CFAEA2A-1870-4A05-ACD5-90134F5AD053}"/>
    <cellStyle name="Normal 145 4" xfId="108" xr:uid="{431E1BCD-7A5E-4D89-AB44-EDF10EFE25D2}"/>
    <cellStyle name="Normal 146 2" xfId="109" xr:uid="{5E2BC26E-EFF2-44BC-9577-B42D2E3056CD}"/>
    <cellStyle name="Normal 146 3" xfId="110" xr:uid="{768E5DA3-A7E3-4887-9D9D-EE38CCC13E09}"/>
    <cellStyle name="Normal 146 4" xfId="111" xr:uid="{8F4E89C8-AFA4-43EA-9B68-123E92D41911}"/>
    <cellStyle name="Normal 147 2" xfId="112" xr:uid="{161B4517-5182-438C-913F-85F0BB174CC4}"/>
    <cellStyle name="Normal 147 3" xfId="113" xr:uid="{A7AE4E5C-3E3C-4289-AC73-A43436B6BEEB}"/>
    <cellStyle name="Normal 147 4" xfId="114" xr:uid="{8B4142CE-E833-4504-9D54-4B7298528E07}"/>
    <cellStyle name="Normal 148 2" xfId="115" xr:uid="{7F6E9F45-43D7-412B-9AE3-1A88F2584EDC}"/>
    <cellStyle name="Normal 148 3" xfId="116" xr:uid="{FA4FB3DE-4159-43CE-9A4A-24F424A5FDB0}"/>
    <cellStyle name="Normal 148 4" xfId="117" xr:uid="{1CA909D5-79D5-425A-8418-468EE9BEAA0B}"/>
    <cellStyle name="Normal 149 2" xfId="118" xr:uid="{8A8F25AC-E14D-439C-9976-831ECEA40E3B}"/>
    <cellStyle name="Normal 149 3" xfId="119" xr:uid="{EA33E006-094D-463E-B006-6782947B7406}"/>
    <cellStyle name="Normal 149 4" xfId="120" xr:uid="{A25BC858-A8A5-40F3-9B3B-924F24F97CDA}"/>
    <cellStyle name="Normal 150 2" xfId="121" xr:uid="{74B10477-0116-4B2C-8186-A3C8ED1007F8}"/>
    <cellStyle name="Normal 150 3" xfId="122" xr:uid="{B44972D5-AED7-4F74-B4B2-5C9B4BD16BF8}"/>
    <cellStyle name="Normal 150 4" xfId="123" xr:uid="{41A6CF84-2A7F-451F-B6A6-1947A97BE45C}"/>
    <cellStyle name="Normal 151 2" xfId="124" xr:uid="{B7640840-7DB6-4C80-9621-1960CE9E5334}"/>
    <cellStyle name="Normal 151 3" xfId="125" xr:uid="{06176039-BF00-4D68-AD50-1C5BD4ED405E}"/>
    <cellStyle name="Normal 151 4" xfId="126" xr:uid="{2B246BD8-EE29-410C-8783-C53C4AC489C9}"/>
    <cellStyle name="Normal 152 2" xfId="127" xr:uid="{0FD4AEFF-ADCB-4FA4-B4D6-0F5EBDA4BB86}"/>
    <cellStyle name="Normal 152 3" xfId="128" xr:uid="{E8818B99-B655-449D-ACC6-B40A4C55C5EA}"/>
    <cellStyle name="Normal 152 4" xfId="129" xr:uid="{3FAF778A-DA0F-4428-A84E-D51D570FCE57}"/>
    <cellStyle name="Normal 153 2" xfId="130" xr:uid="{DD0CFCB8-3D93-4C47-80CA-8EF048E01661}"/>
    <cellStyle name="Normal 153 3" xfId="131" xr:uid="{1FF38502-8BAD-4670-B1FA-FF5D951EC7C5}"/>
    <cellStyle name="Normal 153 4" xfId="132" xr:uid="{665EA51D-0012-4745-AC59-90CD9B806B76}"/>
    <cellStyle name="Normal 154 2" xfId="133" xr:uid="{913DFD8E-C4D5-4AC3-B807-C2A8B84E99EB}"/>
    <cellStyle name="Normal 154 3" xfId="134" xr:uid="{36777161-1D31-479D-A762-47ACBF8784DB}"/>
    <cellStyle name="Normal 154 4" xfId="135" xr:uid="{293BC1E3-4004-41B0-953D-B6C800EC8177}"/>
    <cellStyle name="Normal 155 2" xfId="136" xr:uid="{163A1A38-46E3-426F-8623-78BCF3F3C59A}"/>
    <cellStyle name="Normal 155 3" xfId="137" xr:uid="{2CC414E9-A3A8-458A-A81A-1B07EB0A9380}"/>
    <cellStyle name="Normal 155 4" xfId="138" xr:uid="{8839C6EC-40E0-435A-ACE3-956B0050EDEB}"/>
    <cellStyle name="Normal 156 2" xfId="139" xr:uid="{913EE656-54FC-4D6F-BD6F-FE270585B9F9}"/>
    <cellStyle name="Normal 156 3" xfId="140" xr:uid="{803E0DD6-ADC9-44F0-8B6C-8866822CD7FD}"/>
    <cellStyle name="Normal 156 4" xfId="141" xr:uid="{51FAD652-9546-4826-B520-F4E1FDDA4DC2}"/>
    <cellStyle name="Normal 157 2" xfId="142" xr:uid="{EDE0C3C7-C35E-4D9F-B56C-F954977199B5}"/>
    <cellStyle name="Normal 157 3" xfId="143" xr:uid="{449E4459-FC1D-439A-B90C-63E174981B2E}"/>
    <cellStyle name="Normal 157 4" xfId="144" xr:uid="{96C14ECA-D023-467D-9177-DEFB190F76FC}"/>
    <cellStyle name="Normal 158 2" xfId="145" xr:uid="{D9C4F413-D267-439B-B19C-4793258AC1B1}"/>
    <cellStyle name="Normal 158 3" xfId="146" xr:uid="{4579D7E8-02E0-4AF9-9F7A-F5614D116060}"/>
    <cellStyle name="Normal 158 4" xfId="147" xr:uid="{350DCD79-0259-4908-8EBE-61B2B3ABA0E7}"/>
    <cellStyle name="Normal 174 2" xfId="148" xr:uid="{BB9CC4BB-8B8F-4D9D-B7C7-7971D421228B}"/>
    <cellStyle name="Normal 175 2" xfId="149" xr:uid="{96157FB6-4424-4161-B260-C3902B576A16}"/>
    <cellStyle name="Normal 176 2" xfId="150" xr:uid="{CBDEE748-56AD-48C0-939B-81EEB009807F}"/>
    <cellStyle name="Normal 177 2" xfId="151" xr:uid="{1F54BA7F-8024-4DE0-8FAB-0AC1BA55BA25}"/>
    <cellStyle name="Normal 178 2" xfId="152" xr:uid="{F0B0B95E-8868-421F-8944-A7AAB4171860}"/>
    <cellStyle name="Normal 184 2" xfId="153" xr:uid="{C1B4BD37-15A4-40CB-9F0A-F27231ADBC2E}"/>
    <cellStyle name="Normal 185 2" xfId="154" xr:uid="{32E1D7AA-E0FC-4EF8-9A3C-F62E3498DF25}"/>
    <cellStyle name="Normal 186 2" xfId="155" xr:uid="{D846E00E-A81F-4BEA-AC20-EC748CEFB241}"/>
    <cellStyle name="Normal 187 2" xfId="156" xr:uid="{FC0CC511-C1E3-47BC-B4F3-D1904DC8D69D}"/>
    <cellStyle name="Normal 188 2" xfId="157" xr:uid="{6ED8C6AB-98FC-4300-81BF-F1627CC0BD43}"/>
    <cellStyle name="Normal 189 2" xfId="158" xr:uid="{1C702CFD-3784-45EF-B9BE-FAA1F8752F9B}"/>
    <cellStyle name="Normal 190 2" xfId="159" xr:uid="{D370E307-06B7-4624-9278-C1591480D7FF}"/>
    <cellStyle name="Normal 191 2" xfId="160" xr:uid="{A7848F41-92D2-47D5-8289-9B0559BBF883}"/>
    <cellStyle name="Normal 192 2" xfId="161" xr:uid="{53638254-4E21-422D-AB4F-C37CEE589091}"/>
    <cellStyle name="Normal 193 2" xfId="162" xr:uid="{618A133D-C4A3-43E6-8FC0-E077637FA070}"/>
    <cellStyle name="Normal 194 2" xfId="163" xr:uid="{8EE4C06A-0AC7-40BB-B310-FFDA527E067B}"/>
    <cellStyle name="Normal 195 2" xfId="164" xr:uid="{8DD2E7D4-4922-4384-879C-B1CF1F432453}"/>
    <cellStyle name="Normal 196 2" xfId="165" xr:uid="{A1E87073-C4B0-4B28-AAF6-5631810AE43A}"/>
    <cellStyle name="Normal 197 2" xfId="166" xr:uid="{6C268772-D589-4E6D-8566-EA26F3EC0BD9}"/>
    <cellStyle name="Normal 198 2" xfId="167" xr:uid="{A127946C-D655-46BF-AE7B-78A0BFF32E43}"/>
    <cellStyle name="Normal 199" xfId="168" xr:uid="{6C28C58C-76C9-43C6-8846-26A559222731}"/>
    <cellStyle name="Normal 2" xfId="5" xr:uid="{00000000-0005-0000-0000-000004000000}"/>
    <cellStyle name="Normal 2 10" xfId="170" xr:uid="{A1B0BCCA-9769-4442-ADCB-1B7E0D327C13}"/>
    <cellStyle name="Normal 2 11" xfId="171" xr:uid="{57E4B95A-6C44-4399-A71D-F205D58AB423}"/>
    <cellStyle name="Normal 2 12" xfId="172" xr:uid="{00EB6D4B-8A2A-4911-8EC3-B0F32920C7EC}"/>
    <cellStyle name="Normal 2 13" xfId="169" xr:uid="{C00397A1-90F3-44E3-9A6F-CE543C0E30C5}"/>
    <cellStyle name="Normal 2 14" xfId="1942" xr:uid="{DA91B121-AFCF-4B62-8771-DA1B6DDDA3FB}"/>
    <cellStyle name="Normal 2 2" xfId="6" xr:uid="{00000000-0005-0000-0000-000005000000}"/>
    <cellStyle name="Normal 2 2 10" xfId="174" xr:uid="{64B1A277-6F71-4917-8E8C-3B8C9D66E5FA}"/>
    <cellStyle name="Normal 2 2 11" xfId="175" xr:uid="{D7870436-36FA-4770-A236-0B57D73B10F1}"/>
    <cellStyle name="Normal 2 2 12" xfId="176" xr:uid="{F898397A-35D8-4986-BFDA-48AC7AFD32E5}"/>
    <cellStyle name="Normal 2 2 13" xfId="173" xr:uid="{803BFD5D-8373-4EAF-BCE6-29DFBD37B3A0}"/>
    <cellStyle name="Normal 2 2 2" xfId="7" xr:uid="{00000000-0005-0000-0000-000006000000}"/>
    <cellStyle name="Normal 2 2 2 2" xfId="177" xr:uid="{85A9CFC5-B56A-480C-BABB-BAFEA910BF87}"/>
    <cellStyle name="Normal 2 2 3" xfId="178" xr:uid="{2C7C934C-0F75-4F83-99B5-F36B858D1CE8}"/>
    <cellStyle name="Normal 2 2 4" xfId="179" xr:uid="{83DF3F18-A5D9-4F78-94E5-18D56738D737}"/>
    <cellStyle name="Normal 2 2 5" xfId="180" xr:uid="{ABAC57BD-3834-492E-AE5F-AEF7F0D5238D}"/>
    <cellStyle name="Normal 2 2 6" xfId="181" xr:uid="{E89B9F64-9170-455F-BBCA-242CB593EE78}"/>
    <cellStyle name="Normal 2 2 7" xfId="182" xr:uid="{F0D8FFAE-C739-4742-9A87-CDD537B30780}"/>
    <cellStyle name="Normal 2 2 8" xfId="183" xr:uid="{AA73B456-1B41-473A-A8D3-361212A98C11}"/>
    <cellStyle name="Normal 2 2 9" xfId="184" xr:uid="{24C96D0B-E55E-47B1-BAAE-A5D7B1542532}"/>
    <cellStyle name="Normal 2 3" xfId="185" xr:uid="{EFDC36C1-8789-4713-98D8-DD82DE0C9DA8}"/>
    <cellStyle name="Normal 2 4" xfId="186" xr:uid="{6DD4178E-A21C-4456-A988-91AAB40F338A}"/>
    <cellStyle name="Normal 2 5" xfId="187" xr:uid="{E6AF60FC-92E1-4157-B591-5F6F28212A3A}"/>
    <cellStyle name="Normal 2 6" xfId="188" xr:uid="{16019FD7-2772-4B81-8C1F-AEA9E334892C}"/>
    <cellStyle name="Normal 2 7" xfId="189" xr:uid="{F0D84F19-037E-4FEE-9D02-63226157FF5F}"/>
    <cellStyle name="Normal 2 8" xfId="190" xr:uid="{C7CA6ADD-972C-4DE7-A281-E543687346C3}"/>
    <cellStyle name="Normal 2 9" xfId="191" xr:uid="{97D17B31-D768-4FB0-9921-42F282BDB43D}"/>
    <cellStyle name="Normal 200" xfId="192" xr:uid="{B754663D-6C53-4897-B345-EE4AFC7A1704}"/>
    <cellStyle name="Normal 201" xfId="193" xr:uid="{76AA767A-36D9-45A0-BEC7-DD507AB4C3A0}"/>
    <cellStyle name="Normal 202" xfId="194" xr:uid="{F598B06E-20B5-4A8B-BB87-78C1F7033282}"/>
    <cellStyle name="Normal 203" xfId="195" xr:uid="{18D72695-5588-4F15-93BB-B58A50482401}"/>
    <cellStyle name="Normal 204" xfId="196" xr:uid="{DD532F63-C8F9-4024-A925-E8A2679C5034}"/>
    <cellStyle name="Normal 205 2" xfId="197" xr:uid="{BF4686EA-4A70-4AFC-B9FD-C16FE5BF87EA}"/>
    <cellStyle name="Normal 206 2" xfId="198" xr:uid="{0DF0F457-7DED-427D-8B52-C20CD3330F77}"/>
    <cellStyle name="Normal 207 2" xfId="199" xr:uid="{9780E8A0-2CF7-45A5-8447-3E14CCF05F0E}"/>
    <cellStyle name="Normal 208 2" xfId="200" xr:uid="{A70A7554-E229-49CF-A9B6-5A6E1E626DEE}"/>
    <cellStyle name="Normal 209 2" xfId="201" xr:uid="{4291D39A-126F-4851-B85B-5F37CCFC8BFB}"/>
    <cellStyle name="Normal 210 2" xfId="202" xr:uid="{387651EF-CEFF-4C17-835B-6EE2486AF59C}"/>
    <cellStyle name="Normal 211 2" xfId="203" xr:uid="{4F8B850A-641B-4647-9B9C-78C3771A830E}"/>
    <cellStyle name="Normal 212 2" xfId="204" xr:uid="{E683F46C-1338-430D-ABDF-4CF6DD2E954B}"/>
    <cellStyle name="Normal 214 2" xfId="205" xr:uid="{1BAF6DF4-142F-4DC7-AA7D-A03F2A41548A}"/>
    <cellStyle name="Normal 3" xfId="8" xr:uid="{00000000-0005-0000-0000-000007000000}"/>
    <cellStyle name="Normal 3 10" xfId="206" xr:uid="{7F33F0C4-5FBE-4BA6-BADB-3CE38A571F21}"/>
    <cellStyle name="Normal 3 11" xfId="207" xr:uid="{5498616F-47D3-4D31-926D-87493CC9B1D1}"/>
    <cellStyle name="Normal 3 12" xfId="208" xr:uid="{D532EDFD-BB2D-4F2B-B678-65689D02EE18}"/>
    <cellStyle name="Normal 3 13" xfId="1943" xr:uid="{B71BF153-F561-4F4D-A902-C97377433913}"/>
    <cellStyle name="Normal 3 2" xfId="209" xr:uid="{FBF76373-7F39-4779-AF87-F437152A69DC}"/>
    <cellStyle name="Normal 3 3" xfId="210" xr:uid="{E52925C4-3796-4833-8E52-6F1134EE5238}"/>
    <cellStyle name="Normal 3 4" xfId="211" xr:uid="{505B856A-1616-4712-BC37-FC9BE4CE8595}"/>
    <cellStyle name="Normal 3 5" xfId="212" xr:uid="{692BCA96-4427-4B5A-924A-BC0AF4E84061}"/>
    <cellStyle name="Normal 3 6" xfId="213" xr:uid="{02BE3FBC-99C2-428A-8146-2FDF63BAE350}"/>
    <cellStyle name="Normal 3 7" xfId="214" xr:uid="{3BC7B5AB-AFFE-4287-AB73-8D41FE37593C}"/>
    <cellStyle name="Normal 3 8" xfId="215" xr:uid="{EB89F815-06E7-46C2-B243-CED0ADECC9FC}"/>
    <cellStyle name="Normal 3 9" xfId="216" xr:uid="{BD8AF56D-5E55-4893-A8B6-60E16A2FD579}"/>
    <cellStyle name="Normal 4" xfId="9" xr:uid="{00000000-0005-0000-0000-000008000000}"/>
    <cellStyle name="Normal 4 10" xfId="217" xr:uid="{8176C740-B974-4372-B1A5-ECAC8F3E4E67}"/>
    <cellStyle name="Normal 4 11" xfId="218" xr:uid="{4C1B50E5-8FFD-4005-936C-CB466F22E03B}"/>
    <cellStyle name="Normal 4 12" xfId="219" xr:uid="{823DA486-6ADD-4A71-A7C8-1970C0666D25}"/>
    <cellStyle name="Normal 4 13" xfId="1944" xr:uid="{35DA2FE2-2DCB-4E35-A63A-0805198D7794}"/>
    <cellStyle name="Normal 4 2" xfId="220" xr:uid="{E5D76045-998F-4428-8720-79E0DAA0A927}"/>
    <cellStyle name="Normal 4 3" xfId="221" xr:uid="{516210AA-FAF9-4177-84DE-3A97DA82496F}"/>
    <cellStyle name="Normal 4 4" xfId="222" xr:uid="{DAD11039-37C7-400A-8C4E-43AAE7BFD075}"/>
    <cellStyle name="Normal 4 5" xfId="223" xr:uid="{05977F26-5C89-4E74-BB07-E5C96DE466A7}"/>
    <cellStyle name="Normal 4 6" xfId="224" xr:uid="{4D045008-14B9-4FF3-B5C8-B5A7E290AF7F}"/>
    <cellStyle name="Normal 4 7" xfId="225" xr:uid="{9F5F5F6C-F42F-4A9B-9CD1-F4344ECBB7EC}"/>
    <cellStyle name="Normal 4 8" xfId="226" xr:uid="{3113C767-66E4-477A-9534-08C2C2027A54}"/>
    <cellStyle name="Normal 4 9" xfId="227" xr:uid="{FACB34CC-173F-49EB-8229-E2CE39768356}"/>
    <cellStyle name="Normal 40 2" xfId="228" xr:uid="{14B3D517-902B-4D60-8EF5-8955D16BFA70}"/>
    <cellStyle name="Normal 41 2" xfId="229" xr:uid="{E63B29E2-2932-4A32-9A4F-2DAE318BE225}"/>
    <cellStyle name="Normal 42 2" xfId="230" xr:uid="{EC9235CD-9712-4E65-880B-BFBE624A0536}"/>
    <cellStyle name="Normal 43 2" xfId="231" xr:uid="{A973BCE2-EEC0-4165-BF9E-B3B61926CBCB}"/>
    <cellStyle name="Normal 44 2" xfId="232" xr:uid="{19D29FC9-A17C-4D55-8993-F90029EA6584}"/>
    <cellStyle name="Normal 45 2" xfId="233" xr:uid="{BA6154FD-906D-41A5-A299-820078CCD8FA}"/>
    <cellStyle name="Normal 46 2" xfId="234" xr:uid="{1BE04B35-7A16-4733-A149-5DF3D05151EF}"/>
    <cellStyle name="Normal 47 2" xfId="235" xr:uid="{F349ED2C-E21C-4091-A07E-0424BD3BE879}"/>
    <cellStyle name="Normal 48 2" xfId="236" xr:uid="{878FA915-3E2B-415A-BA4D-E60DA2148C37}"/>
    <cellStyle name="Normal 49 2" xfId="237" xr:uid="{9E3EEEF2-684C-4D87-94B3-AEB5D6AB8678}"/>
    <cellStyle name="Normal 5" xfId="10" xr:uid="{00000000-0005-0000-0000-000009000000}"/>
    <cellStyle name="Normal 5 10" xfId="238" xr:uid="{5C39AA75-CC52-498D-8D6B-45E2C471368B}"/>
    <cellStyle name="Normal 5 11" xfId="239" xr:uid="{F31F4F03-F606-4199-9D37-52F8F27CDC38}"/>
    <cellStyle name="Normal 5 12" xfId="240" xr:uid="{ACB0D79D-D9C6-4B63-A421-3C131646AA28}"/>
    <cellStyle name="Normal 5 13" xfId="1945" xr:uid="{A0D7EF1A-2325-4190-8959-22D4970C378A}"/>
    <cellStyle name="Normal 5 2" xfId="241" xr:uid="{0DD541AE-3177-41F5-875A-1459D4F41A75}"/>
    <cellStyle name="Normal 5 3" xfId="242" xr:uid="{AE944702-4213-4A6A-A1F9-138DD1D801F8}"/>
    <cellStyle name="Normal 5 4" xfId="243" xr:uid="{83DDCA08-833B-4D70-A1BA-5B5BF03C301F}"/>
    <cellStyle name="Normal 5 5" xfId="244" xr:uid="{F67CAFCE-9DCC-46C2-94E6-3D76E8287A75}"/>
    <cellStyle name="Normal 5 6" xfId="245" xr:uid="{7EEBE286-1411-4A54-9E8D-CDDDC0B7D93A}"/>
    <cellStyle name="Normal 5 7" xfId="246" xr:uid="{3190A09D-2E3E-4725-809B-07CDE4A6706D}"/>
    <cellStyle name="Normal 5 8" xfId="247" xr:uid="{5ABA4AE7-28F4-43B4-903D-B0CFC0F1D650}"/>
    <cellStyle name="Normal 5 9" xfId="248" xr:uid="{7D1EFAFE-0F91-43BD-9A38-328313F75087}"/>
    <cellStyle name="Normal 50 2" xfId="249" xr:uid="{CEE1D580-CA87-448E-AAF4-1AC7BD04A15D}"/>
    <cellStyle name="Normal 51 2" xfId="250" xr:uid="{88352228-104F-420F-9815-CE7E6E2BB31B}"/>
    <cellStyle name="Normal 52 2" xfId="251" xr:uid="{2BA232FD-A713-4EB0-860B-71390DFEF766}"/>
    <cellStyle name="Normal 53 2" xfId="252" xr:uid="{7A22EB5E-8383-4FB2-9DB9-3DC7A8A5615E}"/>
    <cellStyle name="Normal 54 2" xfId="253" xr:uid="{D416EC7E-1D38-41AE-9A0D-F3FEA4D8E1A7}"/>
    <cellStyle name="Normal 55 2" xfId="254" xr:uid="{9C9615D3-E66F-4BA1-A535-77A18FA8BE44}"/>
    <cellStyle name="Normal 56 2" xfId="255" xr:uid="{6DDB0BBA-38CF-4259-9CDA-43821BFD00F1}"/>
    <cellStyle name="Normal 57 2" xfId="256" xr:uid="{C8596B43-B919-4BFD-8EBB-8C8892CC1A01}"/>
    <cellStyle name="Normal 58 2" xfId="257" xr:uid="{87EBD97F-3402-4B28-998A-B084D7E6721E}"/>
    <cellStyle name="Normal 59 2" xfId="258" xr:uid="{28BCBD1D-2438-49CF-9E27-D10DF4E7BEA9}"/>
    <cellStyle name="Normal 6" xfId="11" xr:uid="{00000000-0005-0000-0000-00000A000000}"/>
    <cellStyle name="Normal 6 10" xfId="259" xr:uid="{AAA0ED8F-6A44-4ADE-BCAB-28875E28C6AF}"/>
    <cellStyle name="Normal 6 11" xfId="260" xr:uid="{066D33D4-BDF3-46E6-BCDE-66391A4DB838}"/>
    <cellStyle name="Normal 6 12" xfId="261" xr:uid="{1509362E-B77B-418F-B0D0-4A4115E19C84}"/>
    <cellStyle name="Normal 6 13" xfId="1947" xr:uid="{6849D82F-2CC2-4BBD-84D1-FD9B400DB112}"/>
    <cellStyle name="Normal 6 2" xfId="262" xr:uid="{FDF5565C-2117-4434-963F-0B2B5F64C770}"/>
    <cellStyle name="Normal 6 3" xfId="263" xr:uid="{370796A0-83AF-4F9E-9A4E-EF3A547FFD80}"/>
    <cellStyle name="Normal 6 4" xfId="264" xr:uid="{9AF125BC-B075-4D5C-A522-3A1C59606912}"/>
    <cellStyle name="Normal 6 5" xfId="265" xr:uid="{54766DCC-E25C-4CAF-83F9-03DA73CD546D}"/>
    <cellStyle name="Normal 6 6" xfId="266" xr:uid="{821930F8-D0EC-472B-8F27-F5BEA5BB64CD}"/>
    <cellStyle name="Normal 6 7" xfId="267" xr:uid="{A2EF17D4-A798-4F50-9E5C-6B1471FAA4A5}"/>
    <cellStyle name="Normal 6 8" xfId="268" xr:uid="{D8040539-3BCE-43A9-B0B0-4A1B05CA258E}"/>
    <cellStyle name="Normal 6 9" xfId="269" xr:uid="{9B6F7280-5C7B-4EC2-91FF-3A2F0FEA71B4}"/>
    <cellStyle name="Normal 60 2" xfId="270" xr:uid="{BBB22570-2C9C-4E4B-AACC-306BEB55AFFE}"/>
    <cellStyle name="Normal 61 2" xfId="271" xr:uid="{9545D08B-5FB8-4AA7-90C8-386AB3185EF6}"/>
    <cellStyle name="Normal 62 2" xfId="272" xr:uid="{C0C5A627-0648-4498-8E9C-3C67A466F4C3}"/>
    <cellStyle name="Normal 63 2" xfId="273" xr:uid="{783B637B-6DE7-4734-A016-7B62613C074E}"/>
    <cellStyle name="Normal 64 2" xfId="274" xr:uid="{4A39D776-A6A4-497E-9314-44791BB6905D}"/>
    <cellStyle name="Normal 65 2" xfId="275" xr:uid="{1958008C-06A1-418A-B733-388B3E9872F7}"/>
    <cellStyle name="Normal 66 2" xfId="276" xr:uid="{4D840863-5543-4AF0-95F8-0E00140A58AA}"/>
    <cellStyle name="Normal 67 2" xfId="277" xr:uid="{677D8559-560E-4C81-A46C-E34CA14841B7}"/>
    <cellStyle name="Normal 68 2" xfId="278" xr:uid="{5AA97488-72EB-4180-A6ED-97659CE7BF6E}"/>
    <cellStyle name="Normal 69 2" xfId="279" xr:uid="{C3F97E2B-8055-4A47-A56A-7803C7D082F1}"/>
    <cellStyle name="Normal 7" xfId="12" xr:uid="{00000000-0005-0000-0000-00000B000000}"/>
    <cellStyle name="Normal 7 10" xfId="280" xr:uid="{7B70B127-31B5-44AA-ABB5-D65F039E450A}"/>
    <cellStyle name="Normal 7 11" xfId="281" xr:uid="{2532174D-8CC9-4782-8964-7C60A4A3CAC1}"/>
    <cellStyle name="Normal 7 12" xfId="282" xr:uid="{10402993-24AF-4F9A-A60A-6411927B42A0}"/>
    <cellStyle name="Normal 7 13" xfId="1948" xr:uid="{E86926EF-A644-4085-B52A-498303CC64EC}"/>
    <cellStyle name="Normal 7 2" xfId="13" xr:uid="{00000000-0005-0000-0000-00000C000000}"/>
    <cellStyle name="Normal 7 2 2" xfId="283" xr:uid="{EB0F76B5-DAC3-4294-85F1-6FE67EDF13FF}"/>
    <cellStyle name="Normal 7 3" xfId="284" xr:uid="{BCA60D38-34E8-42FF-96BE-F0C49101A2A9}"/>
    <cellStyle name="Normal 7 4" xfId="285" xr:uid="{0498F70F-67EC-44C0-9D1F-054785B65497}"/>
    <cellStyle name="Normal 7 5" xfId="286" xr:uid="{2FFB5EDC-5ACD-4466-ACD0-16F8A5F260E9}"/>
    <cellStyle name="Normal 7 6" xfId="287" xr:uid="{BFD2A952-088A-45C9-939A-BF133136FC3D}"/>
    <cellStyle name="Normal 7 7" xfId="288" xr:uid="{BE2E3F41-C6DB-4775-9CA9-BAFD176F161B}"/>
    <cellStyle name="Normal 7 8" xfId="289" xr:uid="{E2F0DE32-6719-4FB6-A79B-5648039C5A6A}"/>
    <cellStyle name="Normal 7 9" xfId="290" xr:uid="{1096E05F-DD15-4FD1-9EBA-5862149207DF}"/>
    <cellStyle name="Normal 70 2" xfId="291" xr:uid="{57A58B8A-70FC-46F6-A19E-52300FF26E8C}"/>
    <cellStyle name="Normal 71 2" xfId="292" xr:uid="{379C6343-33F8-45FE-B12F-7855AA2ED7FF}"/>
    <cellStyle name="Normal 72 2" xfId="293" xr:uid="{F74E1B3B-3EDF-465E-8278-2904035D31A1}"/>
    <cellStyle name="Normal 73 2" xfId="294" xr:uid="{1EA6EC08-FAA1-4378-BE17-4E7522E15015}"/>
    <cellStyle name="Normal 75 2" xfId="295" xr:uid="{AAC507F0-A9DA-430C-925A-5E0A86F434D0}"/>
    <cellStyle name="Normal 76 2" xfId="296" xr:uid="{50CE9DC2-6FEE-4E4E-867F-87D8B711DC45}"/>
    <cellStyle name="Normal 77 2" xfId="297" xr:uid="{D2293E1E-BF6A-4954-9544-C4224109EC7E}"/>
    <cellStyle name="Normal 78 2" xfId="298" xr:uid="{CB2CF3D5-BAF6-4657-8AA4-60B1EAD32CA7}"/>
    <cellStyle name="Normal 8" xfId="14" xr:uid="{00000000-0005-0000-0000-00000D000000}"/>
    <cellStyle name="Normal 8 2" xfId="299" xr:uid="{749CF2B4-2C15-4C59-A4B5-9B591E8746C2}"/>
    <cellStyle name="Normal 8 3" xfId="1949" xr:uid="{F41CDCFC-ED24-44D2-B8FB-5A99184A5B4A}"/>
    <cellStyle name="Normal 80 2" xfId="300" xr:uid="{E62042E8-99B3-4E64-B1F3-A0D9A836A631}"/>
    <cellStyle name="Normal 81 2" xfId="301" xr:uid="{61E39878-D19B-4759-B5F0-D3DB59673A30}"/>
    <cellStyle name="Normal 82 2" xfId="302" xr:uid="{2F3B5378-9503-41EB-9A5C-47BEDE4428A1}"/>
    <cellStyle name="Normal 83 2" xfId="303" xr:uid="{ED7957F6-3043-4223-AA37-782B4767AC00}"/>
    <cellStyle name="Normal 9" xfId="15" xr:uid="{00000000-0005-0000-0000-00000E000000}"/>
    <cellStyle name="Normal 9 2" xfId="304" xr:uid="{EAA5ECBE-6B21-43CA-9E01-4F05EC0F2A7D}"/>
    <cellStyle name="Normal 9 3" xfId="1950" xr:uid="{FC359097-9922-4C4E-A6D8-9E1B478B276E}"/>
    <cellStyle name="Normal 90" xfId="305" xr:uid="{30F2BEDF-BE5E-47DD-BD88-A4F269B98462}"/>
    <cellStyle name="Normal 91" xfId="306" xr:uid="{60516CE8-7586-4A34-8366-DD434E54DEE8}"/>
    <cellStyle name="Normal 92" xfId="307" xr:uid="{38656642-E2D2-417C-831C-28C5CAB7F675}"/>
    <cellStyle name="Normal 93" xfId="308" xr:uid="{1EB48141-A227-4610-AD2A-4D470408817B}"/>
    <cellStyle name="Normal 94" xfId="309" xr:uid="{ED93BD21-D5A7-4176-9782-A43ABE2CA10C}"/>
    <cellStyle name="Normal 95" xfId="310" xr:uid="{6DD26C58-F96C-4E4A-9E05-A7BA4379BF1B}"/>
    <cellStyle name="Normal 96" xfId="311" xr:uid="{B063BBD2-2F58-444F-B904-2D9C71EC68BB}"/>
    <cellStyle name="Normal 97" xfId="312" xr:uid="{CC78443F-6DF1-438C-AA4F-75A0BAA90AEC}"/>
    <cellStyle name="Normal 98" xfId="313" xr:uid="{98710838-26EF-423A-8BA1-B413F58BDE9B}"/>
    <cellStyle name="Nota 10" xfId="315" xr:uid="{83BD39F6-049D-476C-AD1D-CEFD401A149C}"/>
    <cellStyle name="Nota 10 2" xfId="316" xr:uid="{BEAD2F59-7305-4B6B-AD2F-C67668709FD0}"/>
    <cellStyle name="Nota 10 2 2" xfId="317" xr:uid="{D6FDF460-EA13-4C34-9C53-00C196DEDDA5}"/>
    <cellStyle name="Nota 10 2 3" xfId="318" xr:uid="{491416E5-5646-4323-A0E5-6D9A648E5289}"/>
    <cellStyle name="Nota 10 2 4" xfId="319" xr:uid="{B6BBB175-505E-47A2-A26E-1AB89BCAA09D}"/>
    <cellStyle name="Nota 10 2 5" xfId="320" xr:uid="{BB7545D1-B2DC-4271-877D-06702436CF92}"/>
    <cellStyle name="Nota 10 2 6" xfId="321" xr:uid="{35FB8EF3-00A6-426E-9773-4BE244DEB1D3}"/>
    <cellStyle name="Nota 10 2 7" xfId="322" xr:uid="{EDEF13D5-BDA6-4BA6-B956-626495830738}"/>
    <cellStyle name="Nota 10 3" xfId="323" xr:uid="{E7C554BE-C2BD-4B8E-9D79-7F4CE63CF96C}"/>
    <cellStyle name="Nota 10 4" xfId="324" xr:uid="{88CC86BE-1171-4AF0-951C-2D4278EEDC04}"/>
    <cellStyle name="Nota 10 5" xfId="325" xr:uid="{8CF124B0-989D-4E47-99E0-D8252F1DB70A}"/>
    <cellStyle name="Nota 10 6" xfId="326" xr:uid="{E41F525D-E819-4BD6-8214-AE82CE57702F}"/>
    <cellStyle name="Nota 10 7" xfId="327" xr:uid="{10171622-CA51-4CEC-9421-56B38A76694F}"/>
    <cellStyle name="Nota 10 8" xfId="328" xr:uid="{0C0F2C37-910E-4A71-9974-723A7FA55A16}"/>
    <cellStyle name="Nota 100" xfId="329" xr:uid="{A2FFE10D-AD35-4539-AF6E-07C4139BC291}"/>
    <cellStyle name="Nota 101" xfId="330" xr:uid="{4CC293CF-BB26-4895-AF20-91FF0144C981}"/>
    <cellStyle name="Nota 102" xfId="331" xr:uid="{6EC9A52D-AC16-47A4-A0F3-C3AD30513EE1}"/>
    <cellStyle name="Nota 103" xfId="332" xr:uid="{8353326A-D81D-45F8-9978-5FAB1C878F91}"/>
    <cellStyle name="Nota 104" xfId="333" xr:uid="{DCB7B14C-4203-4FB7-8B09-126D4B674317}"/>
    <cellStyle name="Nota 105" xfId="334" xr:uid="{6FBB36DE-A8D5-4335-AF3D-DBAE02AB14FE}"/>
    <cellStyle name="Nota 106" xfId="335" xr:uid="{8DDE43A2-ED7A-4E35-B045-730F65D395F2}"/>
    <cellStyle name="Nota 107" xfId="336" xr:uid="{4B70AF2D-2BDA-4CC6-9F65-B864A74AD8FE}"/>
    <cellStyle name="Nota 108" xfId="337" xr:uid="{1AD05A3B-FBC0-46B3-B5EB-F62F47FE172A}"/>
    <cellStyle name="Nota 109" xfId="338" xr:uid="{F9FA01E3-F42F-478B-9A03-56CA501185A3}"/>
    <cellStyle name="Nota 11" xfId="339" xr:uid="{B93F5C2C-E053-46E0-B44B-4E9020D4FAA0}"/>
    <cellStyle name="Nota 11 2" xfId="340" xr:uid="{24431281-4C7F-4629-89E1-96A6A397AA16}"/>
    <cellStyle name="Nota 11 2 2" xfId="341" xr:uid="{919D1FAE-A156-432B-99B3-D56BFDCC5166}"/>
    <cellStyle name="Nota 11 2 3" xfId="342" xr:uid="{87BCAE82-12CE-4F6E-87EA-FC516D81D15A}"/>
    <cellStyle name="Nota 11 2 4" xfId="343" xr:uid="{FA2257A6-4D13-457E-9DF6-0944B388389B}"/>
    <cellStyle name="Nota 11 2 5" xfId="344" xr:uid="{9C3456E4-67F6-46F9-886A-B2AF16BD9BF3}"/>
    <cellStyle name="Nota 11 2 6" xfId="345" xr:uid="{44FC2A74-514E-464F-BA1D-CAFADB3636BA}"/>
    <cellStyle name="Nota 11 2 7" xfId="346" xr:uid="{E95FF207-12D2-4C1A-AD0C-2D9483F02DDC}"/>
    <cellStyle name="Nota 11 3" xfId="347" xr:uid="{8930AF98-C302-40D8-AE6A-188EFD67745B}"/>
    <cellStyle name="Nota 11 4" xfId="348" xr:uid="{C736E31A-E5C9-4191-B4EB-4683387E9834}"/>
    <cellStyle name="Nota 11 5" xfId="349" xr:uid="{07FA7525-524B-4685-B468-21C65E0D5704}"/>
    <cellStyle name="Nota 11 6" xfId="350" xr:uid="{88252F2D-A48D-4FCC-83E8-7115DA10C455}"/>
    <cellStyle name="Nota 11 7" xfId="351" xr:uid="{945490D1-63F4-41A4-940A-2763A59FF87C}"/>
    <cellStyle name="Nota 11 8" xfId="352" xr:uid="{27C23809-26F9-4CEA-86C3-31D7B9573811}"/>
    <cellStyle name="Nota 110" xfId="353" xr:uid="{516E3C97-9FDF-4AEF-8384-5B38075D0CAE}"/>
    <cellStyle name="Nota 111" xfId="354" xr:uid="{F497AD4E-ADED-448D-9862-0D7883658DA9}"/>
    <cellStyle name="Nota 112" xfId="355" xr:uid="{47A4E4E8-109F-4FFD-9EE9-3B2CB78FA444}"/>
    <cellStyle name="Nota 113" xfId="356" xr:uid="{0D8C3424-5AF8-4F5F-BD13-879DF96F5084}"/>
    <cellStyle name="Nota 114" xfId="357" xr:uid="{7A3A44FF-F589-4BD6-86F6-DABFCC2BBF6A}"/>
    <cellStyle name="Nota 115" xfId="358" xr:uid="{97C282B7-B083-4F8B-8C95-67DA2BBFD1A3}"/>
    <cellStyle name="Nota 116" xfId="359" xr:uid="{B8718F57-BA38-4AE7-84FA-B45104460045}"/>
    <cellStyle name="Nota 117" xfId="360" xr:uid="{18776C42-88AF-45B8-9606-D3E790845413}"/>
    <cellStyle name="Nota 118" xfId="361" xr:uid="{598D5E7D-79F1-469F-A11C-9A51E08F0DC4}"/>
    <cellStyle name="Nota 119" xfId="362" xr:uid="{D5A1C4C8-0F7D-4FFE-B43C-5FC82E9C2443}"/>
    <cellStyle name="Nota 12" xfId="363" xr:uid="{1A180CAC-B910-49FF-9702-58AB87D653BC}"/>
    <cellStyle name="Nota 12 2" xfId="364" xr:uid="{C94EDDAB-D0E5-4FE5-ABD7-F1ED24BC7E00}"/>
    <cellStyle name="Nota 12 2 2" xfId="365" xr:uid="{82B41CF7-3859-4D15-B3CA-9E245DA233CA}"/>
    <cellStyle name="Nota 12 2 3" xfId="366" xr:uid="{A64C970C-48B0-46A2-9945-009A1454D3ED}"/>
    <cellStyle name="Nota 12 2 4" xfId="367" xr:uid="{6627CE9C-B868-47E8-A6C2-A0915843C8B1}"/>
    <cellStyle name="Nota 12 2 5" xfId="368" xr:uid="{FD1D927D-40F1-4A37-8126-32725426926F}"/>
    <cellStyle name="Nota 12 2 6" xfId="369" xr:uid="{2F0DEAF9-203A-46B6-9908-9FDE337A560F}"/>
    <cellStyle name="Nota 12 2 7" xfId="370" xr:uid="{75CC4562-8AD4-4B25-AB6F-E3886625030C}"/>
    <cellStyle name="Nota 12 3" xfId="371" xr:uid="{6533BF60-3E51-4A6F-BA93-A06BE1E5A6C7}"/>
    <cellStyle name="Nota 12 4" xfId="372" xr:uid="{C454E7FF-DFE6-47E0-880B-98B861192DF1}"/>
    <cellStyle name="Nota 12 5" xfId="373" xr:uid="{00B3914F-4509-4EE6-9F67-774149996474}"/>
    <cellStyle name="Nota 12 6" xfId="374" xr:uid="{E638D43E-6D28-4C1A-ADD3-381880C0FA7D}"/>
    <cellStyle name="Nota 12 7" xfId="375" xr:uid="{42250A50-67CA-488C-BA87-377A06E06EBE}"/>
    <cellStyle name="Nota 12 8" xfId="376" xr:uid="{F8C133B4-C5F7-4727-A33F-F84F89015BC1}"/>
    <cellStyle name="Nota 120" xfId="377" xr:uid="{518EE7C8-CEE9-49B7-BC5D-4EF04572020F}"/>
    <cellStyle name="Nota 121" xfId="378" xr:uid="{09429465-BA4E-4EBF-913B-D627CF67B3AB}"/>
    <cellStyle name="Nota 122" xfId="379" xr:uid="{F711A131-D631-4728-9C56-F09063FEC9FB}"/>
    <cellStyle name="Nota 123" xfId="380" xr:uid="{6A2B6F15-EAB0-4D4F-9FC6-29B744B40BFB}"/>
    <cellStyle name="Nota 124" xfId="381" xr:uid="{4FA0EB61-164D-48C7-9DDB-9EFC37DB588A}"/>
    <cellStyle name="Nota 125" xfId="382" xr:uid="{FB02F74A-BCD0-4D6E-9566-8E8FA1346C0E}"/>
    <cellStyle name="Nota 126" xfId="383" xr:uid="{B05F078F-3B13-4F02-A530-81C1C2A8D1C1}"/>
    <cellStyle name="Nota 127" xfId="384" xr:uid="{CFD81ECB-C996-427F-A7B7-11ECC8074A7E}"/>
    <cellStyle name="Nota 128" xfId="385" xr:uid="{9B24A24A-DF3B-40C5-9E67-F13683583A88}"/>
    <cellStyle name="Nota 129" xfId="386" xr:uid="{28891D96-F8F2-419B-ADED-253015552500}"/>
    <cellStyle name="Nota 13" xfId="387" xr:uid="{BF0A3B9F-62E8-4D0A-AF73-6D90229793B0}"/>
    <cellStyle name="Nota 13 2" xfId="388" xr:uid="{78210FAB-8E71-4E98-BB37-C7D0CAC818B2}"/>
    <cellStyle name="Nota 13 2 2" xfId="389" xr:uid="{70047DA2-5444-4912-9510-0F238D001EBC}"/>
    <cellStyle name="Nota 13 2 3" xfId="390" xr:uid="{2F0458C4-E391-458B-8B7A-1090CC8A3A5E}"/>
    <cellStyle name="Nota 13 2 4" xfId="391" xr:uid="{4A8DD8BB-CA46-4B2B-8146-CB23EE89813E}"/>
    <cellStyle name="Nota 13 2 5" xfId="392" xr:uid="{3081FD5C-71C3-4999-8A8D-ECE7807472EE}"/>
    <cellStyle name="Nota 13 2 6" xfId="393" xr:uid="{78D7B1A8-45CB-4308-BCC9-6CADA8B2CD58}"/>
    <cellStyle name="Nota 13 2 7" xfId="394" xr:uid="{CBDBD820-C62C-47BB-8AA5-1B42CD3D3BD5}"/>
    <cellStyle name="Nota 13 3" xfId="395" xr:uid="{3A8E8B44-4D9D-4196-99A9-58923D67B2DC}"/>
    <cellStyle name="Nota 13 4" xfId="396" xr:uid="{C142C3D6-FF03-4A54-B874-F433C9B03F23}"/>
    <cellStyle name="Nota 13 5" xfId="397" xr:uid="{ED88D0B6-6A8C-4DA3-B63D-E0CD1D3F05F6}"/>
    <cellStyle name="Nota 13 6" xfId="398" xr:uid="{6CB3C46F-5D54-428B-B40E-7199B65B4E5E}"/>
    <cellStyle name="Nota 13 7" xfId="399" xr:uid="{A59A55A1-35A1-4B7D-80A2-77F45B0C3AC5}"/>
    <cellStyle name="Nota 13 8" xfId="400" xr:uid="{C6D97AEA-2285-4F87-B673-F173A946017D}"/>
    <cellStyle name="Nota 130" xfId="401" xr:uid="{427FC10C-1CA4-45CB-8823-2C1C4F43EC51}"/>
    <cellStyle name="Nota 131" xfId="402" xr:uid="{16037759-D189-4ADF-8C8F-6F1C19680BAB}"/>
    <cellStyle name="Nota 132" xfId="403" xr:uid="{FD8F633C-5245-4515-95D0-C04C59FC4E56}"/>
    <cellStyle name="Nota 133" xfId="404" xr:uid="{E778290F-254E-4AB6-8B2A-9CB4351698FF}"/>
    <cellStyle name="Nota 133 2" xfId="405" xr:uid="{EE9F0524-E4DB-49B5-9096-B865006967FC}"/>
    <cellStyle name="Nota 133 3" xfId="406" xr:uid="{02D49932-0E11-4BEF-B761-2E7C2A592A37}"/>
    <cellStyle name="Nota 133 4" xfId="407" xr:uid="{0C8E5BC2-4C93-4354-8510-C2F65B8137C7}"/>
    <cellStyle name="Nota 134" xfId="408" xr:uid="{7772D86B-F361-47B8-BB8F-A9FA5FF7F0ED}"/>
    <cellStyle name="Nota 134 2" xfId="409" xr:uid="{F7902966-7FCF-4361-BB0D-0A5AD34BC591}"/>
    <cellStyle name="Nota 134 3" xfId="410" xr:uid="{022F04B8-E53F-439A-9CFE-78C522708361}"/>
    <cellStyle name="Nota 134 4" xfId="411" xr:uid="{FD46D8E7-59D0-4DD0-8777-E7C3D66D6120}"/>
    <cellStyle name="Nota 135" xfId="412" xr:uid="{11AA5226-4F35-4180-8B3D-5067C7F84DA7}"/>
    <cellStyle name="Nota 135 2" xfId="413" xr:uid="{6A38A7BE-075D-4828-8EB4-2040CE993D01}"/>
    <cellStyle name="Nota 135 3" xfId="414" xr:uid="{B4F10670-167D-4F09-B929-F99A14261FE3}"/>
    <cellStyle name="Nota 135 4" xfId="415" xr:uid="{D0A33F28-E615-4BCF-9521-68967DAE384A}"/>
    <cellStyle name="Nota 136" xfId="416" xr:uid="{5BD9A15E-D55C-4B5E-812C-9E3CCB8AEA12}"/>
    <cellStyle name="Nota 136 2" xfId="417" xr:uid="{F0DCF8D1-88D3-4483-A730-3DA4B8CCC98A}"/>
    <cellStyle name="Nota 136 3" xfId="418" xr:uid="{BFC2D5F6-93FF-4C9A-BFFB-7F05E7452DEA}"/>
    <cellStyle name="Nota 136 4" xfId="419" xr:uid="{98E1D413-2B53-485F-9937-EC0E0735AD5C}"/>
    <cellStyle name="Nota 137" xfId="420" xr:uid="{DEE218D5-6718-40BE-8509-65E98152345B}"/>
    <cellStyle name="Nota 137 2" xfId="421" xr:uid="{F132A33F-7ED8-49A1-8F9B-63A79D27C774}"/>
    <cellStyle name="Nota 137 3" xfId="422" xr:uid="{962D9B18-B124-4D34-9E42-B0613DFF7B9A}"/>
    <cellStyle name="Nota 137 4" xfId="423" xr:uid="{DCE735C7-C9D9-4ED6-A8C9-D1FB57E9BCFE}"/>
    <cellStyle name="Nota 138" xfId="424" xr:uid="{2075BE33-3A64-4490-A18F-B639F4024746}"/>
    <cellStyle name="Nota 138 2" xfId="425" xr:uid="{01062754-E0A5-4648-BD0C-F8DD27C3B28B}"/>
    <cellStyle name="Nota 138 3" xfId="426" xr:uid="{BAEB3871-6F5C-43BA-AC38-D417976E35FE}"/>
    <cellStyle name="Nota 138 4" xfId="427" xr:uid="{2B3D5574-7D59-4F36-91F8-21D54A074C35}"/>
    <cellStyle name="Nota 139" xfId="428" xr:uid="{7D9F935A-462B-4307-B541-B0081FDAA51D}"/>
    <cellStyle name="Nota 139 2" xfId="429" xr:uid="{00F5677C-AC7C-4B5C-A0C1-0C9A40C86D36}"/>
    <cellStyle name="Nota 139 3" xfId="430" xr:uid="{5E69F84A-BD1D-4BC9-A7A6-CD056EE66174}"/>
    <cellStyle name="Nota 139 4" xfId="431" xr:uid="{0BE5E7E7-DAE5-4E2D-A65C-0AF9C6C1EA8C}"/>
    <cellStyle name="Nota 14" xfId="432" xr:uid="{A3483272-8E42-4BBE-9164-98675C0CBABB}"/>
    <cellStyle name="Nota 14 2" xfId="433" xr:uid="{366E705F-B972-49B3-922D-3F28D6CE6EEF}"/>
    <cellStyle name="Nota 14 2 2" xfId="434" xr:uid="{5EE95C5B-CD9A-420B-BC19-26281A9FB1C3}"/>
    <cellStyle name="Nota 14 2 3" xfId="435" xr:uid="{85F98362-9AAE-46F8-B00F-61DEF7C69676}"/>
    <cellStyle name="Nota 14 2 4" xfId="436" xr:uid="{6CDEA6EB-DB71-4E4B-BD25-3230C0CFA786}"/>
    <cellStyle name="Nota 14 2 5" xfId="437" xr:uid="{2973BEAC-575B-4713-9AA2-73C0332B546A}"/>
    <cellStyle name="Nota 14 2 6" xfId="438" xr:uid="{AEE57540-90CD-4B93-B140-B3650D1E7E1B}"/>
    <cellStyle name="Nota 14 2 7" xfId="439" xr:uid="{55F644F3-3A03-42A0-B224-A818D2595DCE}"/>
    <cellStyle name="Nota 14 3" xfId="440" xr:uid="{1371A9A2-A6D7-4F6C-ADCB-D8DDBEC32D13}"/>
    <cellStyle name="Nota 14 4" xfId="441" xr:uid="{14720B06-392C-4227-BF87-C647C0003072}"/>
    <cellStyle name="Nota 14 5" xfId="442" xr:uid="{8420D8A6-768C-4BF8-9A43-55D4D753F033}"/>
    <cellStyle name="Nota 14 6" xfId="443" xr:uid="{989413CD-712D-44A2-AFCA-DA3D7380DA31}"/>
    <cellStyle name="Nota 14 7" xfId="444" xr:uid="{3E113E32-64DC-4AE2-A1D6-1F5FC849DE82}"/>
    <cellStyle name="Nota 14 8" xfId="445" xr:uid="{F8D10D0D-2645-48CD-BC8E-2BDB42DAC4F1}"/>
    <cellStyle name="Nota 140" xfId="446" xr:uid="{8DDC4284-12C9-4DD7-B6C4-87F3469C30B9}"/>
    <cellStyle name="Nota 140 2" xfId="447" xr:uid="{0FFDA065-404E-4A5C-AE75-99FA32A01ADB}"/>
    <cellStyle name="Nota 140 3" xfId="448" xr:uid="{1012FDFC-2D36-42B8-8501-584F77FF23A3}"/>
    <cellStyle name="Nota 140 4" xfId="449" xr:uid="{BF46FF71-C05E-448D-859C-CFCD5D0DEB68}"/>
    <cellStyle name="Nota 141" xfId="450" xr:uid="{8BBD4869-95CF-4945-A93C-53DB20CB2EEA}"/>
    <cellStyle name="Nota 141 2" xfId="451" xr:uid="{B4AAC0E4-FAAE-466F-B82E-906228A90C14}"/>
    <cellStyle name="Nota 141 3" xfId="452" xr:uid="{66A4A6A8-5BAD-417D-8C89-2607AD2A9301}"/>
    <cellStyle name="Nota 141 4" xfId="453" xr:uid="{3DFF897C-5365-4781-943B-2079B148BC1E}"/>
    <cellStyle name="Nota 142" xfId="454" xr:uid="{6738E772-EEB4-4A41-B275-7C8B3496E6D9}"/>
    <cellStyle name="Nota 142 2" xfId="455" xr:uid="{3B4CD525-ABB0-466E-9496-5ACD7A4F6383}"/>
    <cellStyle name="Nota 142 3" xfId="456" xr:uid="{E7AA001C-AA04-4088-A838-63784E40DB66}"/>
    <cellStyle name="Nota 142 4" xfId="457" xr:uid="{E55CFBD0-832C-42F7-BE08-E970410D7DF8}"/>
    <cellStyle name="Nota 143" xfId="458" xr:uid="{F718E432-A836-4C86-B076-F2B87F28CDAE}"/>
    <cellStyle name="Nota 143 2" xfId="459" xr:uid="{77C30277-EF18-4711-BC95-9C23C497AEBB}"/>
    <cellStyle name="Nota 143 3" xfId="460" xr:uid="{FADB37B7-FF40-4BDA-A43E-D70C564B0C6B}"/>
    <cellStyle name="Nota 143 4" xfId="461" xr:uid="{CB5E2FDA-CBB3-4FF9-8834-8E269E0C3C7F}"/>
    <cellStyle name="Nota 144" xfId="462" xr:uid="{E5961E5A-2E4F-4520-850C-027C1877757D}"/>
    <cellStyle name="Nota 144 2" xfId="463" xr:uid="{97540C40-7B96-4309-9D84-41FFE8A4930E}"/>
    <cellStyle name="Nota 144 3" xfId="464" xr:uid="{B9FE03C6-B179-44F7-A26A-26D3AA44D058}"/>
    <cellStyle name="Nota 144 4" xfId="465" xr:uid="{D5135942-7C17-4C32-8E95-EE7A91860759}"/>
    <cellStyle name="Nota 145" xfId="466" xr:uid="{A54054A3-F409-4A02-BE62-D3841C82E784}"/>
    <cellStyle name="Nota 145 2" xfId="467" xr:uid="{9901E4D5-697B-45D4-9636-9EAD2A2CCF62}"/>
    <cellStyle name="Nota 145 3" xfId="468" xr:uid="{1E4B660A-1C44-4C1C-A38D-6EE8E217EE61}"/>
    <cellStyle name="Nota 145 4" xfId="469" xr:uid="{C0066A9F-48A7-4656-8A8B-A60BE621F8B4}"/>
    <cellStyle name="Nota 146" xfId="470" xr:uid="{BC3C439C-29C1-4B6F-84D1-38BA8FA1EF8E}"/>
    <cellStyle name="Nota 146 2" xfId="471" xr:uid="{E618989C-493E-458D-89E8-32FEFB4C646A}"/>
    <cellStyle name="Nota 146 3" xfId="472" xr:uid="{F1248F6E-3D44-4F5F-91C3-676A96FC9047}"/>
    <cellStyle name="Nota 146 4" xfId="473" xr:uid="{966E1BB3-2147-46BE-AFC6-7450E89E041D}"/>
    <cellStyle name="Nota 147" xfId="474" xr:uid="{27A19F03-17A0-4870-974C-F5B3726847E3}"/>
    <cellStyle name="Nota 147 2" xfId="475" xr:uid="{8D2BD523-F945-4E55-A820-E6C16A95966E}"/>
    <cellStyle name="Nota 147 3" xfId="476" xr:uid="{C5D10DA4-7E3A-446C-90ED-C39E968814C2}"/>
    <cellStyle name="Nota 147 4" xfId="477" xr:uid="{B76F077E-B764-48EB-BB45-F73322C39F7C}"/>
    <cellStyle name="Nota 148" xfId="478" xr:uid="{A6F1DF49-41BB-4ECA-9D53-57DF0D709F8B}"/>
    <cellStyle name="Nota 148 2" xfId="479" xr:uid="{B0FA0FBB-12A4-40CE-93E9-4B9E87E44D73}"/>
    <cellStyle name="Nota 148 3" xfId="480" xr:uid="{85553DDD-98E3-4E9C-8BE3-CAD0A7BC075B}"/>
    <cellStyle name="Nota 148 4" xfId="481" xr:uid="{A141C132-B9A2-4B2F-B7F4-6DADC2599767}"/>
    <cellStyle name="Nota 149" xfId="482" xr:uid="{75A32B10-89FB-4D08-820B-EB323F5A0E3F}"/>
    <cellStyle name="Nota 149 2" xfId="483" xr:uid="{5676082B-7A11-48B5-BA2B-EFEA5B082D77}"/>
    <cellStyle name="Nota 149 3" xfId="484" xr:uid="{9A59F376-E001-45AC-BEBC-A8A6756FF232}"/>
    <cellStyle name="Nota 149 4" xfId="485" xr:uid="{90182252-C307-4ED1-BC9E-8834479FDC49}"/>
    <cellStyle name="Nota 15" xfId="486" xr:uid="{DDE8DF7B-3F41-41E8-B61E-4DCCB730C72A}"/>
    <cellStyle name="Nota 15 2" xfId="487" xr:uid="{B1D10EB5-F70B-4FB4-8D2D-5E61A71CE647}"/>
    <cellStyle name="Nota 15 2 2" xfId="488" xr:uid="{110284D4-0BBC-467E-AFB2-EA70B7BDC64C}"/>
    <cellStyle name="Nota 15 2 3" xfId="489" xr:uid="{ED61D4CA-B50D-4EFB-B217-3235345126FE}"/>
    <cellStyle name="Nota 15 2 4" xfId="490" xr:uid="{E4D61225-F533-4C0D-A1F3-233AF50395D9}"/>
    <cellStyle name="Nota 15 2 5" xfId="491" xr:uid="{077047F5-C0ED-4977-912D-AD6024BF5512}"/>
    <cellStyle name="Nota 15 2 6" xfId="492" xr:uid="{6E4F363A-3054-463F-9F35-946E2CD43258}"/>
    <cellStyle name="Nota 15 2 7" xfId="493" xr:uid="{0B4573F1-A172-4C80-B7DD-E622E5F028C8}"/>
    <cellStyle name="Nota 15 3" xfId="494" xr:uid="{E46BC0BB-12E3-4126-98C1-16D30575D2AD}"/>
    <cellStyle name="Nota 15 4" xfId="495" xr:uid="{632DFA35-AF9F-4B18-A0BE-100F5C929182}"/>
    <cellStyle name="Nota 15 5" xfId="496" xr:uid="{B04E72B3-DA4A-4F58-A6A9-7C4A84C97DA5}"/>
    <cellStyle name="Nota 15 6" xfId="497" xr:uid="{A459549A-6DD9-4EFD-A3FE-CA22E41A6038}"/>
    <cellStyle name="Nota 15 7" xfId="498" xr:uid="{74E7436C-5097-4C6F-8F3C-C16BC3311AAD}"/>
    <cellStyle name="Nota 15 8" xfId="499" xr:uid="{8CDC8C83-31AD-43DF-A11D-0A75A6ABE72E}"/>
    <cellStyle name="Nota 150" xfId="500" xr:uid="{2224F438-ED67-454C-9664-178F41B13257}"/>
    <cellStyle name="Nota 150 2" xfId="501" xr:uid="{37803F7F-937D-45F1-AC66-C8DEF4D6CF1E}"/>
    <cellStyle name="Nota 150 3" xfId="502" xr:uid="{630AEC7C-FD83-4406-837D-2FEB9BD089CE}"/>
    <cellStyle name="Nota 150 4" xfId="503" xr:uid="{4EF6920C-DE22-4985-9F64-4386D1C16484}"/>
    <cellStyle name="Nota 151" xfId="504" xr:uid="{294D797F-61BB-47FE-BD73-CD63A5558132}"/>
    <cellStyle name="Nota 151 2" xfId="505" xr:uid="{76C71C52-1F6C-43E6-B4AE-33FE4637FEE9}"/>
    <cellStyle name="Nota 151 3" xfId="506" xr:uid="{B9A90DCE-5435-4765-BA0A-E9A52A993662}"/>
    <cellStyle name="Nota 151 4" xfId="507" xr:uid="{E62E8118-76B9-4F3D-A8B9-82D7B55BCC0B}"/>
    <cellStyle name="Nota 152" xfId="508" xr:uid="{C8B22FF4-C305-43F1-B9B2-49ED26836625}"/>
    <cellStyle name="Nota 152 2" xfId="509" xr:uid="{7F5FBFD1-00E2-4B16-A675-F420904BB320}"/>
    <cellStyle name="Nota 152 3" xfId="510" xr:uid="{CBC1668B-B697-4E95-8747-2A9E81285A8E}"/>
    <cellStyle name="Nota 152 4" xfId="511" xr:uid="{E151DAAA-4D4F-43C3-B0F2-FAFCC866DAC1}"/>
    <cellStyle name="Nota 153" xfId="512" xr:uid="{2E1C44BF-49D7-4B51-8E6A-5E7216AFF7D8}"/>
    <cellStyle name="Nota 153 2" xfId="513" xr:uid="{3389B910-DA6F-4EB7-94BB-6C7C6431A300}"/>
    <cellStyle name="Nota 153 3" xfId="514" xr:uid="{9F07F846-97AB-42D0-9436-F988CEA349A0}"/>
    <cellStyle name="Nota 153 4" xfId="515" xr:uid="{3A64A17E-936D-4686-B372-1918409E070F}"/>
    <cellStyle name="Nota 154" xfId="516" xr:uid="{F6C4A897-23BE-4618-9F2E-8A5DBB4E4C45}"/>
    <cellStyle name="Nota 154 2" xfId="517" xr:uid="{6D9DB5C5-58F9-4189-B4C0-FCD9E269DC2D}"/>
    <cellStyle name="Nota 154 3" xfId="518" xr:uid="{3F4FD9E9-1A00-4196-A259-18829BAD607C}"/>
    <cellStyle name="Nota 154 4" xfId="519" xr:uid="{182764D5-1A65-47D8-93B9-7C8F64C0D647}"/>
    <cellStyle name="Nota 155" xfId="520" xr:uid="{01DFC108-275C-4163-94FB-0DB9C01268CC}"/>
    <cellStyle name="Nota 155 2" xfId="521" xr:uid="{7B45ACEB-912E-494E-9A0A-27F63B7E2788}"/>
    <cellStyle name="Nota 155 3" xfId="522" xr:uid="{82648D6A-A0E9-457A-9561-98CCA473A0C5}"/>
    <cellStyle name="Nota 155 4" xfId="523" xr:uid="{8391FF6E-3886-4438-8472-AD238571DDA6}"/>
    <cellStyle name="Nota 156" xfId="524" xr:uid="{34E21095-F1EB-49F0-8C9C-734D507E5BA5}"/>
    <cellStyle name="Nota 156 2" xfId="525" xr:uid="{C5214B67-933B-4BA3-9DCE-C6D81EE894BC}"/>
    <cellStyle name="Nota 156 3" xfId="526" xr:uid="{4C64B6D1-B70F-44B6-955E-9B7A93759297}"/>
    <cellStyle name="Nota 156 4" xfId="527" xr:uid="{D300807D-24E1-437B-8F89-F62AEA672423}"/>
    <cellStyle name="Nota 157" xfId="528" xr:uid="{75F13181-9444-4175-8A78-0FC63FF583D6}"/>
    <cellStyle name="Nota 157 2" xfId="529" xr:uid="{43B424D3-3EE2-44D6-975A-38453E86D71A}"/>
    <cellStyle name="Nota 157 3" xfId="530" xr:uid="{D638687F-2C04-4E87-9EA2-3959A419A336}"/>
    <cellStyle name="Nota 157 4" xfId="531" xr:uid="{09BD61A3-79B8-4FB5-9375-F6B1AF228ED9}"/>
    <cellStyle name="Nota 158" xfId="532" xr:uid="{F3EC69DE-180A-40B5-BE9F-5B5732BEC396}"/>
    <cellStyle name="Nota 158 2" xfId="533" xr:uid="{680394F6-CB80-4373-A9CB-8D3151913BB8}"/>
    <cellStyle name="Nota 158 3" xfId="534" xr:uid="{47D4D489-77D3-4D75-A627-62C55AA0BD52}"/>
    <cellStyle name="Nota 158 4" xfId="535" xr:uid="{3609DB48-C520-4786-A033-E88F5D8BE3B3}"/>
    <cellStyle name="Nota 159" xfId="536" xr:uid="{64D3F6B1-E1DA-4CB2-BCBE-0D0D19E39088}"/>
    <cellStyle name="Nota 159 2" xfId="537" xr:uid="{B8348E93-E1A7-4B29-9FE6-E3EF632BFA65}"/>
    <cellStyle name="Nota 159 3" xfId="538" xr:uid="{EACC9FB8-7D83-4FCC-B55D-243E023F9D56}"/>
    <cellStyle name="Nota 159 4" xfId="539" xr:uid="{7B0B41BD-9A30-4075-9986-2AE4ECF64629}"/>
    <cellStyle name="Nota 16" xfId="540" xr:uid="{0F0C2AE9-1055-4B8A-B4F4-9E2685F5CED5}"/>
    <cellStyle name="Nota 16 2" xfId="541" xr:uid="{D1ADA534-48AD-4216-BA58-DE3BB2149D45}"/>
    <cellStyle name="Nota 16 2 2" xfId="542" xr:uid="{997B4F4C-990D-47F6-A447-501AC8874C89}"/>
    <cellStyle name="Nota 16 2 3" xfId="543" xr:uid="{141092D3-7426-4A4E-982C-B4E9CDA22316}"/>
    <cellStyle name="Nota 16 2 4" xfId="544" xr:uid="{831BC93E-3AB9-45D9-B81B-13B59EEB0FD3}"/>
    <cellStyle name="Nota 16 2 5" xfId="545" xr:uid="{C0119336-B919-40B4-A9E0-56C01BD39CEE}"/>
    <cellStyle name="Nota 16 2 6" xfId="546" xr:uid="{59580D31-CA9E-4840-BDF5-ECC9D1870AA9}"/>
    <cellStyle name="Nota 16 2 7" xfId="547" xr:uid="{75DDC40B-25C1-4371-A4CB-BC92BD9373EF}"/>
    <cellStyle name="Nota 16 3" xfId="548" xr:uid="{59C09D99-CDF2-4C81-BD91-BA5D39B0B521}"/>
    <cellStyle name="Nota 16 4" xfId="549" xr:uid="{F75BF9D5-599E-4BCE-A681-C4FDF9039199}"/>
    <cellStyle name="Nota 16 5" xfId="550" xr:uid="{E3273547-6934-4E6C-917D-45F45CE8E68C}"/>
    <cellStyle name="Nota 16 6" xfId="551" xr:uid="{91FA3E7D-9605-4F1D-ADDD-AE583643103B}"/>
    <cellStyle name="Nota 16 7" xfId="552" xr:uid="{E7C2CD06-FED9-4259-8387-15E3279248FB}"/>
    <cellStyle name="Nota 16 8" xfId="553" xr:uid="{0D00100F-4204-499D-BFC1-5D50E889AA7E}"/>
    <cellStyle name="Nota 160" xfId="554" xr:uid="{289C1B56-EBDE-4286-8598-5A19A0F17530}"/>
    <cellStyle name="Nota 160 2" xfId="555" xr:uid="{1CDC3FA6-74EF-4115-8DBF-7BF5D96EA187}"/>
    <cellStyle name="Nota 160 3" xfId="556" xr:uid="{CED7FCC1-92E4-4E61-985D-8BBA520C3E33}"/>
    <cellStyle name="Nota 160 4" xfId="557" xr:uid="{6119AC25-E67D-462A-8CF3-E3DE40BC0BFF}"/>
    <cellStyle name="Nota 161" xfId="558" xr:uid="{61FB5059-DFDE-4B37-BC3C-4C4DB0B87B29}"/>
    <cellStyle name="Nota 161 2" xfId="559" xr:uid="{971D4E68-AFBF-4BF2-9BDE-6C552AB71407}"/>
    <cellStyle name="Nota 161 3" xfId="560" xr:uid="{7CA37348-BD68-4DA5-A771-049C8EA48323}"/>
    <cellStyle name="Nota 161 4" xfId="561" xr:uid="{938A31A9-C8EB-4E8A-AD9E-EE0750153E91}"/>
    <cellStyle name="Nota 162" xfId="562" xr:uid="{24CF63AD-EFE7-40F5-9D73-010C48F4EFFD}"/>
    <cellStyle name="Nota 162 2" xfId="563" xr:uid="{34D42980-8868-4E93-ABD3-604C3F7D42DC}"/>
    <cellStyle name="Nota 162 3" xfId="564" xr:uid="{EC7BE9B3-5035-4E42-8CEE-D96561E087E4}"/>
    <cellStyle name="Nota 162 4" xfId="565" xr:uid="{AF3094BB-9470-4113-B48C-F49E96401BB0}"/>
    <cellStyle name="Nota 163" xfId="566" xr:uid="{78E74FA8-E84A-45C0-A4D9-93B1A691182E}"/>
    <cellStyle name="Nota 163 2" xfId="567" xr:uid="{94F79CDD-CCE4-49BC-AECD-FEF314FFD380}"/>
    <cellStyle name="Nota 163 3" xfId="568" xr:uid="{721D7E58-D5EB-434F-A2A2-AB65BB429558}"/>
    <cellStyle name="Nota 163 4" xfId="569" xr:uid="{37923908-D586-4693-A5F7-47AD1EC9686B}"/>
    <cellStyle name="Nota 164" xfId="570" xr:uid="{7A623576-E4EB-4F53-9F13-5CB7312DF2E9}"/>
    <cellStyle name="Nota 164 2" xfId="571" xr:uid="{CB3465EE-AC14-4619-8F9C-68F75F7C41D0}"/>
    <cellStyle name="Nota 164 3" xfId="572" xr:uid="{57AFC35B-19EB-4530-95BB-DD058C3F8C34}"/>
    <cellStyle name="Nota 164 4" xfId="573" xr:uid="{D4BC1F91-2EA4-4ADB-BEC7-9E2600391F8A}"/>
    <cellStyle name="Nota 165" xfId="574" xr:uid="{9550AC0C-3217-47F8-A534-4133228C67BB}"/>
    <cellStyle name="Nota 165 2" xfId="575" xr:uid="{775B80A3-7AA6-448A-B53A-3C9700A2729F}"/>
    <cellStyle name="Nota 165 3" xfId="576" xr:uid="{0992D05D-F5E3-47BE-9296-54796666428F}"/>
    <cellStyle name="Nota 165 4" xfId="577" xr:uid="{7AC7EFD0-6902-4BAF-A6D4-D1CA5F587352}"/>
    <cellStyle name="Nota 166" xfId="578" xr:uid="{3C8A0AD5-143B-483C-A209-4E04FFAD84A9}"/>
    <cellStyle name="Nota 166 2" xfId="579" xr:uid="{8A8B9133-8F82-4799-AE73-149E462E0EBC}"/>
    <cellStyle name="Nota 166 3" xfId="580" xr:uid="{220B1483-6E4E-4EB9-B0DC-08796B5A798A}"/>
    <cellStyle name="Nota 166 4" xfId="581" xr:uid="{3EEA6032-CE18-41D6-B0CF-4575B57670E3}"/>
    <cellStyle name="Nota 167" xfId="582" xr:uid="{57273CC8-5E40-40F8-B4A7-09C10DC5B5AE}"/>
    <cellStyle name="Nota 167 2" xfId="583" xr:uid="{AA6ABBDA-5471-487A-83A1-E8CB7E991C27}"/>
    <cellStyle name="Nota 167 3" xfId="584" xr:uid="{9194634E-A1DF-4846-A869-FB67E7136C31}"/>
    <cellStyle name="Nota 167 4" xfId="585" xr:uid="{61848BD3-1AC1-4B13-82EA-A0DDA3D1E3CE}"/>
    <cellStyle name="Nota 168" xfId="586" xr:uid="{6E90C809-0ACE-4AB2-8C59-7847CBA3332B}"/>
    <cellStyle name="Nota 168 2" xfId="587" xr:uid="{100A6065-37B8-43BA-A758-5874EAFA4C83}"/>
    <cellStyle name="Nota 168 3" xfId="588" xr:uid="{44529095-C9F8-4815-B3E8-1DCC075266E5}"/>
    <cellStyle name="Nota 168 4" xfId="589" xr:uid="{C6A75617-666A-4549-871C-FCFDDA5A8383}"/>
    <cellStyle name="Nota 169" xfId="590" xr:uid="{821FC504-AA7A-4113-9CAD-149EA1344EF8}"/>
    <cellStyle name="Nota 169 2" xfId="591" xr:uid="{889238F2-B8DD-4D34-A9B4-0B71766F04B3}"/>
    <cellStyle name="Nota 169 3" xfId="592" xr:uid="{007EB39F-2928-475B-A3C1-3BEAAD7DAC08}"/>
    <cellStyle name="Nota 169 4" xfId="593" xr:uid="{CB3F4CCD-1CB7-4018-8B96-7770E357D7D5}"/>
    <cellStyle name="Nota 17" xfId="594" xr:uid="{A37017F8-8107-48AF-9746-AB25FF3D727F}"/>
    <cellStyle name="Nota 17 2" xfId="595" xr:uid="{61B28EA6-9DC4-4A2F-A53A-B1A01DB9B7DE}"/>
    <cellStyle name="Nota 17 2 2" xfId="596" xr:uid="{B1D79568-2F04-4244-946F-131382BA80BA}"/>
    <cellStyle name="Nota 17 2 3" xfId="597" xr:uid="{1D95EDB2-7D2F-4F30-828D-65082221C92D}"/>
    <cellStyle name="Nota 17 2 4" xfId="598" xr:uid="{FE0B050E-EFEE-4113-BC24-1A3082B413F9}"/>
    <cellStyle name="Nota 17 2 5" xfId="599" xr:uid="{50A7A438-5E29-4491-B6DF-49F636F72336}"/>
    <cellStyle name="Nota 17 2 6" xfId="600" xr:uid="{0977AF20-3AE0-4FAE-9F48-443D31F1579C}"/>
    <cellStyle name="Nota 17 2 7" xfId="601" xr:uid="{EAFACA7D-8853-4D19-93F4-D6A406B47438}"/>
    <cellStyle name="Nota 17 3" xfId="602" xr:uid="{DC45B2C1-D05B-470A-93EF-1D957AC6AC4E}"/>
    <cellStyle name="Nota 17 4" xfId="603" xr:uid="{36747723-5343-4227-B117-9A4EFAAB0A54}"/>
    <cellStyle name="Nota 17 5" xfId="604" xr:uid="{8626CBA7-C14C-4C27-95E5-8CCC2C467C87}"/>
    <cellStyle name="Nota 17 6" xfId="605" xr:uid="{3DC465FC-5F4F-4902-B5DA-B86605265F2E}"/>
    <cellStyle name="Nota 17 7" xfId="606" xr:uid="{77BE60CF-F7A9-48FE-82AC-36071CBF86C0}"/>
    <cellStyle name="Nota 17 8" xfId="607" xr:uid="{8933DE6D-2655-40BF-A724-D5E6271B8E8F}"/>
    <cellStyle name="Nota 170" xfId="608" xr:uid="{790EAC40-F2EA-43EE-B6E4-7154C5210604}"/>
    <cellStyle name="Nota 170 2" xfId="609" xr:uid="{8010A9D2-1207-418A-B768-BD532D15E50B}"/>
    <cellStyle name="Nota 170 3" xfId="610" xr:uid="{86FB2CDC-AFC5-44AC-8164-54644615DF46}"/>
    <cellStyle name="Nota 170 4" xfId="611" xr:uid="{678E0CA0-B4FD-47E0-8C7B-A4F9F7AA76AC}"/>
    <cellStyle name="Nota 171" xfId="612" xr:uid="{7C479D8C-EEA7-4629-B915-FBBDB3A91E36}"/>
    <cellStyle name="Nota 171 2" xfId="613" xr:uid="{415AC2C3-0C0D-480E-A5F8-4026452CF49E}"/>
    <cellStyle name="Nota 171 3" xfId="614" xr:uid="{49972FD5-A3F4-40D4-B976-825B5871A432}"/>
    <cellStyle name="Nota 171 4" xfId="615" xr:uid="{5CDD3BFC-FE4D-4F8C-A33B-311D8383E963}"/>
    <cellStyle name="Nota 172" xfId="616" xr:uid="{C6B3A729-33D7-425F-B85D-53F00B7CD26D}"/>
    <cellStyle name="Nota 172 2" xfId="617" xr:uid="{DA68B29A-3407-4B04-8531-589E6739137F}"/>
    <cellStyle name="Nota 172 3" xfId="618" xr:uid="{5465826B-214C-4F4C-B7E7-A44086A68469}"/>
    <cellStyle name="Nota 172 4" xfId="619" xr:uid="{36CC19F3-9395-4892-9C94-0673DD112778}"/>
    <cellStyle name="Nota 173" xfId="620" xr:uid="{03C0E3D8-F3C1-4251-A776-4DD20497B331}"/>
    <cellStyle name="Nota 173 2" xfId="621" xr:uid="{B9AE34A5-DDAC-4CBB-B9AC-CF1547CD0F63}"/>
    <cellStyle name="Nota 173 3" xfId="622" xr:uid="{C04F37CF-FB0B-41C8-A017-D31FD44EA58D}"/>
    <cellStyle name="Nota 173 4" xfId="623" xr:uid="{2B201F21-40A6-4528-BF1A-612ACED920D2}"/>
    <cellStyle name="Nota 174" xfId="624" xr:uid="{3511E7F0-4C18-439B-A95E-13C53748D4DD}"/>
    <cellStyle name="Nota 174 2" xfId="625" xr:uid="{1228CC73-8E2B-4ABA-BDBD-166AE7BF3A65}"/>
    <cellStyle name="Nota 174 3" xfId="626" xr:uid="{ECAF603C-3159-4178-8D3E-411CB14D550A}"/>
    <cellStyle name="Nota 174 4" xfId="627" xr:uid="{6B6E1F21-7BEB-4A95-86C9-4136315E7353}"/>
    <cellStyle name="Nota 175" xfId="628" xr:uid="{69DB99E7-ECA8-407A-B193-C584E2D27086}"/>
    <cellStyle name="Nota 175 2" xfId="629" xr:uid="{C9C3B3BA-A7DF-4C27-B6A4-781CAE40EE7B}"/>
    <cellStyle name="Nota 175 3" xfId="630" xr:uid="{AB47BB9F-6D2B-4E6D-B7CD-877E183F76F5}"/>
    <cellStyle name="Nota 175 4" xfId="631" xr:uid="{DC9DB665-0231-4A2F-B48F-3B72AAC38851}"/>
    <cellStyle name="Nota 176" xfId="632" xr:uid="{7551CBC3-C4E0-4298-A52A-C6297765A950}"/>
    <cellStyle name="Nota 176 2" xfId="633" xr:uid="{176FB6D3-5910-4ADC-88AB-88DBA061E30F}"/>
    <cellStyle name="Nota 176 3" xfId="634" xr:uid="{56427905-5D4B-497D-B890-B108BF6F094F}"/>
    <cellStyle name="Nota 176 4" xfId="635" xr:uid="{0C45D570-8032-4591-95AB-97C0293B5ABE}"/>
    <cellStyle name="Nota 177" xfId="636" xr:uid="{C7B56FA1-A4F9-458E-A150-16C700ABEC45}"/>
    <cellStyle name="Nota 177 2" xfId="637" xr:uid="{0B5C1B5F-2129-4244-8488-84523FCB389D}"/>
    <cellStyle name="Nota 177 3" xfId="638" xr:uid="{2DDC6EC1-3B78-4506-AF84-E25622D2BA26}"/>
    <cellStyle name="Nota 177 4" xfId="639" xr:uid="{C57FDCC7-6874-48FD-BFBB-78B4F8ECDBE5}"/>
    <cellStyle name="Nota 178" xfId="640" xr:uid="{C932925D-8F0D-4D09-AA46-685519F7F070}"/>
    <cellStyle name="Nota 178 2" xfId="641" xr:uid="{C2CDB991-A2CD-4FE0-B3AC-F1F6CA9DDD05}"/>
    <cellStyle name="Nota 178 3" xfId="642" xr:uid="{AA3613A5-8487-4395-9B7E-4E15CBCB0CFA}"/>
    <cellStyle name="Nota 178 4" xfId="643" xr:uid="{C95904AD-66B3-4A7F-8C78-63BE3B5D7683}"/>
    <cellStyle name="Nota 179" xfId="644" xr:uid="{79F07B0A-8DE2-47E1-809D-CB4BA87F2C83}"/>
    <cellStyle name="Nota 179 2" xfId="645" xr:uid="{D5AD0728-0B6D-4571-B539-0BEBA653B32E}"/>
    <cellStyle name="Nota 179 3" xfId="646" xr:uid="{F6BCAF82-2AFE-463F-8F92-045772053466}"/>
    <cellStyle name="Nota 179 4" xfId="647" xr:uid="{C9269716-F490-457B-887E-D5E066F13862}"/>
    <cellStyle name="Nota 18" xfId="648" xr:uid="{8D8BD985-5C6D-4544-BBCE-F8123DFB0982}"/>
    <cellStyle name="Nota 18 2" xfId="649" xr:uid="{DDCEE6A1-BE7E-4A36-915F-C166CAF486B5}"/>
    <cellStyle name="Nota 18 2 2" xfId="650" xr:uid="{7787A5A7-CB97-4A12-8C3A-8CE2CC6C930C}"/>
    <cellStyle name="Nota 18 2 3" xfId="651" xr:uid="{A9BF11D4-05A7-4FD3-837E-F811936CDE05}"/>
    <cellStyle name="Nota 18 2 4" xfId="652" xr:uid="{C672B89B-CD14-45A0-949F-4945A3DB11B7}"/>
    <cellStyle name="Nota 18 2 5" xfId="653" xr:uid="{63CBC626-29C1-4584-813C-E6331100DCA2}"/>
    <cellStyle name="Nota 18 2 6" xfId="654" xr:uid="{DF5B614B-B01D-4794-9E3F-18DF5A5C3441}"/>
    <cellStyle name="Nota 18 2 7" xfId="655" xr:uid="{D232B50A-3E1C-44D7-BD49-B22375ABFFC2}"/>
    <cellStyle name="Nota 18 3" xfId="656" xr:uid="{84BC22D8-8D82-448B-BB22-2F554221CF84}"/>
    <cellStyle name="Nota 18 4" xfId="657" xr:uid="{F3B73FC7-AB75-4394-87CE-EEBD46B5DE70}"/>
    <cellStyle name="Nota 18 5" xfId="658" xr:uid="{048B95E0-1EED-48F4-B6C0-CC7AC64BAF78}"/>
    <cellStyle name="Nota 18 6" xfId="659" xr:uid="{650DE839-A005-40DC-A59D-C02D4D9BA8B2}"/>
    <cellStyle name="Nota 18 7" xfId="660" xr:uid="{7DB52569-CE52-44DE-89EA-DCD17BD9C77B}"/>
    <cellStyle name="Nota 18 8" xfId="661" xr:uid="{3712804E-B511-4B36-844A-7B6BAC7A746E}"/>
    <cellStyle name="Nota 180" xfId="662" xr:uid="{080101AD-4951-445F-BB16-F40839D734C7}"/>
    <cellStyle name="Nota 180 2" xfId="663" xr:uid="{613BE28B-BD5B-4482-A2A6-19A2357CF840}"/>
    <cellStyle name="Nota 180 3" xfId="664" xr:uid="{2314F79C-DF43-4415-89E8-6DA288041A64}"/>
    <cellStyle name="Nota 180 4" xfId="665" xr:uid="{503A8D09-42F1-45B9-A2FF-0BA430A9D6F2}"/>
    <cellStyle name="Nota 181" xfId="666" xr:uid="{7FCB0408-1C7E-4E01-B09F-2DD2C41678AD}"/>
    <cellStyle name="Nota 181 2" xfId="667" xr:uid="{1A4239AA-2332-4095-80DA-F76EF0703186}"/>
    <cellStyle name="Nota 181 3" xfId="668" xr:uid="{F2EDC73A-397F-4628-927F-D5E4F21122EE}"/>
    <cellStyle name="Nota 181 4" xfId="669" xr:uid="{381E577E-6B19-4AD6-ABD2-DCFB67F63D6F}"/>
    <cellStyle name="Nota 182" xfId="670" xr:uid="{EA6198D1-2D03-4346-9C02-2468A976F59A}"/>
    <cellStyle name="Nota 182 2" xfId="671" xr:uid="{4E237045-4BA2-4F71-B91A-2DD69274B05C}"/>
    <cellStyle name="Nota 182 3" xfId="672" xr:uid="{BA35D12D-F530-4B8D-B1F0-FE4AB64FFC17}"/>
    <cellStyle name="Nota 182 4" xfId="673" xr:uid="{F91671C3-BC49-4DD1-9966-FE72A5A4BED9}"/>
    <cellStyle name="Nota 183" xfId="674" xr:uid="{1F58C24A-5936-4343-9A3D-6A0F850C608B}"/>
    <cellStyle name="Nota 183 2" xfId="675" xr:uid="{100444FE-778C-4728-BBA3-4DD536C8CB62}"/>
    <cellStyle name="Nota 183 3" xfId="676" xr:uid="{ADC6A366-93F6-4875-BB77-3A12581B6E5C}"/>
    <cellStyle name="Nota 183 4" xfId="677" xr:uid="{00E82EC2-13D4-4BCE-A6AB-A69E090F47E9}"/>
    <cellStyle name="Nota 184" xfId="678" xr:uid="{926F2DA1-07A1-4BA9-A8C0-324F29CD204E}"/>
    <cellStyle name="Nota 184 2" xfId="679" xr:uid="{3E39503F-0975-4989-BF67-097F5B289828}"/>
    <cellStyle name="Nota 184 3" xfId="680" xr:uid="{21033895-721F-447C-8EBE-71DBB7981129}"/>
    <cellStyle name="Nota 184 4" xfId="681" xr:uid="{ECC9C774-18CA-4C03-8E61-576B667B2B16}"/>
    <cellStyle name="Nota 185" xfId="682" xr:uid="{8C476734-AD27-44C6-A48A-97E9BF843ABD}"/>
    <cellStyle name="Nota 185 2" xfId="683" xr:uid="{E85E8908-B352-4DC3-B7FA-A3E11A11C893}"/>
    <cellStyle name="Nota 185 3" xfId="684" xr:uid="{C67C1FD5-2435-49ED-9BAD-03788457D14C}"/>
    <cellStyle name="Nota 185 4" xfId="685" xr:uid="{C2DD02DF-A294-4A64-9CA0-1C035182A257}"/>
    <cellStyle name="Nota 186" xfId="686" xr:uid="{02B23D35-E2E8-4CAA-8728-050D61C9911A}"/>
    <cellStyle name="Nota 186 2" xfId="687" xr:uid="{6E345086-EB34-40B6-AA72-62B036100B4B}"/>
    <cellStyle name="Nota 186 3" xfId="688" xr:uid="{D29E85BA-F9B3-49DF-9B5A-1E60446A7F9D}"/>
    <cellStyle name="Nota 186 4" xfId="689" xr:uid="{ABFE4F32-D97F-4EB5-BA9D-2C2935434055}"/>
    <cellStyle name="Nota 187" xfId="690" xr:uid="{25132E38-0979-4D44-9613-1A7BE913FD47}"/>
    <cellStyle name="Nota 187 2" xfId="691" xr:uid="{D494E76F-03D9-4A89-8739-8EEA4A9DE440}"/>
    <cellStyle name="Nota 187 3" xfId="692" xr:uid="{7363315A-98C0-409B-8EF9-8ED40A363DA7}"/>
    <cellStyle name="Nota 187 4" xfId="693" xr:uid="{541057A3-AFF5-46E1-9E92-31139788521B}"/>
    <cellStyle name="Nota 188" xfId="694" xr:uid="{ADB1F6FD-8DFF-4680-9C90-1D4CBE543FC4}"/>
    <cellStyle name="Nota 188 2" xfId="695" xr:uid="{DCA891AC-931D-4B8F-AAE9-5CBCB332E5B1}"/>
    <cellStyle name="Nota 188 3" xfId="696" xr:uid="{BD90F1B8-E1EC-49A2-9650-0D8FBCC47542}"/>
    <cellStyle name="Nota 188 4" xfId="697" xr:uid="{8F2ADDCA-8D0C-4CF1-BE92-A457E0A0FE6E}"/>
    <cellStyle name="Nota 189" xfId="698" xr:uid="{EC77EE28-7438-476F-8D2A-8CBF0551FB77}"/>
    <cellStyle name="Nota 189 2" xfId="699" xr:uid="{A056A689-0817-45FF-957B-2418C480CDDB}"/>
    <cellStyle name="Nota 189 3" xfId="700" xr:uid="{D1301E70-189B-41AB-980F-FC5BB404920E}"/>
    <cellStyle name="Nota 189 4" xfId="701" xr:uid="{8297FAD5-EDD9-445B-AE57-F25A9D3BB133}"/>
    <cellStyle name="Nota 19" xfId="702" xr:uid="{B4242E33-AAC8-4055-84C2-99BB61AC481D}"/>
    <cellStyle name="Nota 19 2" xfId="703" xr:uid="{394401CD-0E2F-4B42-BF93-A65870E4E627}"/>
    <cellStyle name="Nota 19 2 2" xfId="704" xr:uid="{4393362B-0D5A-4D4F-8ACA-61061922C484}"/>
    <cellStyle name="Nota 19 2 3" xfId="705" xr:uid="{B738C977-C54E-4C68-8D85-3329626E412C}"/>
    <cellStyle name="Nota 19 2 4" xfId="706" xr:uid="{179D169B-FF47-459D-AD8B-3D6171E34009}"/>
    <cellStyle name="Nota 19 2 5" xfId="707" xr:uid="{50BA4544-BB9C-441F-9979-881848DC3369}"/>
    <cellStyle name="Nota 19 2 6" xfId="708" xr:uid="{5CB90773-087E-4ECE-990F-5629AEA4EA97}"/>
    <cellStyle name="Nota 19 2 7" xfId="709" xr:uid="{2FCFA3E9-41E9-43EA-9A63-B7AB253928EF}"/>
    <cellStyle name="Nota 19 3" xfId="710" xr:uid="{CBD36C06-207B-4D7D-B112-A3138ECAB3F0}"/>
    <cellStyle name="Nota 19 4" xfId="711" xr:uid="{17A9F21C-6E75-4DD6-B85C-4E7B63898531}"/>
    <cellStyle name="Nota 19 5" xfId="712" xr:uid="{B29A2B9C-BAD5-4835-9996-C68921273CD2}"/>
    <cellStyle name="Nota 19 6" xfId="713" xr:uid="{4B18A989-866F-4A4B-8480-671865750451}"/>
    <cellStyle name="Nota 19 7" xfId="714" xr:uid="{87B9135A-7788-4177-A508-3D6AF0448340}"/>
    <cellStyle name="Nota 19 8" xfId="715" xr:uid="{6137CFE3-78FD-4E2E-82CE-E39D8CDECD5E}"/>
    <cellStyle name="Nota 190" xfId="716" xr:uid="{0CECA07C-9132-4214-8F6B-3BD62B3BFF8F}"/>
    <cellStyle name="Nota 190 2" xfId="717" xr:uid="{83689585-E10A-40CC-B019-65D06E356982}"/>
    <cellStyle name="Nota 190 3" xfId="718" xr:uid="{25242495-9B04-4D29-8AF4-B70E3923B8A6}"/>
    <cellStyle name="Nota 190 4" xfId="719" xr:uid="{4BC13099-C6E9-4187-9D06-01A2C4D39FB7}"/>
    <cellStyle name="Nota 191" xfId="720" xr:uid="{EDB8817C-566A-4326-A630-7348E3C707AA}"/>
    <cellStyle name="Nota 191 2" xfId="721" xr:uid="{6DB22AED-97E8-45CE-91C4-C3913A856E84}"/>
    <cellStyle name="Nota 191 3" xfId="722" xr:uid="{A5D96A7B-C896-47E8-8BB3-38E96973E19C}"/>
    <cellStyle name="Nota 191 4" xfId="723" xr:uid="{BC7A8703-1C92-4B51-910E-546FE473C656}"/>
    <cellStyle name="Nota 192" xfId="724" xr:uid="{04E118D6-93F2-4D7C-820F-FB96C2C6B6FA}"/>
    <cellStyle name="Nota 192 2" xfId="725" xr:uid="{CC7B28C6-6F53-4DFF-8FA2-DD8EB0A718F0}"/>
    <cellStyle name="Nota 192 3" xfId="726" xr:uid="{DECF6648-6770-43FA-83A2-49FE6604A536}"/>
    <cellStyle name="Nota 192 4" xfId="727" xr:uid="{1CBDC25E-115A-4D72-B33D-45083B4DC35F}"/>
    <cellStyle name="Nota 193" xfId="728" xr:uid="{DF5C3474-913F-4F03-B63C-A5F109E3636B}"/>
    <cellStyle name="Nota 193 2" xfId="729" xr:uid="{44E71DF0-7D87-4049-8C3B-D5A55FAC846D}"/>
    <cellStyle name="Nota 193 3" xfId="730" xr:uid="{39194217-B7E3-47EF-B908-788C726281EA}"/>
    <cellStyle name="Nota 193 4" xfId="731" xr:uid="{80DACF18-A266-43D9-B02F-5361C8F5D293}"/>
    <cellStyle name="Nota 194" xfId="732" xr:uid="{7890CA33-2FF2-45D3-9AC5-796822C2EC6C}"/>
    <cellStyle name="Nota 194 2" xfId="733" xr:uid="{4AF4C837-1975-4CFE-8858-B17061169D24}"/>
    <cellStyle name="Nota 194 3" xfId="734" xr:uid="{D65E897D-5139-4EE9-A83E-F463A1581593}"/>
    <cellStyle name="Nota 194 4" xfId="735" xr:uid="{516D39CC-3E76-441B-B2EE-3794634E6C32}"/>
    <cellStyle name="Nota 195" xfId="736" xr:uid="{8EBB37C2-A452-4EA1-94D3-940D6A40CFD8}"/>
    <cellStyle name="Nota 195 2" xfId="737" xr:uid="{331BFCC0-5505-4351-8506-28779BCA9367}"/>
    <cellStyle name="Nota 195 3" xfId="738" xr:uid="{E7F3FD55-9938-4358-9FE6-526BC079282D}"/>
    <cellStyle name="Nota 195 4" xfId="739" xr:uid="{64CD67BF-BF5A-4544-8CE7-804A081090DE}"/>
    <cellStyle name="Nota 196" xfId="740" xr:uid="{12B25835-919B-4D42-8A3E-776B754F8DA9}"/>
    <cellStyle name="Nota 196 2" xfId="741" xr:uid="{190292F2-B9C0-4C2A-8C18-A9923B415664}"/>
    <cellStyle name="Nota 196 3" xfId="742" xr:uid="{429F08E7-DC92-4FDD-B3D2-6F2006C4BBA9}"/>
    <cellStyle name="Nota 196 4" xfId="743" xr:uid="{40D41FA7-9968-401A-8BA4-287D41DA9DB2}"/>
    <cellStyle name="Nota 197" xfId="744" xr:uid="{D1EE5DCF-E024-44B6-A4A7-560D23972AF2}"/>
    <cellStyle name="Nota 197 2" xfId="745" xr:uid="{95E3749F-2BA3-463C-81BD-DF0A1B17F89A}"/>
    <cellStyle name="Nota 197 3" xfId="746" xr:uid="{8544747D-1CDD-4ABD-989B-9E8E477A2928}"/>
    <cellStyle name="Nota 197 4" xfId="747" xr:uid="{0C33897D-C7BF-4918-AAD0-2543E0DD783B}"/>
    <cellStyle name="Nota 198" xfId="748" xr:uid="{104A2C41-260C-4ABD-BC8A-EABD829F67F7}"/>
    <cellStyle name="Nota 198 2" xfId="749" xr:uid="{88CF7A59-1943-4578-9F92-5AE8C5CBC4C4}"/>
    <cellStyle name="Nota 198 3" xfId="750" xr:uid="{6FDCB6BE-03AB-4C13-A097-D6582B97BD0A}"/>
    <cellStyle name="Nota 198 4" xfId="751" xr:uid="{F58A7B88-2EAC-43A5-96B5-62A7BE9B96ED}"/>
    <cellStyle name="Nota 199" xfId="752" xr:uid="{860F7182-9C02-4658-9B02-90CE369C1950}"/>
    <cellStyle name="Nota 199 2" xfId="753" xr:uid="{BF6B7339-C698-485A-AC98-03B5DC3D8AAE}"/>
    <cellStyle name="Nota 199 3" xfId="754" xr:uid="{CE5FA014-7EFD-4F13-A46D-983E47C80C32}"/>
    <cellStyle name="Nota 199 4" xfId="755" xr:uid="{FF11440C-C075-4340-BA9C-DD59AE431E05}"/>
    <cellStyle name="Nota 2" xfId="756" xr:uid="{D78669C1-D90D-4FFE-AE71-7714638E5E64}"/>
    <cellStyle name="Nota 2 10" xfId="757" xr:uid="{966BD7D0-5655-40D0-9E7A-D45899899467}"/>
    <cellStyle name="Nota 2 11" xfId="758" xr:uid="{5306B4CD-98C4-4552-A7F2-9C1304AB1F3E}"/>
    <cellStyle name="Nota 2 12" xfId="759" xr:uid="{62C66907-9954-4B1F-B460-B3120C852133}"/>
    <cellStyle name="Nota 2 13" xfId="760" xr:uid="{8D1562F0-C738-46E8-AC39-214FF3AD4FBC}"/>
    <cellStyle name="Nota 2 14" xfId="761" xr:uid="{0534B8B3-B856-4FF0-9F25-7310BB780C45}"/>
    <cellStyle name="Nota 2 15" xfId="762" xr:uid="{FB4721B6-C66A-42C0-87DF-18713744A1EC}"/>
    <cellStyle name="Nota 2 16" xfId="763" xr:uid="{131A7F9D-228F-4111-977E-6F298B3F52D1}"/>
    <cellStyle name="Nota 2 17" xfId="764" xr:uid="{2D426D13-C2E8-4DCB-9818-7804BA72113A}"/>
    <cellStyle name="Nota 2 18" xfId="765" xr:uid="{D0EEA6BC-CF06-4459-B9E5-0004AEAD28B6}"/>
    <cellStyle name="Nota 2 19" xfId="766" xr:uid="{66382314-1BD2-4D2D-81B8-6AE933C00D4F}"/>
    <cellStyle name="Nota 2 2" xfId="767" xr:uid="{C0500C20-3AD2-4421-B0D8-E3492446C01C}"/>
    <cellStyle name="Nota 2 2 10" xfId="768" xr:uid="{211D1574-95A2-41C4-8542-9D7F2B413E1C}"/>
    <cellStyle name="Nota 2 2 11" xfId="769" xr:uid="{F40D39F2-4C34-4698-A0E7-F0313DF061A4}"/>
    <cellStyle name="Nota 2 2 2" xfId="770" xr:uid="{8CF49579-BF37-4B41-B53A-1B2DBB1CAB28}"/>
    <cellStyle name="Nota 2 2 2 10" xfId="771" xr:uid="{D88C7440-7DB5-482C-89BD-F0623980C5A1}"/>
    <cellStyle name="Nota 2 2 2 11" xfId="772" xr:uid="{B74B1195-7313-4A9F-8D09-F8E04004A2E6}"/>
    <cellStyle name="Nota 2 2 2 12" xfId="773" xr:uid="{305C4DE1-BEE5-4B1B-9C53-333FC2330F16}"/>
    <cellStyle name="Nota 2 2 2 13" xfId="774" xr:uid="{E36654A5-D591-44B2-857C-6D0E80BBC28D}"/>
    <cellStyle name="Nota 2 2 2 14" xfId="775" xr:uid="{5ED35D25-96ED-4044-8A90-FD7D73F48D03}"/>
    <cellStyle name="Nota 2 2 2 15" xfId="776" xr:uid="{3ABBEF87-35ED-4E8A-9ED5-38B11E5F7086}"/>
    <cellStyle name="Nota 2 2 2 16" xfId="777" xr:uid="{5D4CDBD8-E287-45DF-BF09-5FA9C7DF0CA2}"/>
    <cellStyle name="Nota 2 2 2 2" xfId="778" xr:uid="{D5B02DA8-0311-467E-ADBB-5836DA13FABE}"/>
    <cellStyle name="Nota 2 2 2 3" xfId="779" xr:uid="{4848FD95-A8C8-4146-BA21-4D0EEA67AFA4}"/>
    <cellStyle name="Nota 2 2 2 4" xfId="780" xr:uid="{7552E971-4B1D-427D-B88A-E5097B576906}"/>
    <cellStyle name="Nota 2 2 2 5" xfId="781" xr:uid="{45DE7B58-80B0-4D38-B08D-FE7E67F57E0B}"/>
    <cellStyle name="Nota 2 2 2 6" xfId="782" xr:uid="{0EEFE552-B13B-402E-B85F-4F9F0E708113}"/>
    <cellStyle name="Nota 2 2 2 7" xfId="783" xr:uid="{36052768-104D-44BA-A71B-BDD430D0F7F2}"/>
    <cellStyle name="Nota 2 2 2 8" xfId="784" xr:uid="{EE8692C8-A803-4A34-B796-3B27E2529DA3}"/>
    <cellStyle name="Nota 2 2 2 9" xfId="785" xr:uid="{93B7B7C8-168A-45BE-9CA2-239F32B8D2E5}"/>
    <cellStyle name="Nota 2 2 3" xfId="786" xr:uid="{7F9EFB65-058D-4872-A63C-EEED1B46BC36}"/>
    <cellStyle name="Nota 2 2 3 10" xfId="787" xr:uid="{E59AD96F-8003-4DC6-956C-B44C6AF3E08C}"/>
    <cellStyle name="Nota 2 2 3 11" xfId="788" xr:uid="{14EAEBD5-6DF8-46E6-BCD2-8FB3F46A3AC7}"/>
    <cellStyle name="Nota 2 2 3 12" xfId="789" xr:uid="{FFD31110-51B4-4721-8912-1EF5B232D750}"/>
    <cellStyle name="Nota 2 2 3 13" xfId="790" xr:uid="{0C4CD707-484E-4014-9D40-E9A6476C316B}"/>
    <cellStyle name="Nota 2 2 3 14" xfId="791" xr:uid="{8AB9BF09-D695-47AE-904F-E27509DE0108}"/>
    <cellStyle name="Nota 2 2 3 15" xfId="792" xr:uid="{E802BF4A-4331-47E4-851C-A9FB567BCF18}"/>
    <cellStyle name="Nota 2 2 3 16" xfId="793" xr:uid="{D7578A6E-7CEA-4704-AB40-B42493932A53}"/>
    <cellStyle name="Nota 2 2 3 2" xfId="794" xr:uid="{40A51B35-C93B-4A88-BDDF-5EF6EB7FB633}"/>
    <cellStyle name="Nota 2 2 3 3" xfId="795" xr:uid="{52EC2E89-A944-410C-A739-4C3502C11656}"/>
    <cellStyle name="Nota 2 2 3 4" xfId="796" xr:uid="{0864C7CB-3A2F-481D-8047-AA3AF4CABF4D}"/>
    <cellStyle name="Nota 2 2 3 5" xfId="797" xr:uid="{AFC93D28-2C08-426F-BD33-BA702FFEE8A8}"/>
    <cellStyle name="Nota 2 2 3 6" xfId="798" xr:uid="{DDD70BAF-8613-41AA-868F-DD80E951B8A2}"/>
    <cellStyle name="Nota 2 2 3 7" xfId="799" xr:uid="{842A27FD-CC73-4482-A8DD-C5A1DF44D927}"/>
    <cellStyle name="Nota 2 2 3 8" xfId="800" xr:uid="{949A766C-D264-42BF-B8FE-383330CF3F66}"/>
    <cellStyle name="Nota 2 2 3 9" xfId="801" xr:uid="{4A4CB1D7-EEC1-4E1B-BC45-B34BD6C1902E}"/>
    <cellStyle name="Nota 2 2 4" xfId="802" xr:uid="{E57A0819-90F6-44E4-A2FC-AC99783388FC}"/>
    <cellStyle name="Nota 2 2 4 2" xfId="803" xr:uid="{B67630AB-B187-4FA5-A81A-56C96C5AEB2B}"/>
    <cellStyle name="Nota 2 2 4 3" xfId="804" xr:uid="{52444ACE-9D5A-48AF-966C-9C59CB5FB15A}"/>
    <cellStyle name="Nota 2 2 4 4" xfId="805" xr:uid="{15B138EB-B713-44F2-BD20-718FBB45F768}"/>
    <cellStyle name="Nota 2 2 4 5" xfId="806" xr:uid="{FB92F4D2-C78E-4087-AEF4-D12B8EA760BF}"/>
    <cellStyle name="Nota 2 2 4 6" xfId="807" xr:uid="{13F1F8C2-8E9F-4D50-A5DC-89EAE3100D48}"/>
    <cellStyle name="Nota 2 2 4 7" xfId="808" xr:uid="{758F0A95-4FA1-403A-926A-BBDE99BADFD8}"/>
    <cellStyle name="Nota 2 2 5" xfId="809" xr:uid="{F760817F-913F-4DCC-BADF-1CB638C576A3}"/>
    <cellStyle name="Nota 2 2 6" xfId="810" xr:uid="{2B651CDB-811B-4DF1-9795-A8AE2A720778}"/>
    <cellStyle name="Nota 2 2 7" xfId="811" xr:uid="{080F1AF6-7B78-42C0-81EE-FEB8D7A432A3}"/>
    <cellStyle name="Nota 2 2 8" xfId="812" xr:uid="{0F7DAACC-5EB9-4F06-8135-5C22AF5FF788}"/>
    <cellStyle name="Nota 2 2 9" xfId="813" xr:uid="{D9A39E08-6F37-4CDC-925C-6A19A5346D4A}"/>
    <cellStyle name="Nota 2 20" xfId="814" xr:uid="{BD68792B-9059-41E1-9A75-B7A5BD9F4026}"/>
    <cellStyle name="Nota 2 21" xfId="1955" xr:uid="{1E7CB672-EF66-461D-98D2-0C2AD2E4A992}"/>
    <cellStyle name="Nota 2 3" xfId="815" xr:uid="{104D12F9-CA20-42A4-8089-2761B8557C3C}"/>
    <cellStyle name="Nota 2 3 2" xfId="816" xr:uid="{6E2EC55D-9CBD-47F5-80BB-4771C6508F2B}"/>
    <cellStyle name="Nota 2 3 3" xfId="817" xr:uid="{47AF8B1E-1DEF-4275-AD7D-4C1AF3FC9049}"/>
    <cellStyle name="Nota 2 3 4" xfId="818" xr:uid="{39EC9870-42C5-4B49-B696-495A6BD5C3C2}"/>
    <cellStyle name="Nota 2 3 5" xfId="819" xr:uid="{7CB70FD8-FAFB-4F8E-98C7-6CB3EE76F437}"/>
    <cellStyle name="Nota 2 3 6" xfId="820" xr:uid="{072DA5BD-5B57-4599-B7DA-74B74F071550}"/>
    <cellStyle name="Nota 2 3 7" xfId="821" xr:uid="{3BAF7D46-9722-49F1-A3C3-A786580FA5E9}"/>
    <cellStyle name="Nota 2 4" xfId="822" xr:uid="{4A53E7FC-EB42-451C-9A79-0F44B266EDE2}"/>
    <cellStyle name="Nota 2 4 2" xfId="823" xr:uid="{0DD637A3-4083-44A5-B68E-B1258E739AD1}"/>
    <cellStyle name="Nota 2 4 3" xfId="824" xr:uid="{DA86D439-B68A-4014-B3F0-A2EFE4C9B83A}"/>
    <cellStyle name="Nota 2 4 4" xfId="825" xr:uid="{F0A5F8FA-34B3-422B-B3FE-A54195A900B9}"/>
    <cellStyle name="Nota 2 4 5" xfId="826" xr:uid="{FF50DFD4-709F-4EC8-BBA5-7D70605ED9D3}"/>
    <cellStyle name="Nota 2 4 6" xfId="827" xr:uid="{2E3F727F-7523-4954-82BB-A1FC5384C8EB}"/>
    <cellStyle name="Nota 2 4 7" xfId="828" xr:uid="{4C5784C0-D063-481B-B6B7-62BB3D7133D4}"/>
    <cellStyle name="Nota 2 5" xfId="829" xr:uid="{C0917821-03A4-45C8-8CEE-975D60019331}"/>
    <cellStyle name="Nota 2 6" xfId="830" xr:uid="{BF54BE4A-2312-4085-A343-691508CED51E}"/>
    <cellStyle name="Nota 2 7" xfId="831" xr:uid="{36541B73-CAF9-4C58-A81E-69A644F77240}"/>
    <cellStyle name="Nota 2 8" xfId="832" xr:uid="{F0DC4C00-D0F5-402F-B639-26B9DED25A64}"/>
    <cellStyle name="Nota 2 9" xfId="833" xr:uid="{28E53160-DE8D-40BF-9789-6488EAF9109B}"/>
    <cellStyle name="Nota 20" xfId="834" xr:uid="{117B0B0B-B21B-4FDF-A601-434941E453E1}"/>
    <cellStyle name="Nota 20 2" xfId="835" xr:uid="{56F0E25B-D389-4F09-9C2C-603466D7ED4D}"/>
    <cellStyle name="Nota 20 2 2" xfId="836" xr:uid="{51C6487F-41E4-42E4-B9EE-58297376C793}"/>
    <cellStyle name="Nota 20 2 3" xfId="837" xr:uid="{4E6065E0-8828-4D24-873D-468D96BF9117}"/>
    <cellStyle name="Nota 20 2 4" xfId="838" xr:uid="{E00055B2-49B7-4C22-B000-9FE3D700468B}"/>
    <cellStyle name="Nota 20 2 5" xfId="839" xr:uid="{8446BF7B-0AAB-40C1-99CB-96BA0851C929}"/>
    <cellStyle name="Nota 20 2 6" xfId="840" xr:uid="{5860C8F3-00B0-4797-8E9E-184FA8367E37}"/>
    <cellStyle name="Nota 20 2 7" xfId="841" xr:uid="{FCE61701-27A3-45B8-9084-3C12BA0C8DB2}"/>
    <cellStyle name="Nota 20 3" xfId="842" xr:uid="{8F443339-1571-493B-9E7F-88DA714B09BA}"/>
    <cellStyle name="Nota 20 4" xfId="843" xr:uid="{B0C81DF9-D2A2-412B-9C25-E33FFE0F114D}"/>
    <cellStyle name="Nota 20 5" xfId="844" xr:uid="{7EF108E3-D945-4E23-A025-6710E2AF87E2}"/>
    <cellStyle name="Nota 20 6" xfId="845" xr:uid="{C3C84F70-6F31-4F8F-A604-8DB9128D19CF}"/>
    <cellStyle name="Nota 20 7" xfId="846" xr:uid="{93850A88-D157-4578-9A9F-2DC87A39E49D}"/>
    <cellStyle name="Nota 20 8" xfId="847" xr:uid="{E1BB1F0E-B247-417B-81EB-D70CAE157C06}"/>
    <cellStyle name="Nota 200" xfId="848" xr:uid="{34288BC8-298B-4CC0-9005-277DEDCD17B7}"/>
    <cellStyle name="Nota 200 2" xfId="849" xr:uid="{EB3D5C27-12A4-44E3-9692-CC29B6581E88}"/>
    <cellStyle name="Nota 200 3" xfId="850" xr:uid="{4174A822-9696-42D6-86CE-C5B548BB7996}"/>
    <cellStyle name="Nota 200 4" xfId="851" xr:uid="{D13A8E26-B2AE-4872-A2DC-6C988BE73CA3}"/>
    <cellStyle name="Nota 201" xfId="852" xr:uid="{FCBB4D83-FBFC-4298-9AC7-30BC97671284}"/>
    <cellStyle name="Nota 201 2" xfId="853" xr:uid="{FE76083E-B51C-4ED0-9ACF-0E5488152F19}"/>
    <cellStyle name="Nota 201 3" xfId="854" xr:uid="{BB8122E8-E1C3-4C14-8104-68939F5DACFE}"/>
    <cellStyle name="Nota 201 4" xfId="855" xr:uid="{DAD7A9C4-ED07-4B98-AF5F-811F00B782FF}"/>
    <cellStyle name="Nota 202" xfId="856" xr:uid="{B8496D90-2C80-4CEA-995C-AE112D6B9EDB}"/>
    <cellStyle name="Nota 202 2" xfId="857" xr:uid="{3E0C118E-A58E-4B96-9EAD-C955848B17D0}"/>
    <cellStyle name="Nota 202 3" xfId="858" xr:uid="{2B29E1C4-A243-4B4F-9F58-A0B885D636E5}"/>
    <cellStyle name="Nota 202 4" xfId="859" xr:uid="{201A89DF-0F6F-4C98-90B6-25401DA334BF}"/>
    <cellStyle name="Nota 203" xfId="860" xr:uid="{1F35FDEE-F76B-4D89-BA03-0207BBEDC69C}"/>
    <cellStyle name="Nota 203 2" xfId="861" xr:uid="{BF96121A-FC4F-4393-AFCB-8129BC669FAE}"/>
    <cellStyle name="Nota 203 3" xfId="862" xr:uid="{53F0268C-45FC-47FD-B5EE-107E45688DD0}"/>
    <cellStyle name="Nota 203 4" xfId="863" xr:uid="{DA6C9D86-2393-4706-B543-5C9C1DC4181B}"/>
    <cellStyle name="Nota 204" xfId="864" xr:uid="{48605BCC-B569-4111-AE60-DDC654059DCF}"/>
    <cellStyle name="Nota 204 2" xfId="865" xr:uid="{1745805C-D4BF-459A-9407-1F90561404FB}"/>
    <cellStyle name="Nota 204 3" xfId="866" xr:uid="{C00B4166-5DC2-4474-8395-67946C131910}"/>
    <cellStyle name="Nota 204 4" xfId="867" xr:uid="{9B2D3CA4-4432-4D30-8763-F68333A0BA59}"/>
    <cellStyle name="Nota 205" xfId="868" xr:uid="{3C197264-AAB8-4370-AED3-5E177DBC3365}"/>
    <cellStyle name="Nota 205 2" xfId="869" xr:uid="{2171C139-598D-4D64-8F2C-B6AB82DB0A7B}"/>
    <cellStyle name="Nota 205 3" xfId="870" xr:uid="{4C22B7D7-5BEA-4065-9C39-333DEC10170E}"/>
    <cellStyle name="Nota 205 4" xfId="871" xr:uid="{2DC33752-332D-49A7-8AA9-913FE5D33613}"/>
    <cellStyle name="Nota 206" xfId="872" xr:uid="{4A175CCF-42B2-482F-AEEC-590DEA9A6CF4}"/>
    <cellStyle name="Nota 206 2" xfId="873" xr:uid="{5741D7BF-0E6D-4646-9700-0C9FDA3B6EB2}"/>
    <cellStyle name="Nota 206 3" xfId="874" xr:uid="{4D650C45-CD93-4486-8A4E-6F0EBE40CF5F}"/>
    <cellStyle name="Nota 206 4" xfId="875" xr:uid="{EE8C919F-E5B1-4430-8F04-A9117BAF0947}"/>
    <cellStyle name="Nota 207" xfId="876" xr:uid="{79C3B4FE-92B2-4D2F-8406-66D5B2788C6F}"/>
    <cellStyle name="Nota 207 2" xfId="877" xr:uid="{6881015E-AAC1-42A7-A16F-A92735F20261}"/>
    <cellStyle name="Nota 207 3" xfId="878" xr:uid="{3A53E263-D742-40AE-B530-5B2F30AE43EE}"/>
    <cellStyle name="Nota 207 4" xfId="879" xr:uid="{A27C1A81-67B6-4CD3-AAF2-A86B34CED729}"/>
    <cellStyle name="Nota 208" xfId="880" xr:uid="{F8DADDC4-6BCD-4A64-B4D2-D00D8AE89EFC}"/>
    <cellStyle name="Nota 208 2" xfId="881" xr:uid="{64F9CBBE-D37C-4367-B5A2-9E484AB5B697}"/>
    <cellStyle name="Nota 208 3" xfId="882" xr:uid="{66FA980D-B4E4-4405-BA14-C4157FFF3D5D}"/>
    <cellStyle name="Nota 208 4" xfId="883" xr:uid="{28FE8537-1883-4127-8773-8B853DD8B80F}"/>
    <cellStyle name="Nota 209" xfId="884" xr:uid="{6D288C1F-7AAF-4D69-9F2D-9969406E9FFA}"/>
    <cellStyle name="Nota 21" xfId="885" xr:uid="{412B48AB-F519-41CC-96A6-E9F6D22294CF}"/>
    <cellStyle name="Nota 21 2" xfId="886" xr:uid="{79F70A42-4CE6-4B23-A58B-FABBAD300F7E}"/>
    <cellStyle name="Nota 21 2 2" xfId="887" xr:uid="{E18C41BB-E628-46BA-9814-381BB0145248}"/>
    <cellStyle name="Nota 21 2 3" xfId="888" xr:uid="{C942E7D7-7F13-4C06-A0C6-BDCF9DC5BBE4}"/>
    <cellStyle name="Nota 21 2 4" xfId="889" xr:uid="{9A2C1E32-9D19-476E-99DE-A855F6EA2C1B}"/>
    <cellStyle name="Nota 21 2 5" xfId="890" xr:uid="{95B2C018-2916-40DA-9985-2AA7D419B484}"/>
    <cellStyle name="Nota 21 2 6" xfId="891" xr:uid="{E039929D-50A7-4359-8517-AD9F4F7B4F68}"/>
    <cellStyle name="Nota 21 2 7" xfId="892" xr:uid="{F8990137-148C-4D26-A115-B4EC07E04A9C}"/>
    <cellStyle name="Nota 21 3" xfId="893" xr:uid="{9BD39E96-9618-40BB-A6DC-675771385929}"/>
    <cellStyle name="Nota 21 4" xfId="894" xr:uid="{E536BF6E-D20C-4FA5-A9B3-AC87EF0DFB29}"/>
    <cellStyle name="Nota 21 5" xfId="895" xr:uid="{B5D09820-0B72-4A0F-9A98-32A48E319CBF}"/>
    <cellStyle name="Nota 21 6" xfId="896" xr:uid="{C6FD8753-8664-4E03-BB09-A424A9EF5010}"/>
    <cellStyle name="Nota 21 7" xfId="897" xr:uid="{E8CC12C9-0895-4641-AC41-796E5D3E8724}"/>
    <cellStyle name="Nota 21 8" xfId="898" xr:uid="{C3ECFB22-C752-4CBF-AAD0-B64FAF36B10A}"/>
    <cellStyle name="Nota 210" xfId="899" xr:uid="{71D0C650-9956-4961-B5DB-8DADABEE07ED}"/>
    <cellStyle name="Nota 211" xfId="900" xr:uid="{87C6E2EE-97F0-4C2A-BC85-3F2F957C91E3}"/>
    <cellStyle name="Nota 212" xfId="901" xr:uid="{EE36B7A5-550B-4A77-ADD5-ACE96F8091BE}"/>
    <cellStyle name="Nota 213" xfId="902" xr:uid="{0E951CD2-CAA0-4869-A02E-92B0E5BB54E2}"/>
    <cellStyle name="Nota 214" xfId="903" xr:uid="{D6CC2AD1-E402-43F0-B13C-D63680A6DAA5}"/>
    <cellStyle name="Nota 215" xfId="904" xr:uid="{5B1C3E0B-2833-4729-B52E-119B089A2A3D}"/>
    <cellStyle name="Nota 216" xfId="905" xr:uid="{5A81E811-9168-4CB0-9A46-64584CDE53E5}"/>
    <cellStyle name="Nota 217" xfId="906" xr:uid="{14350869-937B-42B8-AFC3-2A0E6655C2BB}"/>
    <cellStyle name="Nota 218" xfId="907" xr:uid="{0DD4F29F-0AC2-4D9C-85F5-1B35024DD5B6}"/>
    <cellStyle name="Nota 219" xfId="908" xr:uid="{E035871F-182A-48E6-B408-81BE31B59076}"/>
    <cellStyle name="Nota 22" xfId="909" xr:uid="{203FDA83-215E-41FF-ABF7-80081F026F8E}"/>
    <cellStyle name="Nota 22 2" xfId="910" xr:uid="{17F37D0C-87DD-4C65-AE44-C0288D711A8E}"/>
    <cellStyle name="Nota 22 2 2" xfId="911" xr:uid="{C732BF77-5503-4BE8-B5DA-8FCF90DAEBFA}"/>
    <cellStyle name="Nota 22 2 3" xfId="912" xr:uid="{50661CF2-C5D2-486B-AD8A-927E920D158F}"/>
    <cellStyle name="Nota 22 2 4" xfId="913" xr:uid="{E3E7C945-EA88-4AB6-BA18-9B18A4E3D947}"/>
    <cellStyle name="Nota 22 2 5" xfId="914" xr:uid="{2B8CE187-170A-492B-8C55-CE942A774F6E}"/>
    <cellStyle name="Nota 22 2 6" xfId="915" xr:uid="{2C3E0E1F-92D2-4C87-A6A2-6A49120FED7C}"/>
    <cellStyle name="Nota 22 2 7" xfId="916" xr:uid="{91ADF4CB-D0CC-4EE5-979E-D4C3FF6D1C1A}"/>
    <cellStyle name="Nota 22 3" xfId="917" xr:uid="{8DAC0449-84E4-4135-8C19-DE1BCC68FFA1}"/>
    <cellStyle name="Nota 22 4" xfId="918" xr:uid="{3FDB8993-2DA6-4BA5-A0F7-E49DEC8BB554}"/>
    <cellStyle name="Nota 22 5" xfId="919" xr:uid="{AB82B0E5-7DDB-47AB-9DAA-E5A8E4B0531F}"/>
    <cellStyle name="Nota 22 6" xfId="920" xr:uid="{63982F03-81DB-46E0-B6F8-534EF4B3F8B9}"/>
    <cellStyle name="Nota 22 7" xfId="921" xr:uid="{C9247ED0-E78C-4AA2-B1E6-16063B5487B4}"/>
    <cellStyle name="Nota 22 8" xfId="922" xr:uid="{D71858F2-404B-42F7-BD65-D29FEE657B56}"/>
    <cellStyle name="Nota 220" xfId="923" xr:uid="{BD8179E2-83AF-42F8-8819-05B6EEC5499D}"/>
    <cellStyle name="Nota 221" xfId="924" xr:uid="{D4A849C2-3938-4041-925E-9A912028E646}"/>
    <cellStyle name="Nota 222" xfId="925" xr:uid="{9AE82FCB-62D4-4A35-B185-77E33C1F4A80}"/>
    <cellStyle name="Nota 223" xfId="926" xr:uid="{6CB6CCCD-296E-4745-AFD3-732D1078170A}"/>
    <cellStyle name="Nota 224" xfId="927" xr:uid="{D818C303-3EE2-4DA5-A539-978A616815F6}"/>
    <cellStyle name="Nota 225" xfId="928" xr:uid="{2B8966BE-5A71-48E1-B7DB-6B8C47FDBA3A}"/>
    <cellStyle name="Nota 226" xfId="929" xr:uid="{77E6548F-D735-47AA-90F2-949C50C85957}"/>
    <cellStyle name="Nota 227" xfId="930" xr:uid="{014DB029-1152-4BFA-8EB8-CA276CAB40D5}"/>
    <cellStyle name="Nota 228" xfId="931" xr:uid="{A5196E17-B707-4F6D-9F94-56912AA39D2A}"/>
    <cellStyle name="Nota 229" xfId="932" xr:uid="{65B69987-3359-49CC-8090-9AD024B1AC19}"/>
    <cellStyle name="Nota 23" xfId="933" xr:uid="{7FE9B007-8B6D-4F92-8B99-6B099A5CC61E}"/>
    <cellStyle name="Nota 23 2" xfId="934" xr:uid="{AD51F58C-62D1-4AA6-9988-72A4A662B02C}"/>
    <cellStyle name="Nota 23 2 2" xfId="935" xr:uid="{B52E9BAB-85F4-4C37-9464-9E6C9F5368C7}"/>
    <cellStyle name="Nota 23 2 3" xfId="936" xr:uid="{74DCDE87-4F8C-4950-8B08-58BCD528A4B3}"/>
    <cellStyle name="Nota 23 2 4" xfId="937" xr:uid="{C6CC55F0-D103-4B43-B959-9A991143B0BC}"/>
    <cellStyle name="Nota 23 2 5" xfId="938" xr:uid="{34697A92-6094-44E0-9C55-3F8961FC0531}"/>
    <cellStyle name="Nota 23 2 6" xfId="939" xr:uid="{83DE0D5E-5F30-42D1-9A0B-9E8F5C29FC6B}"/>
    <cellStyle name="Nota 23 2 7" xfId="940" xr:uid="{0A8D4E97-F30A-46D4-96DD-915BAAA9D539}"/>
    <cellStyle name="Nota 23 3" xfId="941" xr:uid="{DA48E58D-CA91-47F5-B58F-DD8240324F68}"/>
    <cellStyle name="Nota 23 4" xfId="942" xr:uid="{CDE22D3A-E3C1-4F4C-BD6E-39A3FDE7A12E}"/>
    <cellStyle name="Nota 23 5" xfId="943" xr:uid="{0E9F958C-856C-447F-9315-73313390559F}"/>
    <cellStyle name="Nota 23 6" xfId="944" xr:uid="{EC6D4363-D292-4296-A178-972E420EA163}"/>
    <cellStyle name="Nota 23 7" xfId="945" xr:uid="{BA33C595-AF31-4AB8-9122-3C1A726027C4}"/>
    <cellStyle name="Nota 23 8" xfId="946" xr:uid="{BCBE5D9A-8024-42A8-9EB9-8DA0B3543A06}"/>
    <cellStyle name="Nota 230" xfId="947" xr:uid="{9D62B208-4414-4E9E-A978-82EB0CCC821C}"/>
    <cellStyle name="Nota 231" xfId="948" xr:uid="{BF2DD8F6-957F-405E-988B-EEE1E203D006}"/>
    <cellStyle name="Nota 232" xfId="949" xr:uid="{E9B48A49-E5FE-4600-ACEF-3ED7F8F57E4F}"/>
    <cellStyle name="Nota 233" xfId="950" xr:uid="{52BE09E8-AAAB-4DA4-81A2-B3D89DF99F18}"/>
    <cellStyle name="Nota 234" xfId="951" xr:uid="{A5E2FBEB-30D4-4D8A-A0FE-561CDCFD919E}"/>
    <cellStyle name="Nota 235" xfId="952" xr:uid="{34E6CFA4-282E-4715-8AE8-FAF4820776FE}"/>
    <cellStyle name="Nota 236" xfId="953" xr:uid="{E3B6425F-5716-45A4-9752-37A2B1B34D79}"/>
    <cellStyle name="Nota 237" xfId="954" xr:uid="{58EB0111-1FAE-440D-8549-F48ED80B6996}"/>
    <cellStyle name="Nota 238" xfId="955" xr:uid="{70AF302C-DCC6-43F2-81F5-627724B26B15}"/>
    <cellStyle name="Nota 239" xfId="956" xr:uid="{8067B7FA-C4C9-45A4-945F-DEFD5E274E70}"/>
    <cellStyle name="Nota 24" xfId="957" xr:uid="{600954F8-B42C-4CBA-AF53-0A56DB9EBCC1}"/>
    <cellStyle name="Nota 24 2" xfId="958" xr:uid="{CC3DCC0B-410D-4E76-A594-61F38CCA825E}"/>
    <cellStyle name="Nota 24 2 2" xfId="959" xr:uid="{893D1F6B-064F-4C43-B2B6-12916136E0D1}"/>
    <cellStyle name="Nota 24 2 3" xfId="960" xr:uid="{1CA3D1CE-3ECF-4D5E-A1AF-1776F4622C81}"/>
    <cellStyle name="Nota 24 2 4" xfId="961" xr:uid="{23CCB451-FB03-4963-8B8E-9AEA566BFB62}"/>
    <cellStyle name="Nota 24 2 5" xfId="962" xr:uid="{D47E503A-4155-4326-AF24-35D5E9431430}"/>
    <cellStyle name="Nota 24 2 6" xfId="963" xr:uid="{F5C0493D-68F0-4D1A-9D37-6044823B7C8A}"/>
    <cellStyle name="Nota 24 2 7" xfId="964" xr:uid="{F881DF79-17CC-4473-AE9C-1989F7AA337D}"/>
    <cellStyle name="Nota 24 3" xfId="965" xr:uid="{6E45F607-6908-4E48-9EED-87955162FD79}"/>
    <cellStyle name="Nota 24 4" xfId="966" xr:uid="{8C0DCD0C-DE0D-416F-85C0-40041F0DD510}"/>
    <cellStyle name="Nota 24 5" xfId="967" xr:uid="{D5AB91B0-B9B1-468C-8622-F55E65050717}"/>
    <cellStyle name="Nota 24 6" xfId="968" xr:uid="{B56F436B-FAB2-459F-A3C9-4D3BB7736FD8}"/>
    <cellStyle name="Nota 24 7" xfId="969" xr:uid="{1D0B8877-560D-4DCB-A4D0-3EDF989F24FE}"/>
    <cellStyle name="Nota 24 8" xfId="970" xr:uid="{F1B57FF4-D9A3-4B09-A8F7-9CA8759DCA39}"/>
    <cellStyle name="Nota 240" xfId="971" xr:uid="{0A5C56AA-FE68-41E4-9F5B-B4D8F4CBA7C8}"/>
    <cellStyle name="Nota 241" xfId="972" xr:uid="{426CDACF-27C5-4972-8C58-DF7DDDEBF28C}"/>
    <cellStyle name="Nota 242" xfId="973" xr:uid="{CC6037DF-C6FC-45D5-86FF-AEFB515B21FB}"/>
    <cellStyle name="Nota 243" xfId="974" xr:uid="{D3935353-B5A3-4702-9990-EEEEE2549AC1}"/>
    <cellStyle name="Nota 244" xfId="975" xr:uid="{9F14E12D-11F8-4BC9-8795-A86B1D3B1D81}"/>
    <cellStyle name="Nota 245" xfId="976" xr:uid="{9331F0F3-BD44-4658-8849-500E8603A7D9}"/>
    <cellStyle name="Nota 246" xfId="977" xr:uid="{8CFD5028-463E-423F-A24C-99FC62D517BB}"/>
    <cellStyle name="Nota 247" xfId="978" xr:uid="{E835FF6E-4617-4623-A065-F7E694FB47CA}"/>
    <cellStyle name="Nota 248" xfId="979" xr:uid="{CB4BDB8A-C8EA-4F7A-A18C-591888E9BF1A}"/>
    <cellStyle name="Nota 249" xfId="980" xr:uid="{1DE153FE-ADCD-406A-8D56-8A2A9C9CAEBF}"/>
    <cellStyle name="Nota 25" xfId="981" xr:uid="{78802718-18D6-4A6B-B7D7-CC53B769595F}"/>
    <cellStyle name="Nota 25 2" xfId="982" xr:uid="{2D2151F2-3981-4F53-AF2D-A5B0BCFF4E5F}"/>
    <cellStyle name="Nota 25 3" xfId="983" xr:uid="{D36D024F-6CEE-4155-9AA0-6531006561BE}"/>
    <cellStyle name="Nota 25 4" xfId="984" xr:uid="{BB087186-87C4-4D5E-A61C-833A9F4FD698}"/>
    <cellStyle name="Nota 25 5" xfId="985" xr:uid="{3CDD07D4-B2E3-4F7A-A4D9-05E52891481B}"/>
    <cellStyle name="Nota 25 6" xfId="986" xr:uid="{EA0BF09F-FF8D-4FDB-ACFF-ED1DEFDDEAB9}"/>
    <cellStyle name="Nota 25 7" xfId="987" xr:uid="{8D67B63A-5385-4A5E-A99A-DF3AAA8915B3}"/>
    <cellStyle name="Nota 250" xfId="988" xr:uid="{FF794395-4DD4-4066-8500-BB7FE18E144E}"/>
    <cellStyle name="Nota 251" xfId="989" xr:uid="{D4B101C8-5D98-4699-9F4C-2C6632F22C00}"/>
    <cellStyle name="Nota 252" xfId="990" xr:uid="{926CF75B-A5E6-4AAC-A56D-701E9B04BDDD}"/>
    <cellStyle name="Nota 253" xfId="991" xr:uid="{92789377-A048-475A-97E4-3E42E2D7B1D5}"/>
    <cellStyle name="Nota 254" xfId="992" xr:uid="{096B7381-7B41-48E3-AF79-CAC7D5CEAC9F}"/>
    <cellStyle name="Nota 255" xfId="314" xr:uid="{F1C6145F-CCF0-47A9-A0E4-5603D2848C17}"/>
    <cellStyle name="Nota 26" xfId="993" xr:uid="{BB1A99F0-FEAA-4EC9-8961-E849ACDDB71E}"/>
    <cellStyle name="Nota 26 2" xfId="994" xr:uid="{88BB0498-0E30-4DEC-BAB5-D6B7F168F3C9}"/>
    <cellStyle name="Nota 26 3" xfId="995" xr:uid="{C48E43F1-4824-44F3-9054-DC9617182A68}"/>
    <cellStyle name="Nota 26 4" xfId="996" xr:uid="{957BCD3E-8A19-4984-A147-A6AA4CF162F4}"/>
    <cellStyle name="Nota 26 5" xfId="997" xr:uid="{1FED2F0B-95CC-428A-BCCF-E214AC4740C2}"/>
    <cellStyle name="Nota 26 6" xfId="998" xr:uid="{8E8CD65A-1DDE-461E-8B38-5EC316CA7191}"/>
    <cellStyle name="Nota 26 7" xfId="999" xr:uid="{9F8E1E71-B4DA-4F2F-AA17-CDDF46359465}"/>
    <cellStyle name="Nota 27" xfId="1000" xr:uid="{73409771-D3C8-4F97-A157-8770B1A00B6E}"/>
    <cellStyle name="Nota 27 2" xfId="1001" xr:uid="{5D8FD54B-685A-4BD4-96A5-B15065DFFA76}"/>
    <cellStyle name="Nota 27 3" xfId="1002" xr:uid="{50E82022-172A-4DBC-B938-0D58071A8E0F}"/>
    <cellStyle name="Nota 27 4" xfId="1003" xr:uid="{D73AEBED-0CAE-490D-B634-2F107840E1F2}"/>
    <cellStyle name="Nota 27 5" xfId="1004" xr:uid="{23BA48B4-6539-4755-BF7F-70ED7C641E74}"/>
    <cellStyle name="Nota 27 6" xfId="1005" xr:uid="{7DE8F520-087E-4452-9185-D4B320F1C4A9}"/>
    <cellStyle name="Nota 27 7" xfId="1006" xr:uid="{87966B9A-BA92-43F6-B306-C191B0D4ACAC}"/>
    <cellStyle name="Nota 28" xfId="1007" xr:uid="{A57F7833-D679-4CB5-B78C-4C907D4DF607}"/>
    <cellStyle name="Nota 28 2" xfId="1008" xr:uid="{7A9E2B9A-5349-47CB-9988-5007C3E7E6E8}"/>
    <cellStyle name="Nota 28 3" xfId="1009" xr:uid="{3E79452E-7158-4270-A1EE-7E438BF39C54}"/>
    <cellStyle name="Nota 28 4" xfId="1010" xr:uid="{CAA5DEF2-26B6-453D-9E59-3A42F50FAEE1}"/>
    <cellStyle name="Nota 28 5" xfId="1011" xr:uid="{6B87AF38-FFF5-47A3-A20A-9D96859796FD}"/>
    <cellStyle name="Nota 28 6" xfId="1012" xr:uid="{BB03F9E1-8E22-4BCF-BEB4-FE8EAA4202C1}"/>
    <cellStyle name="Nota 28 7" xfId="1013" xr:uid="{E31FA4EE-121C-453C-AC60-8BD7ABB449E9}"/>
    <cellStyle name="Nota 29" xfId="1014" xr:uid="{F1FEE577-FBAE-4F4D-A70D-1D134294B639}"/>
    <cellStyle name="Nota 29 2" xfId="1015" xr:uid="{8EFAA515-777B-43E6-9503-F1E0092EB616}"/>
    <cellStyle name="Nota 29 3" xfId="1016" xr:uid="{0D696F11-FE71-43C3-82F6-306CFE8D7E48}"/>
    <cellStyle name="Nota 29 4" xfId="1017" xr:uid="{2A71A6FE-9EC8-483C-B549-ED93B17B4B65}"/>
    <cellStyle name="Nota 29 5" xfId="1018" xr:uid="{B862F0E5-A6FD-4623-83F8-88368ADB8E75}"/>
    <cellStyle name="Nota 29 6" xfId="1019" xr:uid="{78138EEE-016D-4005-BA4D-BA65AB0BAD50}"/>
    <cellStyle name="Nota 29 7" xfId="1020" xr:uid="{6A45548E-0B4D-463E-8BDB-64F94F87BE6A}"/>
    <cellStyle name="Nota 3" xfId="1021" xr:uid="{797ABA8B-2BD3-44E0-8070-B65998B7698E}"/>
    <cellStyle name="Nota 3 10" xfId="1022" xr:uid="{1B4C9CA6-A1B3-4615-B0D2-51CB35374358}"/>
    <cellStyle name="Nota 3 11" xfId="1023" xr:uid="{0D0463DB-1906-4AFA-9113-A4BD83936633}"/>
    <cellStyle name="Nota 3 12" xfId="1024" xr:uid="{498890F2-9F27-4191-80C0-1D07D4FCF117}"/>
    <cellStyle name="Nota 3 13" xfId="1025" xr:uid="{112B7608-3816-4A3C-BDB4-65563547FC55}"/>
    <cellStyle name="Nota 3 14" xfId="1026" xr:uid="{5B403242-45D7-4803-97A4-95FE6FA2EC4E}"/>
    <cellStyle name="Nota 3 15" xfId="1027" xr:uid="{C0C124C8-3265-4BFA-B5E5-C68BB21E39D3}"/>
    <cellStyle name="Nota 3 16" xfId="1028" xr:uid="{CDCDAF78-DE34-42BB-B60A-8E68114831D2}"/>
    <cellStyle name="Nota 3 17" xfId="1029" xr:uid="{B2ADA9A3-F9CA-4379-89E9-2806925B0A6E}"/>
    <cellStyle name="Nota 3 18" xfId="1030" xr:uid="{A6D0D976-5B3D-439C-B7ED-B843A5F6DCB9}"/>
    <cellStyle name="Nota 3 19" xfId="1031" xr:uid="{97288F1C-5645-4D4A-A264-FBD561F06771}"/>
    <cellStyle name="Nota 3 2" xfId="1032" xr:uid="{49B9F39A-8459-4D78-B57E-724E3A50F5A4}"/>
    <cellStyle name="Nota 3 2 10" xfId="1033" xr:uid="{BC20446D-C60C-446F-A355-7C0BE73B1F10}"/>
    <cellStyle name="Nota 3 2 2" xfId="1034" xr:uid="{66E09008-0FB2-4146-9E7B-BE67D6AA0738}"/>
    <cellStyle name="Nota 3 2 2 10" xfId="1035" xr:uid="{B602C278-1D53-4B41-89D6-EE395989BDD3}"/>
    <cellStyle name="Nota 3 2 2 11" xfId="1036" xr:uid="{2F4B2C95-84D9-4D3A-AF1C-A18423D0162E}"/>
    <cellStyle name="Nota 3 2 2 12" xfId="1037" xr:uid="{4448EB85-69ED-4081-93CE-2E5ECFF7D3B2}"/>
    <cellStyle name="Nota 3 2 2 13" xfId="1038" xr:uid="{91C44668-EA94-41C7-80E1-AB449B8ED6C0}"/>
    <cellStyle name="Nota 3 2 2 14" xfId="1039" xr:uid="{D54F3401-8B4A-4A76-B1A7-716EDF670E5E}"/>
    <cellStyle name="Nota 3 2 2 15" xfId="1040" xr:uid="{B2EC2618-0D27-4479-B967-5D06C2552165}"/>
    <cellStyle name="Nota 3 2 2 16" xfId="1041" xr:uid="{523EE636-1060-4EEA-8790-3FD9C8F6EEDC}"/>
    <cellStyle name="Nota 3 2 2 2" xfId="1042" xr:uid="{CBB33458-ABB6-4B0B-8AC6-595D6CA1EC59}"/>
    <cellStyle name="Nota 3 2 2 3" xfId="1043" xr:uid="{0B017D2A-69BA-4552-B418-A502E17E4D1A}"/>
    <cellStyle name="Nota 3 2 2 4" xfId="1044" xr:uid="{BEBF23B1-D95C-43E9-8384-7EA8FBDD9D1F}"/>
    <cellStyle name="Nota 3 2 2 5" xfId="1045" xr:uid="{E51791F4-253A-4338-97AF-601E5582DC54}"/>
    <cellStyle name="Nota 3 2 2 6" xfId="1046" xr:uid="{AB1D0565-F6AE-47B3-AB99-DE008EC864C6}"/>
    <cellStyle name="Nota 3 2 2 7" xfId="1047" xr:uid="{75B37151-EB43-44FE-98EC-DB51442B7375}"/>
    <cellStyle name="Nota 3 2 2 8" xfId="1048" xr:uid="{53D6DAA7-D375-4020-9D1C-C1F442F17959}"/>
    <cellStyle name="Nota 3 2 2 9" xfId="1049" xr:uid="{277EE325-8358-458F-8376-CFEB048BFA42}"/>
    <cellStyle name="Nota 3 2 3" xfId="1050" xr:uid="{FA0883C1-A21C-4E02-B1E0-0F975E198FAF}"/>
    <cellStyle name="Nota 3 2 3 2" xfId="1051" xr:uid="{3C4EEC3B-D15B-41A7-BA67-F3CA270EA62B}"/>
    <cellStyle name="Nota 3 2 3 3" xfId="1052" xr:uid="{462676CD-C225-4699-8D54-17F020AE1619}"/>
    <cellStyle name="Nota 3 2 3 4" xfId="1053" xr:uid="{B9144608-735A-4733-8A81-364486F7E3F3}"/>
    <cellStyle name="Nota 3 2 3 5" xfId="1054" xr:uid="{93D645F7-3FD4-44B6-9A37-6A6496E4184D}"/>
    <cellStyle name="Nota 3 2 3 6" xfId="1055" xr:uid="{4ACFDDF2-342E-4E00-9B48-6002992F20D2}"/>
    <cellStyle name="Nota 3 2 3 7" xfId="1056" xr:uid="{B4DF0E49-F389-4FD8-B8F4-1E51E072DBC0}"/>
    <cellStyle name="Nota 3 2 4" xfId="1057" xr:uid="{328719F2-5BC6-41C5-954C-94C79A612CF8}"/>
    <cellStyle name="Nota 3 2 5" xfId="1058" xr:uid="{8CA217EC-8422-479B-8144-8DFBCB537595}"/>
    <cellStyle name="Nota 3 2 6" xfId="1059" xr:uid="{324E1F55-635D-4038-A20B-56BF4FCBD719}"/>
    <cellStyle name="Nota 3 2 7" xfId="1060" xr:uid="{DDDB2594-7B4E-4F46-88D4-CAD3AB5995DD}"/>
    <cellStyle name="Nota 3 2 8" xfId="1061" xr:uid="{9B693013-B453-4D84-B51D-ECDF6F27012D}"/>
    <cellStyle name="Nota 3 2 9" xfId="1062" xr:uid="{168A584E-A2C8-462E-BE70-260D695E31C7}"/>
    <cellStyle name="Nota 3 20" xfId="1063" xr:uid="{EBD08761-C415-43BC-875E-4B27E461A7D8}"/>
    <cellStyle name="Nota 3 3" xfId="1064" xr:uid="{0D608997-E16B-4E59-A33A-32699F32FFA6}"/>
    <cellStyle name="Nota 3 3 2" xfId="1065" xr:uid="{C4C1C9A9-1E64-40C7-8963-FA80B6EB5DCC}"/>
    <cellStyle name="Nota 3 3 3" xfId="1066" xr:uid="{54316CD0-1AE5-48FB-95AC-30F7A2766EB5}"/>
    <cellStyle name="Nota 3 3 4" xfId="1067" xr:uid="{5BBED187-C6C0-464F-BCDD-A033A838DAC4}"/>
    <cellStyle name="Nota 3 3 5" xfId="1068" xr:uid="{3A7AB21F-737B-4C93-906A-AD0C36661CCF}"/>
    <cellStyle name="Nota 3 3 6" xfId="1069" xr:uid="{8BA79C21-6354-4B85-9216-9BDD49D61962}"/>
    <cellStyle name="Nota 3 3 7" xfId="1070" xr:uid="{D15B3CA5-58E2-4B1F-ABEB-3465005FF80E}"/>
    <cellStyle name="Nota 3 4" xfId="1071" xr:uid="{909EA14C-14E2-4754-8BA0-3666AE54E13E}"/>
    <cellStyle name="Nota 3 4 2" xfId="1072" xr:uid="{B37543C3-7BA2-430B-97D6-5D7CF533449F}"/>
    <cellStyle name="Nota 3 4 3" xfId="1073" xr:uid="{6D1E0E05-6A19-4F9A-B4D7-B95F0E073F26}"/>
    <cellStyle name="Nota 3 4 4" xfId="1074" xr:uid="{A9791BEB-B360-40D1-9AAC-A4F7CCDF29AE}"/>
    <cellStyle name="Nota 3 4 5" xfId="1075" xr:uid="{F76F0BAE-1B54-4A84-B36F-9FD8F6DCE56B}"/>
    <cellStyle name="Nota 3 4 6" xfId="1076" xr:uid="{B7136147-2A42-44E3-9B15-1C9E7E984C8E}"/>
    <cellStyle name="Nota 3 4 7" xfId="1077" xr:uid="{36551CB4-926C-402B-AAD2-EBEB4EF7FB1B}"/>
    <cellStyle name="Nota 3 5" xfId="1078" xr:uid="{C337E1DA-78D6-4D1D-B94B-5D5E5F3FA9DD}"/>
    <cellStyle name="Nota 3 6" xfId="1079" xr:uid="{2DE13614-8152-4D96-9CA9-91ACB0DC2B95}"/>
    <cellStyle name="Nota 3 7" xfId="1080" xr:uid="{FCF9F8F3-E931-489F-A020-27C679F86B87}"/>
    <cellStyle name="Nota 3 8" xfId="1081" xr:uid="{FE93065E-46E6-41FF-A8A9-C16958AD0C55}"/>
    <cellStyle name="Nota 3 9" xfId="1082" xr:uid="{F3C5DA26-06C8-4048-87B7-D8A7EAAF2F56}"/>
    <cellStyle name="Nota 30" xfId="1083" xr:uid="{274E6204-408D-4A89-AF28-14D5F7CE8232}"/>
    <cellStyle name="Nota 30 2" xfId="1084" xr:uid="{0C593306-549A-4039-8DE5-3D730A5F942C}"/>
    <cellStyle name="Nota 30 3" xfId="1085" xr:uid="{77895753-FB4A-4504-8D81-64F616AC162A}"/>
    <cellStyle name="Nota 30 4" xfId="1086" xr:uid="{5178642D-36E9-4FF9-8780-E951DC102609}"/>
    <cellStyle name="Nota 30 5" xfId="1087" xr:uid="{00238E4C-F23B-47EF-88A6-6BAF88268C5C}"/>
    <cellStyle name="Nota 30 6" xfId="1088" xr:uid="{FB48F2D0-27BB-4C14-AA02-2D2486D5279E}"/>
    <cellStyle name="Nota 30 7" xfId="1089" xr:uid="{963B31FA-7A78-40C1-A081-196372F1E61E}"/>
    <cellStyle name="Nota 31" xfId="1090" xr:uid="{42C0741F-7945-4450-A04A-8683631D8749}"/>
    <cellStyle name="Nota 31 2" xfId="1091" xr:uid="{F166A98A-C78E-4C08-AAA9-D9143A535614}"/>
    <cellStyle name="Nota 31 3" xfId="1092" xr:uid="{967B238D-E6CB-4C8D-9B3F-58375B7C18D2}"/>
    <cellStyle name="Nota 31 4" xfId="1093" xr:uid="{84005939-A2C1-4670-8160-FD85F98C6E2F}"/>
    <cellStyle name="Nota 31 5" xfId="1094" xr:uid="{5FC247CB-2001-4DD2-B73F-13C54088AE7D}"/>
    <cellStyle name="Nota 31 6" xfId="1095" xr:uid="{3028BB42-662E-4630-A13A-01F39F5A1464}"/>
    <cellStyle name="Nota 31 7" xfId="1096" xr:uid="{5108956C-966A-4801-B7FE-576BE4F6809B}"/>
    <cellStyle name="Nota 32" xfId="1097" xr:uid="{0F677748-C9B2-4779-8241-621631A4B96F}"/>
    <cellStyle name="Nota 32 2" xfId="1098" xr:uid="{357D5403-A010-4C9C-8173-07DE4AD07B16}"/>
    <cellStyle name="Nota 32 3" xfId="1099" xr:uid="{A07BC542-FAE5-44C4-83EB-B1572E8E8731}"/>
    <cellStyle name="Nota 32 4" xfId="1100" xr:uid="{712F5632-15E7-438A-8609-1AEA086CA2F3}"/>
    <cellStyle name="Nota 32 5" xfId="1101" xr:uid="{1A3B89CD-144E-4E14-B1B3-4CDB5E238790}"/>
    <cellStyle name="Nota 32 6" xfId="1102" xr:uid="{5C24F77A-9A5C-4A9F-AE02-CCC0A263A2A9}"/>
    <cellStyle name="Nota 32 7" xfId="1103" xr:uid="{1A84CD60-6060-434A-9D8F-40A9B9D3CF45}"/>
    <cellStyle name="Nota 33" xfId="1104" xr:uid="{96FE6E63-F3B9-4CBD-8530-37725547FE1E}"/>
    <cellStyle name="Nota 33 2" xfId="1105" xr:uid="{539CD551-E7D5-4C32-B897-7591C0B0F2DB}"/>
    <cellStyle name="Nota 33 3" xfId="1106" xr:uid="{385B9364-E750-468A-81D8-D4568647282B}"/>
    <cellStyle name="Nota 33 4" xfId="1107" xr:uid="{2E142DD8-8BB9-4BAD-B3F6-ED059D1DFAD7}"/>
    <cellStyle name="Nota 33 5" xfId="1108" xr:uid="{D2CC991B-DD44-48D1-A1A1-EC8FCB143BEB}"/>
    <cellStyle name="Nota 33 6" xfId="1109" xr:uid="{0C13B373-D87E-4A6C-8C76-4A219397504E}"/>
    <cellStyle name="Nota 33 7" xfId="1110" xr:uid="{1C63FE45-7D1B-477E-8A97-8ABB8BD31B42}"/>
    <cellStyle name="Nota 34" xfId="1111" xr:uid="{722F4B76-4D06-440E-B6D4-8A8C2D2C3983}"/>
    <cellStyle name="Nota 34 2" xfId="1112" xr:uid="{EFAC735C-65A9-4A2C-9AFC-E0E568F34119}"/>
    <cellStyle name="Nota 34 3" xfId="1113" xr:uid="{94D8776F-585E-49D6-BEB3-A26B3C313761}"/>
    <cellStyle name="Nota 34 4" xfId="1114" xr:uid="{2E71720D-B9F3-431E-A77A-08DE9927739C}"/>
    <cellStyle name="Nota 34 5" xfId="1115" xr:uid="{E8777E7A-7058-4B50-9120-7DDD8B8940CA}"/>
    <cellStyle name="Nota 34 6" xfId="1116" xr:uid="{0184659C-917A-4BC5-9A6F-14E53A65A48C}"/>
    <cellStyle name="Nota 34 7" xfId="1117" xr:uid="{6C5FB575-E16E-4586-8A8E-35BD7925BD2B}"/>
    <cellStyle name="Nota 35" xfId="1118" xr:uid="{CCBFC2E5-27AB-4F07-8F7A-5C3F94D4CD40}"/>
    <cellStyle name="Nota 35 2" xfId="1119" xr:uid="{A947CC0B-C9FF-447A-84B9-1FB89B73D84C}"/>
    <cellStyle name="Nota 35 3" xfId="1120" xr:uid="{A3546EA9-C11E-446F-9BBE-D3724BC142B3}"/>
    <cellStyle name="Nota 35 4" xfId="1121" xr:uid="{E4161C41-8629-4BC1-A3F6-773B4346E26E}"/>
    <cellStyle name="Nota 35 5" xfId="1122" xr:uid="{05F0546D-4B95-4D23-AE99-B4140F3E52F4}"/>
    <cellStyle name="Nota 35 6" xfId="1123" xr:uid="{A59E3C41-D378-4E5E-AB6B-5BF42706DD79}"/>
    <cellStyle name="Nota 35 7" xfId="1124" xr:uid="{F112AD7B-179D-4C3A-A0DE-5FB3E86F97D8}"/>
    <cellStyle name="Nota 36" xfId="1125" xr:uid="{82ACC94B-A3C9-452C-8CE7-FC70AE101FD0}"/>
    <cellStyle name="Nota 36 2" xfId="1126" xr:uid="{43C6027F-BCEF-46D3-B0A3-4A86B4FE9EC5}"/>
    <cellStyle name="Nota 36 3" xfId="1127" xr:uid="{BD7C55D3-0AB4-4AD7-8CFC-FF96A0FC888D}"/>
    <cellStyle name="Nota 36 4" xfId="1128" xr:uid="{6425A818-3D6E-4F13-A91C-FAC000CD685F}"/>
    <cellStyle name="Nota 36 5" xfId="1129" xr:uid="{99749ACF-C41C-468D-8131-5198AA89CE78}"/>
    <cellStyle name="Nota 36 6" xfId="1130" xr:uid="{FFD26090-0578-4302-BD81-0CA2111CF248}"/>
    <cellStyle name="Nota 36 7" xfId="1131" xr:uid="{31AFAAD6-0D75-4C02-99A8-EEE466958F87}"/>
    <cellStyle name="Nota 37" xfId="1132" xr:uid="{F27149BC-0E8F-4EAC-9C51-D34B89065B4D}"/>
    <cellStyle name="Nota 37 2" xfId="1133" xr:uid="{1D885EE8-97EF-44AD-BA80-E1022C72E69F}"/>
    <cellStyle name="Nota 37 3" xfId="1134" xr:uid="{F64797C7-7A8D-4CE5-892B-2527E626F921}"/>
    <cellStyle name="Nota 37 4" xfId="1135" xr:uid="{9D8AE59A-32EB-4057-8B26-86E57731FE64}"/>
    <cellStyle name="Nota 37 5" xfId="1136" xr:uid="{3F577778-844D-4E54-BD52-EA5A3C85C0AD}"/>
    <cellStyle name="Nota 37 6" xfId="1137" xr:uid="{9946CE01-2BF6-4E73-9727-27A5E37AFB8F}"/>
    <cellStyle name="Nota 37 7" xfId="1138" xr:uid="{F2A17A5C-EA16-4617-97D6-0FB0C1EEED06}"/>
    <cellStyle name="Nota 38" xfId="1139" xr:uid="{25235405-B420-4C19-BA15-CB5A0E692802}"/>
    <cellStyle name="Nota 38 2" xfId="1140" xr:uid="{03023093-8F25-41E0-A41C-A22835A4B8A6}"/>
    <cellStyle name="Nota 38 3" xfId="1141" xr:uid="{2B600B1A-0340-491B-80DD-9B9F4298D90F}"/>
    <cellStyle name="Nota 38 4" xfId="1142" xr:uid="{5B4890E5-59F3-4BCE-86AF-B8A96064B8E6}"/>
    <cellStyle name="Nota 38 5" xfId="1143" xr:uid="{6F1745D9-743E-4A50-98EB-87BEA594D10E}"/>
    <cellStyle name="Nota 38 6" xfId="1144" xr:uid="{329194AC-08D1-444A-9AF7-87A3B4624B20}"/>
    <cellStyle name="Nota 38 7" xfId="1145" xr:uid="{BF69B699-5CB5-4FD5-BEBB-888B16E5C133}"/>
    <cellStyle name="Nota 39" xfId="1146" xr:uid="{A2C485D3-BA78-45A0-A0AE-076D9AC64A77}"/>
    <cellStyle name="Nota 39 2" xfId="1147" xr:uid="{78DD6B15-1412-43FE-AF24-2141EF14B4F9}"/>
    <cellStyle name="Nota 39 3" xfId="1148" xr:uid="{8061A6B6-835B-4FF5-9764-D43E4BC3BB64}"/>
    <cellStyle name="Nota 39 4" xfId="1149" xr:uid="{FCE4B4AA-B2AE-43B3-91F3-4EC15DF76F05}"/>
    <cellStyle name="Nota 39 5" xfId="1150" xr:uid="{2B69BAB6-C42C-4B59-823C-8C9895551A3D}"/>
    <cellStyle name="Nota 39 6" xfId="1151" xr:uid="{CCE498C5-0A01-4E5C-8DCA-4FFF32669C75}"/>
    <cellStyle name="Nota 39 7" xfId="1152" xr:uid="{90811F5C-7B46-4A0C-BE6E-D353D0D3CE42}"/>
    <cellStyle name="Nota 4" xfId="1153" xr:uid="{9CD85CCD-1831-4BFA-8434-3C62D4E835D7}"/>
    <cellStyle name="Nota 4 10" xfId="1154" xr:uid="{8A8E1967-9A16-4BFA-A164-EE02A6F2A986}"/>
    <cellStyle name="Nota 4 11" xfId="1155" xr:uid="{B117062D-5192-486B-A21E-D3951F94DE97}"/>
    <cellStyle name="Nota 4 12" xfId="1156" xr:uid="{399A4631-66D3-4B20-8728-9DAAFA1B0C18}"/>
    <cellStyle name="Nota 4 13" xfId="1157" xr:uid="{B068AF78-D501-4399-B4A4-17BF29D5C738}"/>
    <cellStyle name="Nota 4 14" xfId="1158" xr:uid="{E334C805-17DC-496C-A3F6-5B4ABB0D20B0}"/>
    <cellStyle name="Nota 4 15" xfId="1159" xr:uid="{5881EB51-1B30-448D-8832-E0D85AC85707}"/>
    <cellStyle name="Nota 4 16" xfId="1160" xr:uid="{D5AE28AE-3F23-4917-A120-08B01DA2511A}"/>
    <cellStyle name="Nota 4 17" xfId="1161" xr:uid="{8C2BC1E0-27FF-4495-B5D7-DD9E670E251C}"/>
    <cellStyle name="Nota 4 18" xfId="1162" xr:uid="{6778E8E1-8787-40C3-96F3-D96E4BB445CA}"/>
    <cellStyle name="Nota 4 19" xfId="1163" xr:uid="{81AE4539-30D3-4E0B-AA7A-2FC721E3E4BC}"/>
    <cellStyle name="Nota 4 2" xfId="1164" xr:uid="{EC366501-034D-4043-AA37-1857302C5D2B}"/>
    <cellStyle name="Nota 4 2 10" xfId="1165" xr:uid="{AB426CCE-D4C3-4AAB-B634-797914AB97FA}"/>
    <cellStyle name="Nota 4 2 2" xfId="1166" xr:uid="{1A9E1320-BF5E-486C-896D-46378181FBA0}"/>
    <cellStyle name="Nota 4 2 2 10" xfId="1167" xr:uid="{FC37DA4E-F695-4B05-A2B5-44CE841C62C8}"/>
    <cellStyle name="Nota 4 2 2 11" xfId="1168" xr:uid="{D3CEE9B6-18D5-4451-B9C3-A83A83DFB637}"/>
    <cellStyle name="Nota 4 2 2 12" xfId="1169" xr:uid="{C5A23FD9-5FE8-4EA3-B2B1-DB22138AAA05}"/>
    <cellStyle name="Nota 4 2 2 13" xfId="1170" xr:uid="{E8485857-7F1B-4F4A-B431-31F32E5F0B6D}"/>
    <cellStyle name="Nota 4 2 2 14" xfId="1171" xr:uid="{92B37E29-18CF-4E35-BA5D-887E012E6977}"/>
    <cellStyle name="Nota 4 2 2 15" xfId="1172" xr:uid="{15090E85-C3E6-433E-8B80-7966581290AB}"/>
    <cellStyle name="Nota 4 2 2 16" xfId="1173" xr:uid="{8ADC3B47-E324-4135-878B-0845729CDDDE}"/>
    <cellStyle name="Nota 4 2 2 2" xfId="1174" xr:uid="{1FCC0C84-99A4-4251-B34E-8582855AEEBD}"/>
    <cellStyle name="Nota 4 2 2 3" xfId="1175" xr:uid="{6C82F17E-F596-4C9C-A13A-7E231A316E11}"/>
    <cellStyle name="Nota 4 2 2 4" xfId="1176" xr:uid="{EF01D892-1A0A-4875-905B-2AA505FF3685}"/>
    <cellStyle name="Nota 4 2 2 5" xfId="1177" xr:uid="{7F5D71B6-90EE-4A80-93D3-6F4C9BAADB8B}"/>
    <cellStyle name="Nota 4 2 2 6" xfId="1178" xr:uid="{F2B103E5-6749-4BEA-B7E8-A93DBAEB2502}"/>
    <cellStyle name="Nota 4 2 2 7" xfId="1179" xr:uid="{6055BA4D-2B5C-45F8-8044-9D3186E22E0A}"/>
    <cellStyle name="Nota 4 2 2 8" xfId="1180" xr:uid="{A88C529A-4EC0-4CF8-A0DE-6A9CFEF7BE83}"/>
    <cellStyle name="Nota 4 2 2 9" xfId="1181" xr:uid="{685E3CF3-5DE9-49DD-B5AE-F468845398B9}"/>
    <cellStyle name="Nota 4 2 3" xfId="1182" xr:uid="{194F42F2-87E6-46D0-99AF-D5A4E1DFB391}"/>
    <cellStyle name="Nota 4 2 3 2" xfId="1183" xr:uid="{066E9490-1487-491A-9FE8-0D234C04AD51}"/>
    <cellStyle name="Nota 4 2 3 3" xfId="1184" xr:uid="{7D941E69-D67D-42D2-8F5B-AAA89814C5F9}"/>
    <cellStyle name="Nota 4 2 3 4" xfId="1185" xr:uid="{0B85646A-4B6C-40EC-844F-E68849CF6225}"/>
    <cellStyle name="Nota 4 2 3 5" xfId="1186" xr:uid="{3860889F-F154-4CA6-AB8B-BEFF6639E23A}"/>
    <cellStyle name="Nota 4 2 3 6" xfId="1187" xr:uid="{ED064A93-4F70-42CC-94DD-95CD4DBE3C6F}"/>
    <cellStyle name="Nota 4 2 3 7" xfId="1188" xr:uid="{DB8B2D91-E82A-4F9F-A160-A4A3526B2FE8}"/>
    <cellStyle name="Nota 4 2 4" xfId="1189" xr:uid="{E8378213-538E-4E81-B599-8B56DDF32DF7}"/>
    <cellStyle name="Nota 4 2 5" xfId="1190" xr:uid="{9227EC55-1FD9-476A-B4CB-C33132D9BA1B}"/>
    <cellStyle name="Nota 4 2 6" xfId="1191" xr:uid="{38457974-0CBB-4B66-B6FB-F37811698C16}"/>
    <cellStyle name="Nota 4 2 7" xfId="1192" xr:uid="{47B2E4BF-04FA-4238-892A-6A0F3BE3D255}"/>
    <cellStyle name="Nota 4 2 8" xfId="1193" xr:uid="{AED4881B-899E-4420-BF58-E8ECEA1BAF9E}"/>
    <cellStyle name="Nota 4 2 9" xfId="1194" xr:uid="{4E730F7E-24ED-4906-831A-EC9F13201558}"/>
    <cellStyle name="Nota 4 20" xfId="1195" xr:uid="{C8A566CD-F049-4C58-9027-C0073AAF7C6D}"/>
    <cellStyle name="Nota 4 3" xfId="1196" xr:uid="{8EDAF6AC-C852-4531-9C0F-3AFF2E0CFEA6}"/>
    <cellStyle name="Nota 4 3 2" xfId="1197" xr:uid="{2F8C7882-EC30-49C0-817E-8C4E8B7FB229}"/>
    <cellStyle name="Nota 4 3 3" xfId="1198" xr:uid="{871F807D-563C-4925-8D2D-AA0E52CE34F9}"/>
    <cellStyle name="Nota 4 3 4" xfId="1199" xr:uid="{C38D8D39-6590-498A-8CCD-1AB5CE913720}"/>
    <cellStyle name="Nota 4 3 5" xfId="1200" xr:uid="{A9DCAD82-6254-4A91-A0A0-66D0BF2C7CE0}"/>
    <cellStyle name="Nota 4 3 6" xfId="1201" xr:uid="{018099EB-E622-4247-B71A-CE907E783DB2}"/>
    <cellStyle name="Nota 4 3 7" xfId="1202" xr:uid="{23946422-7B25-46C7-824F-5F2823587920}"/>
    <cellStyle name="Nota 4 4" xfId="1203" xr:uid="{23340C79-9D84-4C76-B034-AFBF7D117A2E}"/>
    <cellStyle name="Nota 4 4 2" xfId="1204" xr:uid="{B05D1839-B334-4304-BFB4-D32B5A9FA2E9}"/>
    <cellStyle name="Nota 4 4 3" xfId="1205" xr:uid="{FE82BB46-484B-4CF4-A06B-E352334784BA}"/>
    <cellStyle name="Nota 4 4 4" xfId="1206" xr:uid="{34F29E67-F822-4C63-A521-1D52C8ADF4BF}"/>
    <cellStyle name="Nota 4 4 5" xfId="1207" xr:uid="{22068283-8909-4CC6-BC87-0BF230FC8696}"/>
    <cellStyle name="Nota 4 4 6" xfId="1208" xr:uid="{8A8D2DCD-DA08-4295-9D5E-4414BDA4CCC6}"/>
    <cellStyle name="Nota 4 4 7" xfId="1209" xr:uid="{87A2801E-324D-4116-9635-969981523BF5}"/>
    <cellStyle name="Nota 4 5" xfId="1210" xr:uid="{446DEDE1-BC68-4083-A6C8-8D8B6A7406BB}"/>
    <cellStyle name="Nota 4 6" xfId="1211" xr:uid="{7DD6D2C8-44B6-430D-BE92-159FD817086F}"/>
    <cellStyle name="Nota 4 7" xfId="1212" xr:uid="{12F2B9A3-C4E6-491B-BB00-DCAD538656C9}"/>
    <cellStyle name="Nota 4 8" xfId="1213" xr:uid="{1E8DAB0F-CB7C-4F79-AB94-237A0C920CFE}"/>
    <cellStyle name="Nota 4 9" xfId="1214" xr:uid="{18AD7384-B2D6-4D57-8BA5-1023A1F5EE52}"/>
    <cellStyle name="Nota 40" xfId="1215" xr:uid="{683B72C3-9F2D-41EA-B1F9-84849BEABBB8}"/>
    <cellStyle name="Nota 40 2" xfId="1216" xr:uid="{C5DF14F0-C547-4B28-BC2C-A7D44A277E85}"/>
    <cellStyle name="Nota 40 3" xfId="1217" xr:uid="{B47AFA72-F4B8-4363-9E6C-708366A34B41}"/>
    <cellStyle name="Nota 40 4" xfId="1218" xr:uid="{CDEFFDD2-326B-4480-A760-3102CEB6810A}"/>
    <cellStyle name="Nota 40 5" xfId="1219" xr:uid="{F786B980-6D30-43E4-A289-96AB9D2A416B}"/>
    <cellStyle name="Nota 40 6" xfId="1220" xr:uid="{700B2E9C-C2DE-4A7C-B077-D40973DA056A}"/>
    <cellStyle name="Nota 40 7" xfId="1221" xr:uid="{EEE2B769-2258-4A4C-BCDF-7BA4F3E76F4A}"/>
    <cellStyle name="Nota 41" xfId="1222" xr:uid="{E0E54124-C072-469C-8337-76642D1BF939}"/>
    <cellStyle name="Nota 41 2" xfId="1223" xr:uid="{4F2B3095-9DAB-481C-A50F-BC410CE3C3E6}"/>
    <cellStyle name="Nota 41 3" xfId="1224" xr:uid="{02106EA6-F9C1-49DD-B8CC-5A5E60964332}"/>
    <cellStyle name="Nota 41 4" xfId="1225" xr:uid="{F6AAA967-7056-484B-ADC8-876A64A246F4}"/>
    <cellStyle name="Nota 41 5" xfId="1226" xr:uid="{CC1A3821-3C31-43DF-BB37-1ADA1398FBD8}"/>
    <cellStyle name="Nota 41 6" xfId="1227" xr:uid="{B8F8A96B-4062-4CA2-8151-E55624A66092}"/>
    <cellStyle name="Nota 41 7" xfId="1228" xr:uid="{244928EE-48FD-4301-864F-A708CEBE1C92}"/>
    <cellStyle name="Nota 42" xfId="1229" xr:uid="{B95FC446-6E4D-4035-92FD-1453BF32C141}"/>
    <cellStyle name="Nota 42 2" xfId="1230" xr:uid="{C4BDEE9F-6B06-47C1-B1C4-B014E6B52E21}"/>
    <cellStyle name="Nota 42 3" xfId="1231" xr:uid="{E00C658E-7BE4-4ED9-8FD0-458B1F8BDC22}"/>
    <cellStyle name="Nota 42 4" xfId="1232" xr:uid="{1CEE361A-C931-4D23-9324-5F3286E3E21E}"/>
    <cellStyle name="Nota 42 5" xfId="1233" xr:uid="{77E26BE9-B0B1-49D8-918C-F9B65F100D2B}"/>
    <cellStyle name="Nota 42 6" xfId="1234" xr:uid="{8863E415-D546-4E91-BC4E-051FEB7A70AB}"/>
    <cellStyle name="Nota 42 7" xfId="1235" xr:uid="{120D76DE-1FAB-4C17-A2E1-217D4C259E9E}"/>
    <cellStyle name="Nota 43" xfId="1236" xr:uid="{4E34ED82-103F-4C08-9545-2B885778A4DF}"/>
    <cellStyle name="Nota 43 2" xfId="1237" xr:uid="{46A1534B-35A9-45BE-A0B8-AC6F60A4E1BB}"/>
    <cellStyle name="Nota 43 3" xfId="1238" xr:uid="{F178C1DF-4C90-46C8-A155-7B9ADE935CDC}"/>
    <cellStyle name="Nota 43 4" xfId="1239" xr:uid="{D62DDD01-9BEC-4430-ACF6-4F0CAD18524C}"/>
    <cellStyle name="Nota 43 5" xfId="1240" xr:uid="{CA88A277-10AB-45B9-B499-99BF4BE4698B}"/>
    <cellStyle name="Nota 43 6" xfId="1241" xr:uid="{287F0B57-9018-473D-9D00-2EA6D50CF4F1}"/>
    <cellStyle name="Nota 43 7" xfId="1242" xr:uid="{8F700303-73BF-4372-A5C3-F71F62ABD2A4}"/>
    <cellStyle name="Nota 44" xfId="1243" xr:uid="{912BB126-8513-4061-92ED-B5991A663361}"/>
    <cellStyle name="Nota 44 2" xfId="1244" xr:uid="{C99ACCE3-0C21-478E-8185-1514A24392F1}"/>
    <cellStyle name="Nota 44 3" xfId="1245" xr:uid="{F743F491-843D-4D79-B1B0-C067EA8DB708}"/>
    <cellStyle name="Nota 44 4" xfId="1246" xr:uid="{4CB9D2BE-AF37-4147-847B-32DDDDD79AE0}"/>
    <cellStyle name="Nota 44 5" xfId="1247" xr:uid="{9D1F4E5F-BA43-4B99-9FCF-01967AA803D7}"/>
    <cellStyle name="Nota 44 6" xfId="1248" xr:uid="{F9268791-1A07-4E1D-A618-7A128564CB00}"/>
    <cellStyle name="Nota 44 7" xfId="1249" xr:uid="{985CE877-24F7-4697-98CC-6F0998969015}"/>
    <cellStyle name="Nota 45" xfId="1250" xr:uid="{3469C38E-4D8E-4A5E-8BEC-954AB2E74915}"/>
    <cellStyle name="Nota 45 2" xfId="1251" xr:uid="{4197A74C-189D-4A45-A3A2-71F43947616A}"/>
    <cellStyle name="Nota 45 3" xfId="1252" xr:uid="{B8E03E68-59F3-4775-BAF9-B4C47F1D80AD}"/>
    <cellStyle name="Nota 45 4" xfId="1253" xr:uid="{2A99367F-085A-412C-90D0-EC249FF37C86}"/>
    <cellStyle name="Nota 45 5" xfId="1254" xr:uid="{EFE984B7-7D76-4EC0-AA9E-223DC2E9C3D6}"/>
    <cellStyle name="Nota 45 6" xfId="1255" xr:uid="{4F5583D2-647F-4CA9-977F-C82D5FCB79F7}"/>
    <cellStyle name="Nota 45 7" xfId="1256" xr:uid="{1F6F0042-6EE7-4C89-AE7E-05BBA55D6316}"/>
    <cellStyle name="Nota 46" xfId="1257" xr:uid="{65844607-7459-42A1-A627-59DBEDB5B4CA}"/>
    <cellStyle name="Nota 46 2" xfId="1258" xr:uid="{F56A1DA2-7153-419F-B0F6-1E5B73D3669E}"/>
    <cellStyle name="Nota 46 3" xfId="1259" xr:uid="{01221E4E-2547-457C-A23E-23798E2E0067}"/>
    <cellStyle name="Nota 46 4" xfId="1260" xr:uid="{9F1C9D49-862C-477B-AAEA-A553AC0A4750}"/>
    <cellStyle name="Nota 46 5" xfId="1261" xr:uid="{674BDC2E-A5D3-4D8D-8010-E4B64FDEB72D}"/>
    <cellStyle name="Nota 46 6" xfId="1262" xr:uid="{8EE4B602-A6DD-4EF0-B907-9003A37621F9}"/>
    <cellStyle name="Nota 46 7" xfId="1263" xr:uid="{1498A637-7B90-452C-8C1D-0BABC8F5092E}"/>
    <cellStyle name="Nota 47" xfId="1264" xr:uid="{A94B5E43-110A-4A37-A125-E33EDA2D4901}"/>
    <cellStyle name="Nota 47 2" xfId="1265" xr:uid="{DD775F83-74B7-4D6B-8F8A-7658084CA1A1}"/>
    <cellStyle name="Nota 47 3" xfId="1266" xr:uid="{C92865D0-22C7-4177-95D0-218822D40015}"/>
    <cellStyle name="Nota 47 4" xfId="1267" xr:uid="{7F8BB216-F9F4-4262-97BE-BF46CDD90650}"/>
    <cellStyle name="Nota 47 5" xfId="1268" xr:uid="{9440E62C-911C-4F5C-A9E3-1D562218EA1F}"/>
    <cellStyle name="Nota 47 6" xfId="1269" xr:uid="{46D8C749-0D7D-46FF-95CC-06D8F5E2A6AF}"/>
    <cellStyle name="Nota 47 7" xfId="1270" xr:uid="{2B335D14-D7D4-4848-89B5-5D7ED251A1FF}"/>
    <cellStyle name="Nota 48" xfId="1271" xr:uid="{5B347A66-3DFB-4906-912C-E2CCE000AEBB}"/>
    <cellStyle name="Nota 48 2" xfId="1272" xr:uid="{B2B5F681-E565-4B01-9F8D-7A3E7A9A8E0C}"/>
    <cellStyle name="Nota 48 3" xfId="1273" xr:uid="{B24F9653-A1BE-43E0-A0B1-5A9674A2F867}"/>
    <cellStyle name="Nota 48 4" xfId="1274" xr:uid="{8EC7A323-6FE9-480E-8129-5A3BEBAA26D8}"/>
    <cellStyle name="Nota 48 5" xfId="1275" xr:uid="{F00F7F4A-9468-4372-9A32-8231A615BDEA}"/>
    <cellStyle name="Nota 48 6" xfId="1276" xr:uid="{DD12CCD0-2FF9-4C19-AFEF-0ADE11413D37}"/>
    <cellStyle name="Nota 48 7" xfId="1277" xr:uid="{14246329-4AF6-4D08-B071-CFBF40E92839}"/>
    <cellStyle name="Nota 49" xfId="1278" xr:uid="{DAD9682A-8AC8-4FB7-B590-F98978DFACC2}"/>
    <cellStyle name="Nota 49 2" xfId="1279" xr:uid="{86002D6C-5302-4B0A-BE12-57E5DCD4E9D1}"/>
    <cellStyle name="Nota 49 3" xfId="1280" xr:uid="{12C48285-4AA7-4860-8346-17812365CDE0}"/>
    <cellStyle name="Nota 49 4" xfId="1281" xr:uid="{2CDC9A8A-CD7D-4628-97B6-703B1D289DE4}"/>
    <cellStyle name="Nota 49 5" xfId="1282" xr:uid="{46BFBEDE-669B-46EA-BF90-27B4B60606B9}"/>
    <cellStyle name="Nota 49 6" xfId="1283" xr:uid="{14977529-787E-47D4-B439-083F8E728B61}"/>
    <cellStyle name="Nota 49 7" xfId="1284" xr:uid="{5ED09ED5-65BC-4E02-BF07-5286F4BD07C0}"/>
    <cellStyle name="Nota 5" xfId="1285" xr:uid="{518F1807-6928-4EDB-B555-184AF6FE937C}"/>
    <cellStyle name="Nota 5 10" xfId="1286" xr:uid="{4C3BF18E-1D1F-419A-92B5-344576C51527}"/>
    <cellStyle name="Nota 5 11" xfId="1287" xr:uid="{152FC5C2-BEE7-4401-9A27-EBDB2EF104EF}"/>
    <cellStyle name="Nota 5 12" xfId="1288" xr:uid="{0B253B2D-30CF-4B2A-B05F-90D34DB57F61}"/>
    <cellStyle name="Nota 5 13" xfId="1289" xr:uid="{72187835-76D3-4A93-9809-F7B345CF5986}"/>
    <cellStyle name="Nota 5 14" xfId="1290" xr:uid="{44CB3A2A-A034-4951-AE53-51AE22F193F1}"/>
    <cellStyle name="Nota 5 15" xfId="1291" xr:uid="{0E9B6ADA-03F0-428C-ADB5-9634CAAAAD2A}"/>
    <cellStyle name="Nota 5 16" xfId="1292" xr:uid="{CC42DA5B-0D15-4120-9A0B-DAA1552F71C5}"/>
    <cellStyle name="Nota 5 17" xfId="1293" xr:uid="{F1EB2CF7-960B-46F0-BDF8-445A0CD9D7DE}"/>
    <cellStyle name="Nota 5 18" xfId="1294" xr:uid="{B2C15FC4-B8E4-43C1-88B1-6D70933C367F}"/>
    <cellStyle name="Nota 5 19" xfId="1295" xr:uid="{6F09CFAF-5D5A-43B5-845A-03764DE2B8FB}"/>
    <cellStyle name="Nota 5 2" xfId="1296" xr:uid="{36C8A260-08D8-4762-90D0-85E3F44787F7}"/>
    <cellStyle name="Nota 5 2 10" xfId="1297" xr:uid="{28F65145-0317-418B-86AA-3C31F3B5BB10}"/>
    <cellStyle name="Nota 5 2 2" xfId="1298" xr:uid="{94B9A32F-BBC2-4632-B0D1-BDF20BE87A5B}"/>
    <cellStyle name="Nota 5 2 2 10" xfId="1299" xr:uid="{3E6CC75E-1F79-416D-B464-6ED210CC17D9}"/>
    <cellStyle name="Nota 5 2 2 11" xfId="1300" xr:uid="{A7E89503-BD38-4546-8C29-DC44193AE8B6}"/>
    <cellStyle name="Nota 5 2 2 12" xfId="1301" xr:uid="{B691E6B2-4BDB-4EDB-988F-249F0E8A92A3}"/>
    <cellStyle name="Nota 5 2 2 13" xfId="1302" xr:uid="{1935A556-39C2-4038-AF9B-053932277115}"/>
    <cellStyle name="Nota 5 2 2 14" xfId="1303" xr:uid="{139D8635-AEDA-4483-B860-A7C5BA4C3774}"/>
    <cellStyle name="Nota 5 2 2 15" xfId="1304" xr:uid="{BE6559FE-470F-4634-8920-DF2B2AFEE8B5}"/>
    <cellStyle name="Nota 5 2 2 16" xfId="1305" xr:uid="{E61C7346-AFBF-4F91-8E08-BD8A3294DEBC}"/>
    <cellStyle name="Nota 5 2 2 2" xfId="1306" xr:uid="{38B4C962-7C43-47EA-9EA3-235EE4C532B7}"/>
    <cellStyle name="Nota 5 2 2 3" xfId="1307" xr:uid="{32E6060A-A4CC-494D-A67C-DB9ED35BAE42}"/>
    <cellStyle name="Nota 5 2 2 4" xfId="1308" xr:uid="{66B495B6-0CED-4580-B92E-83BF31A2F05F}"/>
    <cellStyle name="Nota 5 2 2 5" xfId="1309" xr:uid="{4251A1F3-FBBB-44D2-9273-052530DE4A99}"/>
    <cellStyle name="Nota 5 2 2 6" xfId="1310" xr:uid="{9F068FAE-C76E-4D08-9DBE-25912D2A8BEB}"/>
    <cellStyle name="Nota 5 2 2 7" xfId="1311" xr:uid="{1FBE24BC-EA55-4864-A54D-C88DE153B4BA}"/>
    <cellStyle name="Nota 5 2 2 8" xfId="1312" xr:uid="{1050C8D5-526D-43C1-82CE-D078CDA6C593}"/>
    <cellStyle name="Nota 5 2 2 9" xfId="1313" xr:uid="{E3423762-4DAD-44F6-96E5-7DEDD1CA49B1}"/>
    <cellStyle name="Nota 5 2 3" xfId="1314" xr:uid="{5B3F838B-8B97-4F52-B5C3-E9F1E7E0EB44}"/>
    <cellStyle name="Nota 5 2 3 2" xfId="1315" xr:uid="{64B3863E-86B6-4AF3-92A1-77DE10B8AB73}"/>
    <cellStyle name="Nota 5 2 3 3" xfId="1316" xr:uid="{43BBD801-AC29-45AF-8552-DD0565735922}"/>
    <cellStyle name="Nota 5 2 3 4" xfId="1317" xr:uid="{0E3E6AC6-24B7-4CB7-88B8-A3A645BA06F3}"/>
    <cellStyle name="Nota 5 2 3 5" xfId="1318" xr:uid="{A8F2A224-6F7F-4E15-86D1-DA2F82DFF449}"/>
    <cellStyle name="Nota 5 2 3 6" xfId="1319" xr:uid="{35B262B5-39ED-426C-87E6-254778F27681}"/>
    <cellStyle name="Nota 5 2 3 7" xfId="1320" xr:uid="{DB2B1BFC-BAED-4AD9-971D-24E59716EAE9}"/>
    <cellStyle name="Nota 5 2 4" xfId="1321" xr:uid="{6368C30D-4D75-42D9-B57D-AE64C9A3D2EF}"/>
    <cellStyle name="Nota 5 2 5" xfId="1322" xr:uid="{0A286697-2D25-42AD-81B8-128E110728DF}"/>
    <cellStyle name="Nota 5 2 6" xfId="1323" xr:uid="{94FAA66B-2E87-42AF-81B5-DBBAE6A1FC78}"/>
    <cellStyle name="Nota 5 2 7" xfId="1324" xr:uid="{4F0FE283-2795-434C-BB8C-8F60FAD0533D}"/>
    <cellStyle name="Nota 5 2 8" xfId="1325" xr:uid="{F6262A59-1E5B-471F-AA07-EE50F429C21B}"/>
    <cellStyle name="Nota 5 2 9" xfId="1326" xr:uid="{9C956FFE-ECF5-4D57-8FB4-95103F7362C5}"/>
    <cellStyle name="Nota 5 20" xfId="1327" xr:uid="{F53A38D5-1CA6-4E63-A394-3772B3B6DC85}"/>
    <cellStyle name="Nota 5 3" xfId="1328" xr:uid="{49C583C3-6C49-4E6B-BA96-E90DE541E3C4}"/>
    <cellStyle name="Nota 5 3 2" xfId="1329" xr:uid="{2239090E-24A0-46DC-93F0-D41AE80D5C6C}"/>
    <cellStyle name="Nota 5 3 3" xfId="1330" xr:uid="{5632F6C1-2DA9-407E-BCBD-83D05388651B}"/>
    <cellStyle name="Nota 5 3 4" xfId="1331" xr:uid="{6E84DA0D-5548-44CE-89E0-2E7B2B8F4D2A}"/>
    <cellStyle name="Nota 5 3 5" xfId="1332" xr:uid="{050D0A43-92E5-41CF-BF07-C8C4F242B9C7}"/>
    <cellStyle name="Nota 5 3 6" xfId="1333" xr:uid="{8A019CF2-1FDB-47BF-815F-75CE3EA3C6FC}"/>
    <cellStyle name="Nota 5 3 7" xfId="1334" xr:uid="{0A6FEEAB-33BA-47ED-B8A2-08ED247D293A}"/>
    <cellStyle name="Nota 5 4" xfId="1335" xr:uid="{C74A7282-BDEB-464F-BAEF-EE59DA93DD84}"/>
    <cellStyle name="Nota 5 4 2" xfId="1336" xr:uid="{0C5B2104-DC17-4E9C-BB98-0C360C0DDED0}"/>
    <cellStyle name="Nota 5 4 3" xfId="1337" xr:uid="{24AF2015-9D59-4735-A4F8-E0A10E3DC7E0}"/>
    <cellStyle name="Nota 5 4 4" xfId="1338" xr:uid="{37F05F94-757B-4202-AF76-799534C6FC78}"/>
    <cellStyle name="Nota 5 4 5" xfId="1339" xr:uid="{5068CADE-011B-4455-B4C2-377005B1247E}"/>
    <cellStyle name="Nota 5 4 6" xfId="1340" xr:uid="{FCE6E205-01CD-47F7-A4D5-533DF55636D8}"/>
    <cellStyle name="Nota 5 4 7" xfId="1341" xr:uid="{52989893-B78F-4174-9AC6-CE6DCD420FAA}"/>
    <cellStyle name="Nota 5 5" xfId="1342" xr:uid="{51E6BD7D-DB41-4A5C-A79F-0D98F3416415}"/>
    <cellStyle name="Nota 5 6" xfId="1343" xr:uid="{FBCDEBAE-CB71-4B8F-B211-3BFF646FCFEA}"/>
    <cellStyle name="Nota 5 7" xfId="1344" xr:uid="{7E576964-FCF0-4471-A843-65CF076BB640}"/>
    <cellStyle name="Nota 5 8" xfId="1345" xr:uid="{0AE8F276-2ED2-44CF-9084-270AE6504DF6}"/>
    <cellStyle name="Nota 5 9" xfId="1346" xr:uid="{6CBB08ED-E7ED-415B-BEA6-1609C241ADEE}"/>
    <cellStyle name="Nota 50" xfId="1347" xr:uid="{BBE5ED30-6360-48BC-83D8-E063DF0DF700}"/>
    <cellStyle name="Nota 50 2" xfId="1348" xr:uid="{AC0FACF2-4920-45FE-87B5-75A841392CA1}"/>
    <cellStyle name="Nota 50 3" xfId="1349" xr:uid="{D2184186-A125-488E-A38E-45E6FC924CA0}"/>
    <cellStyle name="Nota 50 4" xfId="1350" xr:uid="{5472E06B-FE51-4354-9D61-AE9B166656E2}"/>
    <cellStyle name="Nota 50 5" xfId="1351" xr:uid="{DB50DA92-DD6B-449B-B1E3-5F496C54DC58}"/>
    <cellStyle name="Nota 50 6" xfId="1352" xr:uid="{C62ECE60-C1C1-4D3F-AC18-3FFDC295F69A}"/>
    <cellStyle name="Nota 50 7" xfId="1353" xr:uid="{A5DFEDC2-2C7A-47D2-8A08-60DD1BA184BE}"/>
    <cellStyle name="Nota 51" xfId="1354" xr:uid="{6C29744C-B4D6-4056-89C1-CF3F2D8CC743}"/>
    <cellStyle name="Nota 51 2" xfId="1355" xr:uid="{F0C0915D-1919-44FA-98D4-96FB36898D7C}"/>
    <cellStyle name="Nota 51 3" xfId="1356" xr:uid="{B35A1BBD-811A-4866-87DD-492218EBF45B}"/>
    <cellStyle name="Nota 51 4" xfId="1357" xr:uid="{C4753205-E752-4EC1-A787-0154204E14BC}"/>
    <cellStyle name="Nota 51 5" xfId="1358" xr:uid="{A2381F75-4DAC-4328-9894-569E649D6472}"/>
    <cellStyle name="Nota 52" xfId="1359" xr:uid="{13011CE1-09D4-4292-899D-F88F6D058135}"/>
    <cellStyle name="Nota 52 2" xfId="1360" xr:uid="{C830E3C5-BF9A-48BF-972C-C2284A775092}"/>
    <cellStyle name="Nota 52 3" xfId="1361" xr:uid="{6964CAB3-3B7B-4D30-B3E8-2D8037BB81E5}"/>
    <cellStyle name="Nota 52 4" xfId="1362" xr:uid="{E0200079-2A4D-434E-AFF0-A1BD827E12DF}"/>
    <cellStyle name="Nota 52 5" xfId="1363" xr:uid="{ACDF7265-C609-4475-9B94-0E4ECC0D7189}"/>
    <cellStyle name="Nota 53" xfId="1364" xr:uid="{0712922C-786E-4229-88C3-B078D50ADA0A}"/>
    <cellStyle name="Nota 53 2" xfId="1365" xr:uid="{CA3E8A07-7417-4D8F-8F3C-0D5D0DB712BF}"/>
    <cellStyle name="Nota 53 3" xfId="1366" xr:uid="{02889CA8-A66F-4B20-8D7B-5B79F2108357}"/>
    <cellStyle name="Nota 53 4" xfId="1367" xr:uid="{4F3BB3FA-8295-4ACE-A2E4-8FD77AA2EB65}"/>
    <cellStyle name="Nota 53 5" xfId="1368" xr:uid="{6ECED4B2-8869-477B-A498-0804D1FC2A97}"/>
    <cellStyle name="Nota 54" xfId="1369" xr:uid="{B33672CB-C87B-4537-9221-41EEAEED6D6D}"/>
    <cellStyle name="Nota 54 2" xfId="1370" xr:uid="{12408DFB-019C-4574-A19B-35E2BD322B00}"/>
    <cellStyle name="Nota 54 3" xfId="1371" xr:uid="{FC7765C3-FA3E-4995-9379-01ADF1B855D4}"/>
    <cellStyle name="Nota 54 4" xfId="1372" xr:uid="{8BE8797C-44D4-4492-9E9F-F781D5793BEB}"/>
    <cellStyle name="Nota 54 5" xfId="1373" xr:uid="{441F726B-3CCF-4F62-A527-569BAAF8DC05}"/>
    <cellStyle name="Nota 55" xfId="1374" xr:uid="{F7D6EDEA-8802-4120-838A-94F36F061A2C}"/>
    <cellStyle name="Nota 55 2" xfId="1375" xr:uid="{3F8D88FE-EAF0-47DF-9278-A9812FE47ED3}"/>
    <cellStyle name="Nota 55 3" xfId="1376" xr:uid="{BB7D3C7C-DDD3-4CB3-A821-E8D373CA4C72}"/>
    <cellStyle name="Nota 55 4" xfId="1377" xr:uid="{8774EABA-5BE4-4C0A-8219-9689999D4EE5}"/>
    <cellStyle name="Nota 55 5" xfId="1378" xr:uid="{B048DFA5-5337-4B39-A0DA-A451BA491FEE}"/>
    <cellStyle name="Nota 56" xfId="1379" xr:uid="{378FF8D4-732D-44BD-B614-CE1ABE17ABE1}"/>
    <cellStyle name="Nota 56 2" xfId="1380" xr:uid="{3CAEC80D-0140-4171-8DCD-84063AFE6E4C}"/>
    <cellStyle name="Nota 56 3" xfId="1381" xr:uid="{E33AF67A-635A-4A64-AF47-CF610565C0F5}"/>
    <cellStyle name="Nota 56 4" xfId="1382" xr:uid="{C049F149-75BE-40E3-8454-4BFCE657FE90}"/>
    <cellStyle name="Nota 56 5" xfId="1383" xr:uid="{C1F36C71-C3A9-478D-BA5F-06D6F5F1AFFD}"/>
    <cellStyle name="Nota 57" xfId="1384" xr:uid="{9AEEFC28-BB8D-4224-8799-6A8CAD0E19A2}"/>
    <cellStyle name="Nota 57 2" xfId="1385" xr:uid="{5749ECF7-2283-4460-AD24-30AC76EE7A87}"/>
    <cellStyle name="Nota 57 3" xfId="1386" xr:uid="{E9A5E67E-955A-4AE8-9EF8-0956016D6EDA}"/>
    <cellStyle name="Nota 57 4" xfId="1387" xr:uid="{832C55BF-AB84-4BC3-A8FA-EE450D87DD8E}"/>
    <cellStyle name="Nota 57 5" xfId="1388" xr:uid="{8678A862-C172-4683-94A2-D23F33689775}"/>
    <cellStyle name="Nota 58" xfId="1389" xr:uid="{6BAFAAE4-0020-40D8-BE5D-98D5564BF044}"/>
    <cellStyle name="Nota 58 2" xfId="1390" xr:uid="{00A7E683-6DD4-4BE0-BD8C-2EB46009BD84}"/>
    <cellStyle name="Nota 58 3" xfId="1391" xr:uid="{213335DD-51AB-4E12-B0DC-6F689F14A9C9}"/>
    <cellStyle name="Nota 58 4" xfId="1392" xr:uid="{A2870339-383F-4A09-97E8-54BFB54CECB5}"/>
    <cellStyle name="Nota 58 5" xfId="1393" xr:uid="{0783A138-68BC-4DCF-829C-6DCD31DCF133}"/>
    <cellStyle name="Nota 59" xfId="1394" xr:uid="{0D571CAC-2A11-4C06-9C6B-B922E16C8BFE}"/>
    <cellStyle name="Nota 59 2" xfId="1395" xr:uid="{9038FBDA-7D91-4380-BD7E-DD74C53CCFF8}"/>
    <cellStyle name="Nota 59 3" xfId="1396" xr:uid="{DFAA7786-4657-4E76-94A0-A4F9604E5029}"/>
    <cellStyle name="Nota 59 4" xfId="1397" xr:uid="{3F5C1D7D-AEA2-46FC-9C62-03A6AC5E98C7}"/>
    <cellStyle name="Nota 59 5" xfId="1398" xr:uid="{153BD849-EC27-4F19-9FE0-58A1675A3548}"/>
    <cellStyle name="Nota 6" xfId="1399" xr:uid="{1DB7C5BF-98BE-428B-B7AB-40DF557621EF}"/>
    <cellStyle name="Nota 6 10" xfId="1400" xr:uid="{D7EAD8E3-FEBB-453F-B2EA-01EF041FBE75}"/>
    <cellStyle name="Nota 6 11" xfId="1401" xr:uid="{5D50F0E5-490C-4832-82E3-8874298F3116}"/>
    <cellStyle name="Nota 6 12" xfId="1402" xr:uid="{C9380352-C96E-478D-BD98-549F96C9247A}"/>
    <cellStyle name="Nota 6 13" xfId="1403" xr:uid="{C6107CC3-5430-4B55-B5AD-CD725406C90D}"/>
    <cellStyle name="Nota 6 14" xfId="1404" xr:uid="{FB58AA1B-0582-4752-8BD6-0095E5D4C18D}"/>
    <cellStyle name="Nota 6 15" xfId="1405" xr:uid="{2130E2C3-BDEE-4260-8CA0-15AC2300BA96}"/>
    <cellStyle name="Nota 6 16" xfId="1406" xr:uid="{5DEBBF9F-581E-48B8-B551-C4D9E9F0DA97}"/>
    <cellStyle name="Nota 6 17" xfId="1407" xr:uid="{851AD548-32EE-4E83-809D-D1EB6980F29E}"/>
    <cellStyle name="Nota 6 18" xfId="1408" xr:uid="{53F2D1B7-783C-47CF-B901-A9A197185BD9}"/>
    <cellStyle name="Nota 6 19" xfId="1409" xr:uid="{8F9525AC-56BB-4B21-8A47-EF8BBD6D6287}"/>
    <cellStyle name="Nota 6 2" xfId="1410" xr:uid="{125FFE5C-927D-47AA-8C7C-5ECDC70188C9}"/>
    <cellStyle name="Nota 6 2 10" xfId="1411" xr:uid="{E489745D-3792-49E9-A1D6-4764DB337528}"/>
    <cellStyle name="Nota 6 2 2" xfId="1412" xr:uid="{33B0DE53-41A3-412F-9264-9B1F13166B6D}"/>
    <cellStyle name="Nota 6 2 2 10" xfId="1413" xr:uid="{4A88639A-40F7-41C2-AA9B-AC8D025F341F}"/>
    <cellStyle name="Nota 6 2 2 11" xfId="1414" xr:uid="{D03F10CC-E089-4428-A637-3644FFA5BCD2}"/>
    <cellStyle name="Nota 6 2 2 12" xfId="1415" xr:uid="{5CFEA148-EC1C-458A-A7F9-E31F878F2049}"/>
    <cellStyle name="Nota 6 2 2 13" xfId="1416" xr:uid="{6ABF79BC-60CE-4BE3-A07E-8C71CD3EB165}"/>
    <cellStyle name="Nota 6 2 2 14" xfId="1417" xr:uid="{E97007B7-7055-410C-B06C-28C356398BF2}"/>
    <cellStyle name="Nota 6 2 2 15" xfId="1418" xr:uid="{A57B836B-3BA2-48A2-925E-9344175DB360}"/>
    <cellStyle name="Nota 6 2 2 16" xfId="1419" xr:uid="{4C147A7B-FF20-47AF-B6B8-D560CAA68C16}"/>
    <cellStyle name="Nota 6 2 2 2" xfId="1420" xr:uid="{8275424F-95B1-4AA6-B57C-2BCF7506FA8B}"/>
    <cellStyle name="Nota 6 2 2 3" xfId="1421" xr:uid="{EDE64532-2F25-4DC4-865F-387FFC84CE77}"/>
    <cellStyle name="Nota 6 2 2 4" xfId="1422" xr:uid="{1FD39146-D271-4605-BF8D-2E647E142352}"/>
    <cellStyle name="Nota 6 2 2 5" xfId="1423" xr:uid="{9E60CF30-2694-4ED7-8604-5F95AF99D64A}"/>
    <cellStyle name="Nota 6 2 2 6" xfId="1424" xr:uid="{BC55A74C-276A-4672-8836-681EF335D558}"/>
    <cellStyle name="Nota 6 2 2 7" xfId="1425" xr:uid="{AE6DC98A-56B7-4947-999D-B1233106E09F}"/>
    <cellStyle name="Nota 6 2 2 8" xfId="1426" xr:uid="{E09AA812-10A3-482F-9F83-E7E4C1B1D895}"/>
    <cellStyle name="Nota 6 2 2 9" xfId="1427" xr:uid="{3841CDA5-8B03-42B2-9685-EBBFE3D017BA}"/>
    <cellStyle name="Nota 6 2 3" xfId="1428" xr:uid="{F33BDFD3-09BB-4967-9850-20C5298721B5}"/>
    <cellStyle name="Nota 6 2 3 2" xfId="1429" xr:uid="{E2DCBB4A-A0FD-4634-A23A-BABA8CAB3EAC}"/>
    <cellStyle name="Nota 6 2 3 3" xfId="1430" xr:uid="{943215F2-A84B-4D05-8D54-823728D91186}"/>
    <cellStyle name="Nota 6 2 3 4" xfId="1431" xr:uid="{C2810A45-3BC6-4A68-9E1D-20F2C750A1E2}"/>
    <cellStyle name="Nota 6 2 3 5" xfId="1432" xr:uid="{3E9ABD82-4A45-4CF4-90B1-DC8F1F984DC4}"/>
    <cellStyle name="Nota 6 2 3 6" xfId="1433" xr:uid="{3BA2414D-8235-466E-9DC9-F83DE385BC1F}"/>
    <cellStyle name="Nota 6 2 3 7" xfId="1434" xr:uid="{A0A87631-D69D-44A8-B672-8FC92EE35DE8}"/>
    <cellStyle name="Nota 6 2 4" xfId="1435" xr:uid="{E84110B4-9B06-4995-A4E1-1BA1B08231D8}"/>
    <cellStyle name="Nota 6 2 5" xfId="1436" xr:uid="{9CA8E233-96C3-402D-B2C8-64FF4851A1C8}"/>
    <cellStyle name="Nota 6 2 6" xfId="1437" xr:uid="{91852D1B-B346-4D3B-984B-03D1A63FD2A3}"/>
    <cellStyle name="Nota 6 2 7" xfId="1438" xr:uid="{785EDB66-6FE8-4D25-9B46-5856B930D679}"/>
    <cellStyle name="Nota 6 2 8" xfId="1439" xr:uid="{26A821A5-C6E9-421D-9A9F-87DDA8781D73}"/>
    <cellStyle name="Nota 6 2 9" xfId="1440" xr:uid="{4A1EF549-C37C-4F2B-9200-BA36CCB406F9}"/>
    <cellStyle name="Nota 6 20" xfId="1441" xr:uid="{9F5B7A7F-EAF9-4FCB-894E-90C575B58F2C}"/>
    <cellStyle name="Nota 6 3" xfId="1442" xr:uid="{C8A6F529-DCC8-4D61-AB6B-8AC625139D3F}"/>
    <cellStyle name="Nota 6 3 2" xfId="1443" xr:uid="{A9A74908-392C-417A-AE80-F5D31C684FF8}"/>
    <cellStyle name="Nota 6 3 3" xfId="1444" xr:uid="{E6AB61DA-726E-4D14-8954-E47ED28852AE}"/>
    <cellStyle name="Nota 6 3 4" xfId="1445" xr:uid="{7CDA9CEF-7BBB-4D6B-9509-136CD7FADEAA}"/>
    <cellStyle name="Nota 6 3 5" xfId="1446" xr:uid="{0C7E1AE4-A21D-42B5-A76D-C0A87F632B9B}"/>
    <cellStyle name="Nota 6 3 6" xfId="1447" xr:uid="{ACEB027D-BCAC-46E7-99FC-1837B749BD54}"/>
    <cellStyle name="Nota 6 3 7" xfId="1448" xr:uid="{E1DCF114-375C-4D70-95B8-FA906A4B7C5D}"/>
    <cellStyle name="Nota 6 4" xfId="1449" xr:uid="{E1FE7FD4-748D-4F08-876A-98157A1AE613}"/>
    <cellStyle name="Nota 6 4 2" xfId="1450" xr:uid="{583EBA77-181F-4B96-B806-5171D73986B8}"/>
    <cellStyle name="Nota 6 4 3" xfId="1451" xr:uid="{818335BE-2CF8-4EF9-B362-64AE32FEF526}"/>
    <cellStyle name="Nota 6 4 4" xfId="1452" xr:uid="{617849AD-CB4B-4772-BADB-2697386D3F30}"/>
    <cellStyle name="Nota 6 4 5" xfId="1453" xr:uid="{2E468D5F-19CA-435B-8D43-061933EBAD61}"/>
    <cellStyle name="Nota 6 4 6" xfId="1454" xr:uid="{C3D06C98-2445-4A73-A07A-7D0A40943279}"/>
    <cellStyle name="Nota 6 4 7" xfId="1455" xr:uid="{0D955D7D-CF13-410D-B66A-E51A0AFA53AE}"/>
    <cellStyle name="Nota 6 5" xfId="1456" xr:uid="{9A250BCE-90E1-46B4-821D-4F6631896611}"/>
    <cellStyle name="Nota 6 6" xfId="1457" xr:uid="{8CC88072-EDAF-43AB-AFE1-29C0E7815918}"/>
    <cellStyle name="Nota 6 7" xfId="1458" xr:uid="{DEC8A087-FCA8-4F43-8F91-2A5B29867C6C}"/>
    <cellStyle name="Nota 6 8" xfId="1459" xr:uid="{C9A0F535-4157-4592-A6EA-6AA1A4B2EB86}"/>
    <cellStyle name="Nota 6 9" xfId="1460" xr:uid="{4530CED5-3D83-4B69-9BDB-244077702CBD}"/>
    <cellStyle name="Nota 60" xfId="1461" xr:uid="{90245CC4-4791-4948-A129-5823B2A6A816}"/>
    <cellStyle name="Nota 60 2" xfId="1462" xr:uid="{BBF5F150-C1B8-461F-A3F5-920D20DEA19C}"/>
    <cellStyle name="Nota 60 3" xfId="1463" xr:uid="{B01CD2A4-84E7-457F-8855-6174FA12DB20}"/>
    <cellStyle name="Nota 60 4" xfId="1464" xr:uid="{2D6A4D59-2EDE-47F8-AD50-7416DCBC5A7F}"/>
    <cellStyle name="Nota 60 5" xfId="1465" xr:uid="{87848565-80E3-43DB-A80F-DF6DB38FB81B}"/>
    <cellStyle name="Nota 61" xfId="1466" xr:uid="{CE1286C0-2745-485C-833C-6526A6B0DB6E}"/>
    <cellStyle name="Nota 61 2" xfId="1467" xr:uid="{C729E22E-0362-44F1-8B05-FF3D93249601}"/>
    <cellStyle name="Nota 61 3" xfId="1468" xr:uid="{E51BD60E-F250-4C7F-A49B-4482C8778CEE}"/>
    <cellStyle name="Nota 61 4" xfId="1469" xr:uid="{987C3779-8ED4-4B41-837C-1A066A4661DE}"/>
    <cellStyle name="Nota 61 5" xfId="1470" xr:uid="{BC97304F-69CA-4A0C-B166-57868E22963D}"/>
    <cellStyle name="Nota 62" xfId="1471" xr:uid="{C39ED4B7-F6CC-4C21-B37C-50CCFD909E14}"/>
    <cellStyle name="Nota 62 2" xfId="1472" xr:uid="{6086452C-1A0A-4A9F-B466-82384D083C74}"/>
    <cellStyle name="Nota 62 3" xfId="1473" xr:uid="{AE3FA2EA-82D5-492F-9287-F21E296A3C61}"/>
    <cellStyle name="Nota 62 4" xfId="1474" xr:uid="{A65DF34A-F5B9-425B-8E5A-D4EDF6C8A6E6}"/>
    <cellStyle name="Nota 62 5" xfId="1475" xr:uid="{E3071D7B-FEEC-49DE-9085-E2646F8FA590}"/>
    <cellStyle name="Nota 63" xfId="1476" xr:uid="{C1A77E30-3094-4FAA-B055-0B45C805E006}"/>
    <cellStyle name="Nota 63 2" xfId="1477" xr:uid="{635FC0D8-B9F8-4D2C-AECB-1DFDD1BC7B31}"/>
    <cellStyle name="Nota 63 3" xfId="1478" xr:uid="{74B7D858-9636-40F6-9504-22DAA495A5DF}"/>
    <cellStyle name="Nota 63 4" xfId="1479" xr:uid="{E4DB19BD-F903-4F72-B945-2577ECB4247B}"/>
    <cellStyle name="Nota 63 5" xfId="1480" xr:uid="{9428679A-1300-4D62-845D-88D610539441}"/>
    <cellStyle name="Nota 64" xfId="1481" xr:uid="{9986B9E7-A044-4DFA-9C66-5940DA09B7F8}"/>
    <cellStyle name="Nota 64 2" xfId="1482" xr:uid="{4EF06D45-E406-4303-BADD-7E84E88D8A35}"/>
    <cellStyle name="Nota 64 3" xfId="1483" xr:uid="{F13EB668-60EC-4640-A471-243E8FD34385}"/>
    <cellStyle name="Nota 64 4" xfId="1484" xr:uid="{D23B59BE-7B92-4BBD-9AF5-2589E9509EE2}"/>
    <cellStyle name="Nota 64 5" xfId="1485" xr:uid="{D7F4E1E8-DF57-4707-B38D-907AA816B3E1}"/>
    <cellStyle name="Nota 65" xfId="1486" xr:uid="{866A8236-5F85-4A36-961D-D7D485B027E3}"/>
    <cellStyle name="Nota 65 2" xfId="1487" xr:uid="{65B6D086-633F-40FF-B12F-966BDDD1EB2F}"/>
    <cellStyle name="Nota 65 3" xfId="1488" xr:uid="{57C42342-2CB7-4E69-B7D6-208B3254F126}"/>
    <cellStyle name="Nota 65 4" xfId="1489" xr:uid="{8C0CEB6E-071E-449E-BB27-C4404908587B}"/>
    <cellStyle name="Nota 65 5" xfId="1490" xr:uid="{D93A668D-6F4D-4D48-845D-5C9F10B95F45}"/>
    <cellStyle name="Nota 66" xfId="1491" xr:uid="{32839BF0-0610-42BF-A62E-A9844D22393A}"/>
    <cellStyle name="Nota 66 2" xfId="1492" xr:uid="{FCF661B9-DDFB-40AC-82F0-E08A100DE8AE}"/>
    <cellStyle name="Nota 66 3" xfId="1493" xr:uid="{7470F050-8B1E-4E02-9B04-5BE54C522838}"/>
    <cellStyle name="Nota 66 4" xfId="1494" xr:uid="{04F840A0-2E64-4845-B62F-F47D3DB6ABC3}"/>
    <cellStyle name="Nota 66 5" xfId="1495" xr:uid="{5B554DA2-7B7C-40DE-80D6-C829A721AF35}"/>
    <cellStyle name="Nota 67" xfId="1496" xr:uid="{C632C4B9-C77D-4F83-874D-1B5754019FF8}"/>
    <cellStyle name="Nota 67 2" xfId="1497" xr:uid="{540F30BD-6D15-4F29-BB51-F51B56C2090E}"/>
    <cellStyle name="Nota 67 3" xfId="1498" xr:uid="{9E4F5003-8002-4D38-B2D7-520236D02957}"/>
    <cellStyle name="Nota 67 4" xfId="1499" xr:uid="{B761B83C-09AF-4D50-9A0F-2231EF1AAF7F}"/>
    <cellStyle name="Nota 67 5" xfId="1500" xr:uid="{5EBDC04D-154D-4EF3-9B13-438BF49BA7C6}"/>
    <cellStyle name="Nota 68" xfId="1501" xr:uid="{C6BF9330-BB3C-474C-B3AB-11ADE092C563}"/>
    <cellStyle name="Nota 68 2" xfId="1502" xr:uid="{15E111AF-5FA9-4135-8BB0-08871D18A9C3}"/>
    <cellStyle name="Nota 68 3" xfId="1503" xr:uid="{6186F31A-10E0-4ED0-A9C4-EE539ED9E1BD}"/>
    <cellStyle name="Nota 68 4" xfId="1504" xr:uid="{29BEA9A6-DE7C-4E47-9C9C-E9C37C88A7FB}"/>
    <cellStyle name="Nota 68 5" xfId="1505" xr:uid="{481E834F-191A-4EEB-9962-6925BF67128A}"/>
    <cellStyle name="Nota 69" xfId="1506" xr:uid="{7AE549E3-EC10-472C-B825-BA57B27BFE5A}"/>
    <cellStyle name="Nota 69 2" xfId="1507" xr:uid="{4BA59BF9-F924-4349-9388-7FEC761A2240}"/>
    <cellStyle name="Nota 69 3" xfId="1508" xr:uid="{D7194B59-496C-4273-9DAF-231881FF5D1E}"/>
    <cellStyle name="Nota 69 4" xfId="1509" xr:uid="{273999F1-D33B-46BE-A3AA-767239ADB3B3}"/>
    <cellStyle name="Nota 69 5" xfId="1510" xr:uid="{1EF07BD3-1472-4539-B97F-EEBBBB72B020}"/>
    <cellStyle name="Nota 7" xfId="1511" xr:uid="{63EA9D7F-FFA4-4FA0-81E8-C447A6E7456C}"/>
    <cellStyle name="Nota 7 10" xfId="1512" xr:uid="{993E469E-5B91-4E29-BD4C-03DA75B728E7}"/>
    <cellStyle name="Nota 7 11" xfId="1513" xr:uid="{DDCCF617-25E8-4959-B617-4FB03AA4DCC5}"/>
    <cellStyle name="Nota 7 12" xfId="1514" xr:uid="{B9514D4C-9E99-4405-8BF5-F27FA1BA9AFD}"/>
    <cellStyle name="Nota 7 13" xfId="1515" xr:uid="{F3402932-BBB8-40D6-91E3-6D11A3E7D133}"/>
    <cellStyle name="Nota 7 14" xfId="1516" xr:uid="{3E1B6217-C867-45D3-AA61-26DB16D10C1C}"/>
    <cellStyle name="Nota 7 15" xfId="1517" xr:uid="{C5139E58-3CD3-4F09-866A-85B8160E6220}"/>
    <cellStyle name="Nota 7 16" xfId="1518" xr:uid="{BABA0496-49DE-4C3F-BB8E-938F47AE54E0}"/>
    <cellStyle name="Nota 7 17" xfId="1519" xr:uid="{F47420D3-8F6F-4D14-A959-D078A98EC8E7}"/>
    <cellStyle name="Nota 7 18" xfId="1520" xr:uid="{B8E56B6F-187F-4EC4-9529-5F1C5F3D23D5}"/>
    <cellStyle name="Nota 7 19" xfId="1521" xr:uid="{2D02F66C-84D5-46E8-BE42-5C6AC6F92430}"/>
    <cellStyle name="Nota 7 2" xfId="1522" xr:uid="{3E1E9730-363C-4FD2-91C0-ECD4335010D7}"/>
    <cellStyle name="Nota 7 2 10" xfId="1523" xr:uid="{5486967C-CC97-4D0E-B009-F04A9F31111F}"/>
    <cellStyle name="Nota 7 2 2" xfId="1524" xr:uid="{D82BC32A-BA10-4407-BA07-55EC1ACCC083}"/>
    <cellStyle name="Nota 7 2 2 10" xfId="1525" xr:uid="{34E9EDBE-7845-4141-9C5A-F9FC06F1302F}"/>
    <cellStyle name="Nota 7 2 2 11" xfId="1526" xr:uid="{78BBFD64-ECFC-4C26-B465-5F7B46D47876}"/>
    <cellStyle name="Nota 7 2 2 12" xfId="1527" xr:uid="{2DC92C70-1667-49F7-BF1D-8AFECFE363EC}"/>
    <cellStyle name="Nota 7 2 2 13" xfId="1528" xr:uid="{AD7E53CD-1742-4B58-AE63-1CA10F9DB2DB}"/>
    <cellStyle name="Nota 7 2 2 14" xfId="1529" xr:uid="{EC6A631F-092F-454E-BFCA-6237915EDCCB}"/>
    <cellStyle name="Nota 7 2 2 15" xfId="1530" xr:uid="{5EC6BAA9-DDFA-4CDB-9A31-8F770638FF88}"/>
    <cellStyle name="Nota 7 2 2 16" xfId="1531" xr:uid="{52DEF152-2114-477C-8F96-A56F0715834F}"/>
    <cellStyle name="Nota 7 2 2 2" xfId="1532" xr:uid="{F1D02DA2-8A75-4A15-BAB8-530FF5D52DD7}"/>
    <cellStyle name="Nota 7 2 2 3" xfId="1533" xr:uid="{F32FA9A5-881F-40DC-BE9F-E59A0F780FA1}"/>
    <cellStyle name="Nota 7 2 2 4" xfId="1534" xr:uid="{011040A1-4DDF-4AF4-ACEF-BF89FFD9CF04}"/>
    <cellStyle name="Nota 7 2 2 5" xfId="1535" xr:uid="{44B4F69A-8B38-4F75-9107-0C79888EAFAE}"/>
    <cellStyle name="Nota 7 2 2 6" xfId="1536" xr:uid="{30E5200A-67E1-4304-820D-44CD681D9C45}"/>
    <cellStyle name="Nota 7 2 2 7" xfId="1537" xr:uid="{88D13C31-9E36-45C5-8EFA-FE59171F4527}"/>
    <cellStyle name="Nota 7 2 2 8" xfId="1538" xr:uid="{A405E522-9C40-4485-A506-C1FF18E08EFA}"/>
    <cellStyle name="Nota 7 2 2 9" xfId="1539" xr:uid="{BB543667-B763-4EBD-9789-AAD4CD08D256}"/>
    <cellStyle name="Nota 7 2 3" xfId="1540" xr:uid="{ADCE821B-7D0E-4DB2-AD71-99A6A3176CC4}"/>
    <cellStyle name="Nota 7 2 3 2" xfId="1541" xr:uid="{0FFD21CE-4228-4E70-9C29-6F013CA05E4B}"/>
    <cellStyle name="Nota 7 2 3 3" xfId="1542" xr:uid="{FEEEE60A-A80F-4B2B-9C3D-AEC50667FFBD}"/>
    <cellStyle name="Nota 7 2 3 4" xfId="1543" xr:uid="{7FAAC09D-E66B-4BFC-A4E0-F0554837EE91}"/>
    <cellStyle name="Nota 7 2 3 5" xfId="1544" xr:uid="{B903E401-916B-45AA-85B3-F099EC90AB62}"/>
    <cellStyle name="Nota 7 2 3 6" xfId="1545" xr:uid="{224F3919-8FA0-40C2-8411-4F1F9D55B934}"/>
    <cellStyle name="Nota 7 2 3 7" xfId="1546" xr:uid="{238E323D-03BE-4D15-B808-0CD0EBC443B9}"/>
    <cellStyle name="Nota 7 2 4" xfId="1547" xr:uid="{77ECEC31-AF7A-4EC8-8167-502C6547D44C}"/>
    <cellStyle name="Nota 7 2 5" xfId="1548" xr:uid="{F776FA85-3262-49A9-B0AC-40A521616A2F}"/>
    <cellStyle name="Nota 7 2 6" xfId="1549" xr:uid="{ACB72DD5-BB32-45BB-A5E5-14D4CAB26ED7}"/>
    <cellStyle name="Nota 7 2 7" xfId="1550" xr:uid="{DF4238AB-9B7E-4A2B-AB32-F135E91B9F56}"/>
    <cellStyle name="Nota 7 2 8" xfId="1551" xr:uid="{E25A20BA-0BFF-416C-9121-1D06F6040FD5}"/>
    <cellStyle name="Nota 7 2 9" xfId="1552" xr:uid="{4E9E658A-4C5F-41BD-B6E0-21361DAF7ADF}"/>
    <cellStyle name="Nota 7 20" xfId="1553" xr:uid="{E3527F8D-BE72-4291-B368-15778941597D}"/>
    <cellStyle name="Nota 7 3" xfId="1554" xr:uid="{E79DF7B5-3929-4F85-8F16-2B2E4F45B7B4}"/>
    <cellStyle name="Nota 7 3 2" xfId="1555" xr:uid="{89854334-3442-4BD8-BD11-62D093E4F3D3}"/>
    <cellStyle name="Nota 7 3 3" xfId="1556" xr:uid="{0CFCC464-FAD3-41D7-88D8-572E817FC7D2}"/>
    <cellStyle name="Nota 7 3 4" xfId="1557" xr:uid="{F61A2533-3C6D-4ECE-94DE-021ADC58BCA5}"/>
    <cellStyle name="Nota 7 3 5" xfId="1558" xr:uid="{C8240FE0-913C-44C4-A71D-FE0735989DA4}"/>
    <cellStyle name="Nota 7 3 6" xfId="1559" xr:uid="{991807BB-E6D6-47DC-AA19-4F3775E4BEE2}"/>
    <cellStyle name="Nota 7 3 7" xfId="1560" xr:uid="{FB46BCF8-1A3E-4EDB-88FF-DC16224546B1}"/>
    <cellStyle name="Nota 7 4" xfId="1561" xr:uid="{290DA4B4-B2AA-4E70-B6D9-1113618C255C}"/>
    <cellStyle name="Nota 7 4 2" xfId="1562" xr:uid="{7A847739-9A7D-42D3-A23C-C78B08595AEF}"/>
    <cellStyle name="Nota 7 4 3" xfId="1563" xr:uid="{474ADC8F-53DC-4C42-ADD1-74A9C2B41602}"/>
    <cellStyle name="Nota 7 4 4" xfId="1564" xr:uid="{A07DC75D-D765-4D12-8B5B-AC56746A5F7E}"/>
    <cellStyle name="Nota 7 4 5" xfId="1565" xr:uid="{0D6DD695-7E82-4E3F-ABB0-EF2574C5EEEE}"/>
    <cellStyle name="Nota 7 4 6" xfId="1566" xr:uid="{8EA27B8C-1827-41F7-B455-1751857FD25D}"/>
    <cellStyle name="Nota 7 4 7" xfId="1567" xr:uid="{10670C34-383F-4F84-AC29-129A48DE7622}"/>
    <cellStyle name="Nota 7 5" xfId="1568" xr:uid="{8FB548E6-1C21-46AB-A529-A203D8CDE959}"/>
    <cellStyle name="Nota 7 6" xfId="1569" xr:uid="{F38A4080-CF09-47C7-9FFE-41908831A8F0}"/>
    <cellStyle name="Nota 7 7" xfId="1570" xr:uid="{8C5148CF-99A7-4063-8F7F-96A28864794A}"/>
    <cellStyle name="Nota 7 8" xfId="1571" xr:uid="{2234D06C-5DC4-413F-A226-B79122E6EF07}"/>
    <cellStyle name="Nota 7 9" xfId="1572" xr:uid="{79D569CD-743B-4344-8627-D948D8C5C377}"/>
    <cellStyle name="Nota 70" xfId="1573" xr:uid="{4206E8F9-A632-467D-A18A-0455AC9EEA3D}"/>
    <cellStyle name="Nota 70 2" xfId="1574" xr:uid="{2493BBCF-0DC8-4B63-9FD1-31564492FFDD}"/>
    <cellStyle name="Nota 70 3" xfId="1575" xr:uid="{0C300B5B-A17A-4B37-80CC-377216A7A408}"/>
    <cellStyle name="Nota 70 4" xfId="1576" xr:uid="{285D033D-5097-4832-98F9-86A7B9174853}"/>
    <cellStyle name="Nota 70 5" xfId="1577" xr:uid="{974F72E0-6AE0-4981-B055-ECE9CE1FA2BE}"/>
    <cellStyle name="Nota 71" xfId="1578" xr:uid="{FF50FEBD-A7EB-48F9-BD1F-F00BB77354A9}"/>
    <cellStyle name="Nota 71 2" xfId="1579" xr:uid="{DA7FE9C4-6DFD-4F21-9E72-A04987423157}"/>
    <cellStyle name="Nota 71 3" xfId="1580" xr:uid="{F7771A91-E438-4AF8-B36C-5ABD4A014B21}"/>
    <cellStyle name="Nota 71 4" xfId="1581" xr:uid="{C12D22BD-FD44-4FDE-BC1E-CB24B26368AE}"/>
    <cellStyle name="Nota 71 5" xfId="1582" xr:uid="{7F935AFA-EDCF-4E86-A25C-4F4CBB0E6913}"/>
    <cellStyle name="Nota 72" xfId="1583" xr:uid="{E0E0AFDE-F540-428D-977D-DA57F6EAB97A}"/>
    <cellStyle name="Nota 72 2" xfId="1584" xr:uid="{9375DB2D-30B7-4C07-8562-2A386CC583E6}"/>
    <cellStyle name="Nota 72 3" xfId="1585" xr:uid="{82C771E1-004F-460C-98AF-18A143339DC1}"/>
    <cellStyle name="Nota 72 4" xfId="1586" xr:uid="{8D98FB0C-BF7F-40E0-9C53-D2742CCDF725}"/>
    <cellStyle name="Nota 72 5" xfId="1587" xr:uid="{A6FF9559-5C67-4152-95B7-D0FD8AA4F7C7}"/>
    <cellStyle name="Nota 73" xfId="1588" xr:uid="{4E2D248F-98B3-4EDD-8B99-5BDB53F0BF2C}"/>
    <cellStyle name="Nota 73 2" xfId="1589" xr:uid="{F7DD7A4D-B6DB-4139-AA27-4529530B4DDB}"/>
    <cellStyle name="Nota 73 3" xfId="1590" xr:uid="{3837FF88-0715-4DE2-A0E5-475FC352D6C2}"/>
    <cellStyle name="Nota 73 4" xfId="1591" xr:uid="{07F557CA-18DA-4C3A-969E-31588C3A4D19}"/>
    <cellStyle name="Nota 73 5" xfId="1592" xr:uid="{F318A318-EBA6-472B-B644-9A28CB31824C}"/>
    <cellStyle name="Nota 74" xfId="1593" xr:uid="{4EEFC123-FE2A-4D77-9FF8-63D625180944}"/>
    <cellStyle name="Nota 74 2" xfId="1594" xr:uid="{C7BD8C08-0316-4863-8DFB-AD41215C669A}"/>
    <cellStyle name="Nota 74 3" xfId="1595" xr:uid="{D216E3ED-C3FB-456F-82FF-5FD74E24C993}"/>
    <cellStyle name="Nota 74 4" xfId="1596" xr:uid="{148A4573-349C-4364-8637-CFB1556FBFDF}"/>
    <cellStyle name="Nota 74 5" xfId="1597" xr:uid="{37AE8D3B-1629-4FCC-9B37-83B04A0E5BDA}"/>
    <cellStyle name="Nota 75" xfId="1598" xr:uid="{C48C24C8-F3D7-4115-8103-40B8680DC4E5}"/>
    <cellStyle name="Nota 75 2" xfId="1599" xr:uid="{6F1FC9B6-61F6-4EF3-BB7C-C3659651027C}"/>
    <cellStyle name="Nota 75 3" xfId="1600" xr:uid="{617E8188-C8E1-43CC-85CA-D0870649D7A7}"/>
    <cellStyle name="Nota 75 4" xfId="1601" xr:uid="{32F02663-6132-45E5-BE15-F7A7C3D5BBA8}"/>
    <cellStyle name="Nota 75 5" xfId="1602" xr:uid="{2106A17A-4FAA-449F-BF24-F2B52A0C5ED3}"/>
    <cellStyle name="Nota 76" xfId="1603" xr:uid="{DD59BC20-5866-4226-86BA-90591224B869}"/>
    <cellStyle name="Nota 76 2" xfId="1604" xr:uid="{CCB8D1DB-2863-4668-B13E-CD16ED70066A}"/>
    <cellStyle name="Nota 76 3" xfId="1605" xr:uid="{3EC4B597-BE49-4418-BC52-DB877BF728EB}"/>
    <cellStyle name="Nota 76 4" xfId="1606" xr:uid="{B78DD025-444E-4B34-AAB3-8D63B5F2DCD6}"/>
    <cellStyle name="Nota 76 5" xfId="1607" xr:uid="{11FA3CA6-FD47-48BA-99B1-17861A56669D}"/>
    <cellStyle name="Nota 77" xfId="1608" xr:uid="{56D96F9D-7739-4882-9EBA-AE11C0BD5C98}"/>
    <cellStyle name="Nota 77 2" xfId="1609" xr:uid="{952F4215-47BC-4BA7-BCD2-AB48FA0C313E}"/>
    <cellStyle name="Nota 77 3" xfId="1610" xr:uid="{D6A4CA23-E3BC-41F6-A572-992FA90E8625}"/>
    <cellStyle name="Nota 77 4" xfId="1611" xr:uid="{F32EF888-D86C-42A6-9B22-DF1AB63C9245}"/>
    <cellStyle name="Nota 77 5" xfId="1612" xr:uid="{5FDA1B7D-7A20-4076-AD71-5F8746B4625D}"/>
    <cellStyle name="Nota 78" xfId="1613" xr:uid="{9D561546-0CA9-44D1-A2FB-D7CB348A19AB}"/>
    <cellStyle name="Nota 78 2" xfId="1614" xr:uid="{714693D0-0F54-4B43-BA02-F25C745DFA8E}"/>
    <cellStyle name="Nota 78 3" xfId="1615" xr:uid="{3A3A322D-0546-43F0-BCD0-33AC47D3BEB8}"/>
    <cellStyle name="Nota 78 4" xfId="1616" xr:uid="{74113153-A3E4-4432-9AA7-9FB3E286D2C2}"/>
    <cellStyle name="Nota 78 5" xfId="1617" xr:uid="{5C2DB09A-747A-4637-B773-0D71AB503A40}"/>
    <cellStyle name="Nota 79" xfId="1618" xr:uid="{792AE0E3-6C01-4525-9835-09F5ED52CB68}"/>
    <cellStyle name="Nota 79 2" xfId="1619" xr:uid="{95A44017-10D2-4FA2-A35D-ED825480FD1E}"/>
    <cellStyle name="Nota 79 3" xfId="1620" xr:uid="{EE596014-E36D-4213-9C16-E9382DC8611A}"/>
    <cellStyle name="Nota 79 4" xfId="1621" xr:uid="{97761FEA-05F9-4D3E-84C2-AFC396218D59}"/>
    <cellStyle name="Nota 79 5" xfId="1622" xr:uid="{63B271F1-788E-49CD-A69D-73581D2F6FAC}"/>
    <cellStyle name="Nota 8" xfId="1623" xr:uid="{C525B0CB-9577-4104-8804-4C2C53860CE6}"/>
    <cellStyle name="Nota 8 10" xfId="1624" xr:uid="{B0BFDD07-9249-41FB-BDF5-8D82C2C8FACE}"/>
    <cellStyle name="Nota 8 10 2" xfId="1625" xr:uid="{46B7E127-57A8-47EE-B1B5-23772BACD37A}"/>
    <cellStyle name="Nota 8 11" xfId="1626" xr:uid="{5D512B8E-3122-463B-8BC0-5667651B52AB}"/>
    <cellStyle name="Nota 8 11 2" xfId="1627" xr:uid="{D8A2703E-90E0-485B-B4FE-87E646E6A838}"/>
    <cellStyle name="Nota 8 12" xfId="1628" xr:uid="{ED38BDFD-0685-46C0-A3AF-E88A3DEB5F62}"/>
    <cellStyle name="Nota 8 12 2" xfId="1629" xr:uid="{835F46CC-EC6F-4DB0-8265-79B5886163FC}"/>
    <cellStyle name="Nota 8 13" xfId="1630" xr:uid="{77111144-2434-471F-B0B7-D09FAAB3B8E8}"/>
    <cellStyle name="Nota 8 14" xfId="1631" xr:uid="{14765C05-0009-4E2C-A579-B0A2165C8AC6}"/>
    <cellStyle name="Nota 8 15" xfId="1632" xr:uid="{2B3D891F-CE4A-4516-985E-124875CAF3D1}"/>
    <cellStyle name="Nota 8 16" xfId="1633" xr:uid="{817613EE-6225-49EA-82AB-A2E39E6665E9}"/>
    <cellStyle name="Nota 8 17" xfId="1634" xr:uid="{B515FBBB-8F74-408E-B250-3FAED1BA7FCD}"/>
    <cellStyle name="Nota 8 18" xfId="1635" xr:uid="{58D51484-C29B-44E5-BFD9-F01FF3CBF0F1}"/>
    <cellStyle name="Nota 8 19" xfId="1636" xr:uid="{1C618DA2-0F90-41AE-A50E-B93FA53CA9F7}"/>
    <cellStyle name="Nota 8 2" xfId="1637" xr:uid="{E5645E65-0838-4388-BABF-CE8632448646}"/>
    <cellStyle name="Nota 8 2 2" xfId="1638" xr:uid="{69E01B48-B296-483C-91D3-21CD2B1743CF}"/>
    <cellStyle name="Nota 8 2 3" xfId="1639" xr:uid="{6B32163A-BCB3-4300-8DD0-A8A97C03DE60}"/>
    <cellStyle name="Nota 8 2 4" xfId="1640" xr:uid="{9CE4AA9C-DFC8-43AA-8FBC-BFCAC08DA97F}"/>
    <cellStyle name="Nota 8 2 5" xfId="1641" xr:uid="{14F94F44-7EDA-4FF7-8F61-5AF4270F56BD}"/>
    <cellStyle name="Nota 8 2 6" xfId="1642" xr:uid="{BB207245-8FBC-4238-841C-71574008EB14}"/>
    <cellStyle name="Nota 8 2 7" xfId="1643" xr:uid="{3E24150B-3858-467D-A99F-8E79C6052814}"/>
    <cellStyle name="Nota 8 3" xfId="1644" xr:uid="{76F63797-0505-4144-B937-143BBB1881AE}"/>
    <cellStyle name="Nota 8 3 2" xfId="1645" xr:uid="{9B05E21C-6DCB-4804-B616-7EEC7CF8A2DF}"/>
    <cellStyle name="Nota 8 3 3" xfId="1646" xr:uid="{15F8E565-9269-4662-B1DB-8B0C02851C06}"/>
    <cellStyle name="Nota 8 3 4" xfId="1647" xr:uid="{6A640F68-F6DC-4A4B-9B8A-E0121EE0FB18}"/>
    <cellStyle name="Nota 8 3 5" xfId="1648" xr:uid="{0883AD26-5530-4201-A716-518E71A4D718}"/>
    <cellStyle name="Nota 8 3 6" xfId="1649" xr:uid="{8CF65077-2BE1-454F-AC56-1ECAA6102496}"/>
    <cellStyle name="Nota 8 3 7" xfId="1650" xr:uid="{AF8727FA-F8B8-4D02-9B3C-3E18159EED26}"/>
    <cellStyle name="Nota 8 4" xfId="1651" xr:uid="{556A90F0-5CAC-4EEC-AD68-7FF70464E854}"/>
    <cellStyle name="Nota 8 5" xfId="1652" xr:uid="{751F9DE5-F6FD-4106-A26A-EE2FD22698CD}"/>
    <cellStyle name="Nota 8 6" xfId="1653" xr:uid="{7F7027AA-30E2-4E56-8466-52638D20D35E}"/>
    <cellStyle name="Nota 8 7" xfId="1654" xr:uid="{D09816EB-E8E2-49C2-A0F7-91995578B86C}"/>
    <cellStyle name="Nota 8 7 2" xfId="1655" xr:uid="{25F202A6-4659-4692-95C4-BCFD0B6A9248}"/>
    <cellStyle name="Nota 8 8" xfId="1656" xr:uid="{1B51A1A1-A610-4EA6-BCE6-38BEE0EB1B6B}"/>
    <cellStyle name="Nota 8 8 2" xfId="1657" xr:uid="{8B2A49D1-470C-4B20-A437-B8A1C29EC519}"/>
    <cellStyle name="Nota 8 9" xfId="1658" xr:uid="{6ADE5D41-8454-4254-9AC2-87D3774E52F5}"/>
    <cellStyle name="Nota 8 9 2" xfId="1659" xr:uid="{0FE27F76-9C32-48D3-B14B-B645F28D4589}"/>
    <cellStyle name="Nota 80" xfId="1660" xr:uid="{7C40A486-9C12-49B4-B024-C5A279F80228}"/>
    <cellStyle name="Nota 80 2" xfId="1661" xr:uid="{8A727D2F-BAE0-4B72-A9A9-7D7025405FD5}"/>
    <cellStyle name="Nota 80 3" xfId="1662" xr:uid="{C8FE255D-AFEC-4733-9EB5-7717EB1D8DAE}"/>
    <cellStyle name="Nota 80 4" xfId="1663" xr:uid="{7A9BE36A-A625-4CCC-9D3E-62DD194BA0AE}"/>
    <cellStyle name="Nota 80 5" xfId="1664" xr:uid="{DD32E013-CD85-4FF6-AC1C-19E50E9079B8}"/>
    <cellStyle name="Nota 81" xfId="1665" xr:uid="{F4A04961-8B13-4F34-9E7C-607844F1342A}"/>
    <cellStyle name="Nota 81 2" xfId="1666" xr:uid="{99A96A58-7721-44FC-890D-79FF05A47565}"/>
    <cellStyle name="Nota 81 3" xfId="1667" xr:uid="{96FD1FE4-FAE2-4365-978B-8FAAC6D1F597}"/>
    <cellStyle name="Nota 81 4" xfId="1668" xr:uid="{44CC977D-D0C1-492F-A6A3-CE0C41E79AFA}"/>
    <cellStyle name="Nota 81 5" xfId="1669" xr:uid="{4D55E550-E032-46A9-A421-9AE118064BC2}"/>
    <cellStyle name="Nota 82" xfId="1670" xr:uid="{CE1C92DF-D1C0-46CB-AAC5-8EA3D23D96B1}"/>
    <cellStyle name="Nota 82 2" xfId="1671" xr:uid="{6ADB7AFA-1C94-4A0B-A458-04701E2AC2C7}"/>
    <cellStyle name="Nota 82 3" xfId="1672" xr:uid="{F4F3AF6D-A641-4724-BAA9-061BA4F498CA}"/>
    <cellStyle name="Nota 82 4" xfId="1673" xr:uid="{6FB36580-B582-42E0-99C1-F0AFB846E1F9}"/>
    <cellStyle name="Nota 82 5" xfId="1674" xr:uid="{BD7B9BA4-9330-4F04-8E5D-B18AC6F3A78F}"/>
    <cellStyle name="Nota 83" xfId="1675" xr:uid="{8A8DBF88-0499-47FB-B59B-6462D3B9F1E3}"/>
    <cellStyle name="Nota 83 2" xfId="1676" xr:uid="{AE58E41E-3623-4648-A6B2-D0F624D39AB2}"/>
    <cellStyle name="Nota 83 3" xfId="1677" xr:uid="{8ECE7EF9-B587-4C12-A053-52339EBF8385}"/>
    <cellStyle name="Nota 83 4" xfId="1678" xr:uid="{FB886ADB-504F-4E12-9C28-D01E3E1183AE}"/>
    <cellStyle name="Nota 83 5" xfId="1679" xr:uid="{0A0E960E-3419-48E7-9F0B-3493AE033EC1}"/>
    <cellStyle name="Nota 84" xfId="1680" xr:uid="{DC845BA7-ACD9-4773-B774-F1151E93313A}"/>
    <cellStyle name="Nota 84 2" xfId="1681" xr:uid="{CEE98C1C-8AE1-4031-9CD6-B0C46C78E030}"/>
    <cellStyle name="Nota 84 3" xfId="1682" xr:uid="{9732604E-E620-4141-AB1C-6461C386E523}"/>
    <cellStyle name="Nota 84 4" xfId="1683" xr:uid="{FCA0A1C4-F842-4EDC-8E96-744BE04CACE5}"/>
    <cellStyle name="Nota 84 5" xfId="1684" xr:uid="{59C3C46D-1844-4DDB-8B26-E99F4E34CD43}"/>
    <cellStyle name="Nota 85" xfId="1685" xr:uid="{34BC934C-2B01-438B-907B-BA7597802A3A}"/>
    <cellStyle name="Nota 85 2" xfId="1686" xr:uid="{155C5BA1-C0AC-4CD8-B23E-755473D9C7E0}"/>
    <cellStyle name="Nota 85 3" xfId="1687" xr:uid="{DFE9E754-B6F4-453B-A765-1745A27874ED}"/>
    <cellStyle name="Nota 85 4" xfId="1688" xr:uid="{30B88F9D-8CB5-46B7-B516-482365B04D7A}"/>
    <cellStyle name="Nota 85 5" xfId="1689" xr:uid="{871E567E-A64E-4796-A9A7-BF2F8153FF6E}"/>
    <cellStyle name="Nota 86" xfId="1690" xr:uid="{DD66D1DD-80E1-4394-A3E1-CAF3B03652B2}"/>
    <cellStyle name="Nota 86 2" xfId="1691" xr:uid="{636476DA-B902-4057-BBBE-2AA33ED8E79A}"/>
    <cellStyle name="Nota 86 3" xfId="1692" xr:uid="{CBE0629F-859F-4404-ABC0-3CAE93C0E726}"/>
    <cellStyle name="Nota 86 4" xfId="1693" xr:uid="{BD2A8A71-728E-4040-A422-A29BCA30406A}"/>
    <cellStyle name="Nota 86 5" xfId="1694" xr:uid="{71F899E1-E04E-47BC-8A73-590148661AC2}"/>
    <cellStyle name="Nota 87" xfId="1695" xr:uid="{FDE2C18A-8880-4807-BE45-BFE8D5C60BD0}"/>
    <cellStyle name="Nota 87 2" xfId="1696" xr:uid="{9588EB0D-45E0-445A-8B67-DFCBDE9B8941}"/>
    <cellStyle name="Nota 87 3" xfId="1697" xr:uid="{9089AC19-C3CB-4A11-B69A-A3C2D00452C3}"/>
    <cellStyle name="Nota 87 4" xfId="1698" xr:uid="{7324FF59-3F83-4AC7-AD5A-60CCD6DE35A1}"/>
    <cellStyle name="Nota 87 5" xfId="1699" xr:uid="{8A7D3781-63EE-49F3-A74F-5BF645076B24}"/>
    <cellStyle name="Nota 88" xfId="1700" xr:uid="{F1E1D37A-E1CD-4D58-8337-4FEF75F053A5}"/>
    <cellStyle name="Nota 88 2" xfId="1701" xr:uid="{F8558D02-7419-4244-8341-CB4A6E1F1E12}"/>
    <cellStyle name="Nota 88 3" xfId="1702" xr:uid="{5699E732-E865-49A3-8068-690D6E3613CC}"/>
    <cellStyle name="Nota 88 4" xfId="1703" xr:uid="{3117FF65-C4C3-41FA-A56A-117B80F4F4FF}"/>
    <cellStyle name="Nota 88 5" xfId="1704" xr:uid="{D584069C-F8E1-44A4-817B-495AD3758482}"/>
    <cellStyle name="Nota 89" xfId="1705" xr:uid="{773FEDE2-5D5C-4AC1-B0B7-6C4F4D275E2D}"/>
    <cellStyle name="Nota 89 2" xfId="1706" xr:uid="{7156A6E8-A5D1-4049-BA64-49F044D42E76}"/>
    <cellStyle name="Nota 89 3" xfId="1707" xr:uid="{3602A1B4-076A-463C-9DE0-73E1B39A67B1}"/>
    <cellStyle name="Nota 89 4" xfId="1708" xr:uid="{489AC8E6-54FB-4973-8215-904DCC59D1A6}"/>
    <cellStyle name="Nota 89 5" xfId="1709" xr:uid="{BE4210C3-82D7-4644-B3AA-4397E8A99236}"/>
    <cellStyle name="Nota 9" xfId="1710" xr:uid="{CD8EDAC2-D57B-4DE4-BE8B-C215FE603A8F}"/>
    <cellStyle name="Nota 9 2" xfId="1711" xr:uid="{8327941E-2625-4E53-BC5E-9350BCFC3A5D}"/>
    <cellStyle name="Nota 9 2 2" xfId="1712" xr:uid="{26864F66-DAB9-4A62-A630-5FCB5BAE5A2F}"/>
    <cellStyle name="Nota 9 2 3" xfId="1713" xr:uid="{1EC63A89-8730-4114-AF02-B6A3E52D5F07}"/>
    <cellStyle name="Nota 9 2 4" xfId="1714" xr:uid="{FAC583AD-7BE3-4E29-8C9B-7DB340C9D642}"/>
    <cellStyle name="Nota 9 2 5" xfId="1715" xr:uid="{81929055-D6E7-49EF-BBEB-E56A15648A35}"/>
    <cellStyle name="Nota 9 2 6" xfId="1716" xr:uid="{97300AAA-F17E-477E-A529-D307B181C351}"/>
    <cellStyle name="Nota 9 2 7" xfId="1717" xr:uid="{5B2E564F-3D05-426E-BC6D-5553D62B2284}"/>
    <cellStyle name="Nota 9 3" xfId="1718" xr:uid="{230386F9-A031-43E9-A86B-162B6DD30A5F}"/>
    <cellStyle name="Nota 9 4" xfId="1719" xr:uid="{E826148A-F80B-4056-8839-E185929B4DAD}"/>
    <cellStyle name="Nota 9 5" xfId="1720" xr:uid="{06CA594C-42D1-4CB0-92D6-0DB330C4714B}"/>
    <cellStyle name="Nota 9 6" xfId="1721" xr:uid="{7FA2D9BD-DD6E-4818-81D5-6A048A6D6785}"/>
    <cellStyle name="Nota 9 7" xfId="1722" xr:uid="{5F42F122-D429-4F48-8A77-16A7336A5D52}"/>
    <cellStyle name="Nota 9 8" xfId="1723" xr:uid="{D00BDCF3-A81D-420A-9559-0CD956432075}"/>
    <cellStyle name="Nota 90" xfId="1724" xr:uid="{22D60352-5F65-44D4-928B-645A45DB81FE}"/>
    <cellStyle name="Nota 90 2" xfId="1725" xr:uid="{833BD8DD-07DC-4EB2-BEE6-BA28C38C7433}"/>
    <cellStyle name="Nota 90 3" xfId="1726" xr:uid="{EA130639-5C4F-41DC-95B6-3D70A8061F31}"/>
    <cellStyle name="Nota 90 4" xfId="1727" xr:uid="{4FB10730-E454-4228-A9BC-500B7E1B9BFD}"/>
    <cellStyle name="Nota 90 5" xfId="1728" xr:uid="{6A0A1806-AE88-414E-A9F2-1F82A5FC160E}"/>
    <cellStyle name="Nota 91" xfId="1729" xr:uid="{5B8724A9-01BB-4A01-975D-EDF2B5D0BBCE}"/>
    <cellStyle name="Nota 91 2" xfId="1730" xr:uid="{7090436C-E998-463B-8BBC-2D0D824089DD}"/>
    <cellStyle name="Nota 91 3" xfId="1731" xr:uid="{88CCA6BA-8AD6-497D-909E-49B55084D490}"/>
    <cellStyle name="Nota 91 4" xfId="1732" xr:uid="{DFD4F888-785D-49FB-950A-F2D4732AF13E}"/>
    <cellStyle name="Nota 91 5" xfId="1733" xr:uid="{92EF2A97-FFC5-4653-AC00-F51010EA950C}"/>
    <cellStyle name="Nota 92" xfId="1734" xr:uid="{3FEF231D-917F-4442-ACEE-BF1265C0A797}"/>
    <cellStyle name="Nota 92 2" xfId="1735" xr:uid="{93BCABCA-E353-4980-971D-CA01299068F0}"/>
    <cellStyle name="Nota 92 3" xfId="1736" xr:uid="{D18ED8B0-F574-4D55-A32C-97D495CEF195}"/>
    <cellStyle name="Nota 92 4" xfId="1737" xr:uid="{1A3EB27E-11FD-4CA1-BD1D-B78979C727FB}"/>
    <cellStyle name="Nota 92 5" xfId="1738" xr:uid="{35029584-A001-4F81-B04E-B41B94B05907}"/>
    <cellStyle name="Nota 93" xfId="1739" xr:uid="{0597E51F-6218-4949-8699-138A09C4E470}"/>
    <cellStyle name="Nota 93 2" xfId="1740" xr:uid="{2BFF5F80-86AF-48B5-B479-4CAF803FA26D}"/>
    <cellStyle name="Nota 93 3" xfId="1741" xr:uid="{D0D13C43-B18A-43DD-BE94-E417F7E42FDF}"/>
    <cellStyle name="Nota 93 4" xfId="1742" xr:uid="{65632E9A-6F71-42A0-A8F4-549564F139F1}"/>
    <cellStyle name="Nota 93 5" xfId="1743" xr:uid="{544DA4EB-4C65-44DF-9043-6B7E2DE33057}"/>
    <cellStyle name="Nota 94" xfId="1744" xr:uid="{6B9C6198-64B1-4E6D-A1C4-F2BBBF3A6EFA}"/>
    <cellStyle name="Nota 94 2" xfId="1745" xr:uid="{5DCE69F4-D8B3-4115-8E1A-D39640AAEAC6}"/>
    <cellStyle name="Nota 94 3" xfId="1746" xr:uid="{943E937B-00BA-4E64-B6EF-D5122FD29DC9}"/>
    <cellStyle name="Nota 94 4" xfId="1747" xr:uid="{38C88C1A-B4FA-4F14-AE29-3CA0B0E087F8}"/>
    <cellStyle name="Nota 94 5" xfId="1748" xr:uid="{6F1AB49A-FBC9-42B8-933E-BB18754106E4}"/>
    <cellStyle name="Nota 95" xfId="1749" xr:uid="{06E840AF-20CA-4D93-9759-E29FD434CA79}"/>
    <cellStyle name="Nota 95 2" xfId="1750" xr:uid="{62842E07-3CBB-4195-AF2B-6E892D57322E}"/>
    <cellStyle name="Nota 95 3" xfId="1751" xr:uid="{DB06B148-6E05-44D3-B851-F61CB657B9EE}"/>
    <cellStyle name="Nota 95 4" xfId="1752" xr:uid="{69CF6BA9-8ED6-474A-AD32-304778AAD8C1}"/>
    <cellStyle name="Nota 95 5" xfId="1753" xr:uid="{ADBB24B7-9E2E-4AD2-8F73-4E10ACD6EF5D}"/>
    <cellStyle name="Nota 96" xfId="1754" xr:uid="{03496E63-8ACB-46B3-84B0-9961995AF0B4}"/>
    <cellStyle name="Nota 97" xfId="1755" xr:uid="{FC8BCD6D-C549-4991-8611-FB8DE7203105}"/>
    <cellStyle name="Nota 98" xfId="1756" xr:uid="{43AE835B-C6A2-4728-8FE0-C9E25C0A8171}"/>
    <cellStyle name="Nota 99" xfId="1757" xr:uid="{59A44291-1E79-4365-B565-694C11173283}"/>
    <cellStyle name="Porcentagem" xfId="1" builtinId="5"/>
    <cellStyle name="Porcentagem 127 2" xfId="1759" xr:uid="{14E61089-F8B6-45AF-A87A-905B90706F36}"/>
    <cellStyle name="Porcentagem 127 3" xfId="1760" xr:uid="{9A5F1340-0AC2-4223-84AB-C2A16B0C136B}"/>
    <cellStyle name="Porcentagem 127 4" xfId="1761" xr:uid="{9C287764-722C-44C5-AE05-133E903CEA5E}"/>
    <cellStyle name="Porcentagem 128 2" xfId="1762" xr:uid="{EF42553A-E590-4779-A079-0211DBB09FB6}"/>
    <cellStyle name="Porcentagem 128 3" xfId="1763" xr:uid="{A209B80F-3EC1-4296-A0FC-457DED6D12BC}"/>
    <cellStyle name="Porcentagem 128 4" xfId="1764" xr:uid="{A4893D64-E01D-4EEE-BDB0-1D047EEABEC2}"/>
    <cellStyle name="Porcentagem 129 2" xfId="1765" xr:uid="{3BF7F12B-5DB4-4D0C-8C5A-03D858FB2ABD}"/>
    <cellStyle name="Porcentagem 129 3" xfId="1766" xr:uid="{9EC0CB29-886D-400E-8398-CB831E4AE28F}"/>
    <cellStyle name="Porcentagem 129 4" xfId="1767" xr:uid="{3D12EE1A-5E31-46A1-AFE8-7899FC051E00}"/>
    <cellStyle name="Porcentagem 130 2" xfId="1768" xr:uid="{64126A21-F81D-425A-9D15-44213C8CEDE2}"/>
    <cellStyle name="Porcentagem 130 3" xfId="1769" xr:uid="{3065829D-1BFF-408D-B298-313E4C2D7C3B}"/>
    <cellStyle name="Porcentagem 130 4" xfId="1770" xr:uid="{CB2AD20C-64A1-4B0B-B26D-3C613AE41A66}"/>
    <cellStyle name="Porcentagem 131 2" xfId="1771" xr:uid="{F76ACC7C-843C-40D0-AA78-A5BFEEA9C664}"/>
    <cellStyle name="Porcentagem 131 3" xfId="1772" xr:uid="{ACF9E249-133D-4C9D-9496-74FC340E6562}"/>
    <cellStyle name="Porcentagem 131 4" xfId="1773" xr:uid="{52F1871E-E065-4C90-952C-2854B2F81284}"/>
    <cellStyle name="Porcentagem 132 2" xfId="1774" xr:uid="{916D6867-5BCA-4D4A-AF6F-B10DF1DAC672}"/>
    <cellStyle name="Porcentagem 132 3" xfId="1775" xr:uid="{8EB3E6AA-913D-4701-B623-B8322145A9FA}"/>
    <cellStyle name="Porcentagem 132 4" xfId="1776" xr:uid="{D4B89A70-DD3E-42CB-84D8-AAEBB635A44A}"/>
    <cellStyle name="Porcentagem 133 2" xfId="1777" xr:uid="{E5DB8937-18DC-44FD-A308-BB5C26E36B5C}"/>
    <cellStyle name="Porcentagem 133 3" xfId="1778" xr:uid="{C1BF37F9-62C7-48E6-897B-82A8B5BBF204}"/>
    <cellStyle name="Porcentagem 133 4" xfId="1779" xr:uid="{21AAFD70-1D1E-429C-BBF9-C1E30FE3AD5B}"/>
    <cellStyle name="Porcentagem 134 2" xfId="1780" xr:uid="{069C4F79-1992-49B6-A191-EB18FCCF4018}"/>
    <cellStyle name="Porcentagem 134 3" xfId="1781" xr:uid="{C58D1B68-7FCB-459D-BB46-34CC68967939}"/>
    <cellStyle name="Porcentagem 134 4" xfId="1782" xr:uid="{23C44CDF-4F5A-4BE7-904C-6B56316B514F}"/>
    <cellStyle name="Porcentagem 135 2" xfId="1783" xr:uid="{88E6BE60-9938-4A9F-AE8D-48E1F5198A21}"/>
    <cellStyle name="Porcentagem 135 3" xfId="1784" xr:uid="{BFD7D875-6711-4818-A19C-E52AA0616840}"/>
    <cellStyle name="Porcentagem 135 4" xfId="1785" xr:uid="{62456E76-3EFD-411E-B0FC-8CDBFB8E18BB}"/>
    <cellStyle name="Porcentagem 136 2" xfId="1786" xr:uid="{4C599227-D1FC-470F-A88F-B5A43B72C1F8}"/>
    <cellStyle name="Porcentagem 136 3" xfId="1787" xr:uid="{6727D1BC-200E-4557-9725-496AF573F2D8}"/>
    <cellStyle name="Porcentagem 136 4" xfId="1788" xr:uid="{9EED145A-3664-4D49-B415-A7B98E9C3579}"/>
    <cellStyle name="Porcentagem 137 2" xfId="1789" xr:uid="{0AB28B80-3C78-4DCC-AC7E-0AEC004C1F2A}"/>
    <cellStyle name="Porcentagem 137 3" xfId="1790" xr:uid="{4693DDE9-9C18-4E45-9E6C-89F5D77E3EEA}"/>
    <cellStyle name="Porcentagem 137 4" xfId="1791" xr:uid="{EAB1BD21-FD75-4483-B5F6-3D38D814C4D1}"/>
    <cellStyle name="Porcentagem 138 2" xfId="1792" xr:uid="{49219E7A-8CBD-4367-A926-3726114820DC}"/>
    <cellStyle name="Porcentagem 138 3" xfId="1793" xr:uid="{609F017B-10CE-4FBA-A9FD-BEEE245E7C00}"/>
    <cellStyle name="Porcentagem 138 4" xfId="1794" xr:uid="{8642931D-DA58-48AD-86CE-EA9CB8CA0F1F}"/>
    <cellStyle name="Porcentagem 139 2" xfId="1795" xr:uid="{05080EDF-2FCD-4E61-BF0A-B7EF861C7711}"/>
    <cellStyle name="Porcentagem 139 3" xfId="1796" xr:uid="{962321AD-9CBF-43E9-B504-BA766A606A0E}"/>
    <cellStyle name="Porcentagem 139 4" xfId="1797" xr:uid="{A01D9F41-B989-4F6D-BCCB-A32A665F2118}"/>
    <cellStyle name="Porcentagem 140 2" xfId="1798" xr:uid="{205244B9-681A-4733-B012-C4A7CDE0F928}"/>
    <cellStyle name="Porcentagem 140 3" xfId="1799" xr:uid="{0CDD563E-A9AD-4425-82AC-AD367C17E91D}"/>
    <cellStyle name="Porcentagem 140 4" xfId="1800" xr:uid="{D082ED8C-B5D8-496B-B845-78ED7EF8AB24}"/>
    <cellStyle name="Porcentagem 141 2" xfId="1801" xr:uid="{6F5848DA-52DE-48BA-BBC8-DA38AA80C7EF}"/>
    <cellStyle name="Porcentagem 141 3" xfId="1802" xr:uid="{DF5947F0-D1FA-4214-8CE3-9F9AF4AFC33E}"/>
    <cellStyle name="Porcentagem 141 4" xfId="1803" xr:uid="{E3AFE03C-E71C-406B-91A6-81C457024075}"/>
    <cellStyle name="Porcentagem 142 2" xfId="1804" xr:uid="{854074FD-3B50-4F40-B55F-A21F4534D9A9}"/>
    <cellStyle name="Porcentagem 142 3" xfId="1805" xr:uid="{A6EB9C6D-50BC-4F78-B602-1D6DEF98C00F}"/>
    <cellStyle name="Porcentagem 142 4" xfId="1806" xr:uid="{5E383AB1-65D5-4C74-A2B0-90786E736CF2}"/>
    <cellStyle name="Porcentagem 143 2" xfId="1807" xr:uid="{8759C638-3869-4E3B-951B-EE6F6F743A48}"/>
    <cellStyle name="Porcentagem 143 3" xfId="1808" xr:uid="{09A74F4D-48E0-46B7-8C6A-F92040E16D4E}"/>
    <cellStyle name="Porcentagem 143 4" xfId="1809" xr:uid="{93337425-0C52-4574-924C-6FB327C6D0B1}"/>
    <cellStyle name="Porcentagem 144 2" xfId="1810" xr:uid="{B61A8743-3194-49FF-8759-829FA1A07CCB}"/>
    <cellStyle name="Porcentagem 144 3" xfId="1811" xr:uid="{F08D4D7C-1ADD-4ABC-80D3-0ACA9AA701BD}"/>
    <cellStyle name="Porcentagem 144 4" xfId="1812" xr:uid="{ED8065EE-F23C-42BA-9900-910749105C59}"/>
    <cellStyle name="Porcentagem 145 2" xfId="1813" xr:uid="{3B0BA8E6-86F8-44EA-B6FD-10A8FBE4E4AF}"/>
    <cellStyle name="Porcentagem 145 3" xfId="1814" xr:uid="{B997F654-0129-4F43-AB71-44257DE2B39A}"/>
    <cellStyle name="Porcentagem 145 4" xfId="1815" xr:uid="{72CF1137-F496-4E84-A9FB-421D30E9732E}"/>
    <cellStyle name="Porcentagem 146 2" xfId="1816" xr:uid="{D931BF0F-651A-4DD2-9680-F5A2DB82E99E}"/>
    <cellStyle name="Porcentagem 146 3" xfId="1817" xr:uid="{53109060-9FCD-4604-8B1B-F6B486D3E5CF}"/>
    <cellStyle name="Porcentagem 146 4" xfId="1818" xr:uid="{D67C0C84-BEFA-4E25-916E-5072C89C4AA4}"/>
    <cellStyle name="Porcentagem 147 2" xfId="1819" xr:uid="{4E71F6D8-6128-4429-B051-7D04FD36B859}"/>
    <cellStyle name="Porcentagem 147 3" xfId="1820" xr:uid="{B009B26F-1C05-40BB-A6B0-DD194E9E17AE}"/>
    <cellStyle name="Porcentagem 147 4" xfId="1821" xr:uid="{48CDA6D1-9D8D-4985-A817-AEF67B1DD02C}"/>
    <cellStyle name="Porcentagem 148 2" xfId="1822" xr:uid="{ACDCD923-4E1A-4981-AAB0-26EA7E8687C4}"/>
    <cellStyle name="Porcentagem 148 3" xfId="1823" xr:uid="{C5EEF8E5-D26A-43A3-BACA-3935E7721DCE}"/>
    <cellStyle name="Porcentagem 148 4" xfId="1824" xr:uid="{D3CDDCCF-1994-4ACA-AFA9-48922673E7AC}"/>
    <cellStyle name="Porcentagem 149 2" xfId="1825" xr:uid="{243B1D4A-4D93-4816-A6EC-860FA1A2917E}"/>
    <cellStyle name="Porcentagem 149 3" xfId="1826" xr:uid="{D70B3296-C094-4B4C-B3C7-1FBDA4EADE87}"/>
    <cellStyle name="Porcentagem 149 4" xfId="1827" xr:uid="{46EEE6D3-9205-460A-AD1B-83BB81B35723}"/>
    <cellStyle name="Porcentagem 150 2" xfId="1828" xr:uid="{8441FD4E-A74E-4B0E-B76F-2660530C62D6}"/>
    <cellStyle name="Porcentagem 150 3" xfId="1829" xr:uid="{0C830A3A-4322-4743-823C-F78A70095924}"/>
    <cellStyle name="Porcentagem 150 4" xfId="1830" xr:uid="{CB3957EA-3F2D-4AB4-823E-6FB85037A73F}"/>
    <cellStyle name="Porcentagem 151 2" xfId="1831" xr:uid="{65B0BAE8-EA6F-496A-A437-8A6E50D33E36}"/>
    <cellStyle name="Porcentagem 151 3" xfId="1832" xr:uid="{953D773F-099C-45FD-B6D2-53E5E42C1B1F}"/>
    <cellStyle name="Porcentagem 151 4" xfId="1833" xr:uid="{28594E5A-C4F5-414E-B2C6-CF5A85CBF56A}"/>
    <cellStyle name="Porcentagem 167 2" xfId="1834" xr:uid="{C2398B5D-FA3D-424C-8474-4D50F5E4D6F3}"/>
    <cellStyle name="Porcentagem 168 2" xfId="1835" xr:uid="{98158A10-E356-4D4B-80FD-B514A9AE6A07}"/>
    <cellStyle name="Porcentagem 169 2" xfId="1836" xr:uid="{2D64F212-DDDC-4F01-BEE3-16EF8555721D}"/>
    <cellStyle name="Porcentagem 170 2" xfId="1837" xr:uid="{DE366379-D756-42A6-B147-B34E567E0887}"/>
    <cellStyle name="Porcentagem 171 2" xfId="1838" xr:uid="{4F04F2D1-C1BA-490E-8028-66D3CDE2343F}"/>
    <cellStyle name="Porcentagem 177 2" xfId="1839" xr:uid="{ED00B8DB-FAAC-4808-98CE-07A5595AA395}"/>
    <cellStyle name="Porcentagem 178 2" xfId="1840" xr:uid="{C63FFC6B-D67B-4044-84AB-44A3C9034BD3}"/>
    <cellStyle name="Porcentagem 179 2" xfId="1841" xr:uid="{6EBD436C-90F9-4FFD-BB7A-B96B453DE566}"/>
    <cellStyle name="Porcentagem 180 2" xfId="1842" xr:uid="{61963257-DA6E-49E8-B840-C735BFEAB4D7}"/>
    <cellStyle name="Porcentagem 181 2" xfId="1843" xr:uid="{313CCB8E-D1A4-46D4-89D8-CA2B05D0A805}"/>
    <cellStyle name="Porcentagem 182 2" xfId="1844" xr:uid="{028A2004-99AA-4FAC-B131-672801C8DD0C}"/>
    <cellStyle name="Porcentagem 183 2" xfId="1845" xr:uid="{A5A721C2-298C-4531-9139-6A1285C8CA3F}"/>
    <cellStyle name="Porcentagem 184 2" xfId="1846" xr:uid="{9E39B7AD-D465-4F68-A262-B4484F195B55}"/>
    <cellStyle name="Porcentagem 185 2" xfId="1847" xr:uid="{23768931-A25D-4F9F-BCB6-83E5B803A94A}"/>
    <cellStyle name="Porcentagem 186 2" xfId="1848" xr:uid="{FD5EF169-44AE-4609-9B9A-FDA9DCFB952E}"/>
    <cellStyle name="Porcentagem 187 2" xfId="1849" xr:uid="{9C4635E2-7B4A-4D08-A431-E78FFCDD0850}"/>
    <cellStyle name="Porcentagem 188 2" xfId="1850" xr:uid="{9EC9BA15-5365-4647-9E0E-2FDE50FF8D17}"/>
    <cellStyle name="Porcentagem 189 2" xfId="1851" xr:uid="{9E6CD50A-2939-42CD-AE7E-65E3126D2267}"/>
    <cellStyle name="Porcentagem 190 2" xfId="1852" xr:uid="{5734C5E7-5341-45E0-B3FB-BC787BA9FD26}"/>
    <cellStyle name="Porcentagem 191 2" xfId="1853" xr:uid="{DBF137D8-B46C-48CD-86B9-59A1BF590C0F}"/>
    <cellStyle name="Porcentagem 192" xfId="1854" xr:uid="{1BAC08F2-9DD6-47CC-9C5D-FEB8FD404736}"/>
    <cellStyle name="Porcentagem 193" xfId="1855" xr:uid="{04C3F36A-C823-46EE-9240-099332EADB15}"/>
    <cellStyle name="Porcentagem 194" xfId="1856" xr:uid="{C19B6CA2-0A8D-412A-B0E6-0594F6FF9582}"/>
    <cellStyle name="Porcentagem 195" xfId="1857" xr:uid="{EE4EB900-196B-4C5B-B664-C9D2CF2113BE}"/>
    <cellStyle name="Porcentagem 196" xfId="1858" xr:uid="{40741F90-E791-4800-9DC8-38A78A1F3D00}"/>
    <cellStyle name="Porcentagem 197" xfId="1859" xr:uid="{6E22C158-05FB-4C60-A61C-ED34E89AE2E4}"/>
    <cellStyle name="Porcentagem 198 2" xfId="1860" xr:uid="{D0B2ED76-98C6-46C8-B721-2CA79719E75A}"/>
    <cellStyle name="Porcentagem 199 2" xfId="1861" xr:uid="{7BB3EA6C-5F2A-4887-A128-C38BB5289782}"/>
    <cellStyle name="Porcentagem 2" xfId="16" xr:uid="{00000000-0005-0000-0000-000010000000}"/>
    <cellStyle name="Porcentagem 2 10" xfId="1954" xr:uid="{638F3ACF-E3A1-47E5-973A-D52E8DC70668}"/>
    <cellStyle name="Porcentagem 2 2" xfId="1862" xr:uid="{96F3B09D-80C3-4C47-81EA-6B2FDD81BE5D}"/>
    <cellStyle name="Porcentagem 2 2 2" xfId="1863" xr:uid="{A1F43AE9-2F57-4473-9F53-3A107BE25A92}"/>
    <cellStyle name="Porcentagem 2 2 3" xfId="1864" xr:uid="{F3B80DE6-37DE-4E15-870C-7FD59E6FB339}"/>
    <cellStyle name="Porcentagem 2 2 4" xfId="1865" xr:uid="{88528DDD-87B8-4E1F-82B4-06CE139DC5CE}"/>
    <cellStyle name="Porcentagem 2 2 5" xfId="1866" xr:uid="{2DFA8995-382D-40B3-8708-0531405101DA}"/>
    <cellStyle name="Porcentagem 2 2 6" xfId="1867" xr:uid="{1E1C3853-C03F-4BE3-B7F2-4CA393218B96}"/>
    <cellStyle name="Porcentagem 2 2 7" xfId="1868" xr:uid="{721D544F-28E9-4329-900E-7CDEE4D1E0D9}"/>
    <cellStyle name="Porcentagem 2 3" xfId="1869" xr:uid="{34B03E90-24B9-48CB-8E9D-D879E3F66C9F}"/>
    <cellStyle name="Porcentagem 2 4" xfId="1870" xr:uid="{6F4C90E0-2DBD-42FF-B6C5-DBF9290237D7}"/>
    <cellStyle name="Porcentagem 2 5" xfId="1871" xr:uid="{7EA25B0E-3D73-47BC-B32E-5D00D509601A}"/>
    <cellStyle name="Porcentagem 2 6" xfId="1872" xr:uid="{D27DF2B2-7CCD-4A6E-8937-25D1826AB692}"/>
    <cellStyle name="Porcentagem 2 7" xfId="1873" xr:uid="{B8B76B4D-8F57-4D51-8CB4-4F46412698F6}"/>
    <cellStyle name="Porcentagem 2 8" xfId="1874" xr:uid="{36E6890F-6BD1-4645-97F7-15334F40D566}"/>
    <cellStyle name="Porcentagem 2 9" xfId="1946" xr:uid="{952318F3-F8DE-4153-B4EF-66FCEE5F6229}"/>
    <cellStyle name="Porcentagem 200 2" xfId="1875" xr:uid="{8C171962-4463-4CC1-8B90-7A69148A2FFA}"/>
    <cellStyle name="Porcentagem 201 2" xfId="1876" xr:uid="{D768E652-3F2D-442D-ABF6-02166AE7F41F}"/>
    <cellStyle name="Porcentagem 202 2" xfId="1877" xr:uid="{D41DA5AE-D83B-4507-BD70-F5A57ED30A9B}"/>
    <cellStyle name="Porcentagem 203 2" xfId="1878" xr:uid="{A51A2BE7-5941-4751-A45C-9D47E5BBA211}"/>
    <cellStyle name="Porcentagem 204 2" xfId="1879" xr:uid="{84E5642D-D8BD-4622-9BDB-96CE971F05F9}"/>
    <cellStyle name="Porcentagem 205 2" xfId="1880" xr:uid="{6185B32A-6419-4167-9EEC-60C2DE40B27B}"/>
    <cellStyle name="Porcentagem 207 2" xfId="1881" xr:uid="{A56C618F-095D-44C9-8562-37D76F92FE15}"/>
    <cellStyle name="Porcentagem 3" xfId="17" xr:uid="{00000000-0005-0000-0000-000011000000}"/>
    <cellStyle name="Porcentagem 33 2" xfId="1882" xr:uid="{CA5741A0-9881-4E7C-BA0A-50B8B70CF5A0}"/>
    <cellStyle name="Porcentagem 34 2" xfId="1883" xr:uid="{C76FCE63-5603-4F4F-B105-AB7612731AE1}"/>
    <cellStyle name="Porcentagem 35 2" xfId="1884" xr:uid="{C16F98BE-1B03-4322-B4B1-F75FF3BEB94D}"/>
    <cellStyle name="Porcentagem 36 2" xfId="1885" xr:uid="{7AF85AC3-D4F0-4C4D-9F55-05BE7DB6C521}"/>
    <cellStyle name="Porcentagem 37 2" xfId="1886" xr:uid="{36FD3261-4E4D-46E4-8DCF-9092D11F5DEB}"/>
    <cellStyle name="Porcentagem 38 2" xfId="1887" xr:uid="{B060D038-86FA-4485-9B5F-5D476F8A76E7}"/>
    <cellStyle name="Porcentagem 39 2" xfId="1888" xr:uid="{ACB3F3A9-30A4-4345-8CA6-853043DC7A31}"/>
    <cellStyle name="Porcentagem 4" xfId="18" xr:uid="{00000000-0005-0000-0000-000012000000}"/>
    <cellStyle name="Porcentagem 40 2" xfId="1889" xr:uid="{6DDDF5C9-454C-453F-904E-0110F544B89A}"/>
    <cellStyle name="Porcentagem 41 2" xfId="1890" xr:uid="{348F24AE-EBE8-416A-A67E-86229BCBF465}"/>
    <cellStyle name="Porcentagem 42 2" xfId="1891" xr:uid="{11A0AD61-7097-4FCB-84DD-2195A3F8E62E}"/>
    <cellStyle name="Porcentagem 43 2" xfId="1892" xr:uid="{874885F3-1312-4E4E-A36B-F34BC557A04A}"/>
    <cellStyle name="Porcentagem 44 2" xfId="1893" xr:uid="{41763AF3-D8CD-400B-AD16-38AE88739F5B}"/>
    <cellStyle name="Porcentagem 45 2" xfId="1894" xr:uid="{2831E964-7A4A-4FBF-9C92-61F7FFBA1EA6}"/>
    <cellStyle name="Porcentagem 46 2" xfId="1895" xr:uid="{7568BD16-2DF4-47CE-A084-B71099351013}"/>
    <cellStyle name="Porcentagem 47 2" xfId="1896" xr:uid="{8D740C57-6D9B-4C9A-A7A1-A419F5C3F1C6}"/>
    <cellStyle name="Porcentagem 48 2" xfId="1897" xr:uid="{5E320316-91AB-46CE-BD7A-DAE5B6490515}"/>
    <cellStyle name="Porcentagem 49 2" xfId="1898" xr:uid="{35A9F9C8-4A8D-4534-A949-1DD67DE70929}"/>
    <cellStyle name="Porcentagem 5" xfId="19" xr:uid="{00000000-0005-0000-0000-000013000000}"/>
    <cellStyle name="Porcentagem 50 2" xfId="1899" xr:uid="{F6B39FE8-B635-4ED0-9A28-A9FB2D0B2116}"/>
    <cellStyle name="Porcentagem 51 2" xfId="1900" xr:uid="{0AC6D857-FF68-416F-B547-6A29C4D817F3}"/>
    <cellStyle name="Porcentagem 52 2" xfId="1901" xr:uid="{C392DA2A-AE62-4E54-887C-22BC791E026C}"/>
    <cellStyle name="Porcentagem 53 2" xfId="1902" xr:uid="{20F56833-FBE8-4800-A1F7-4D1F2355FBCC}"/>
    <cellStyle name="Porcentagem 54 2" xfId="1903" xr:uid="{E18C707E-FAF0-486B-A1E8-943B74D085F5}"/>
    <cellStyle name="Porcentagem 55 2" xfId="1904" xr:uid="{1266987B-F677-4E99-8E56-2B4808C3BF4F}"/>
    <cellStyle name="Porcentagem 56 2" xfId="1905" xr:uid="{7B2A548F-6E63-4C5A-98A0-E46FF2A33B3B}"/>
    <cellStyle name="Porcentagem 57 2" xfId="1906" xr:uid="{17BE1650-9479-48CA-8115-7693988FF748}"/>
    <cellStyle name="Porcentagem 58 2" xfId="1907" xr:uid="{A2F392C4-4B05-4D63-827B-8017EA9A091B}"/>
    <cellStyle name="Porcentagem 59 2" xfId="1908" xr:uid="{4276397E-F927-4F32-A276-BBAA962D4132}"/>
    <cellStyle name="Porcentagem 6" xfId="1758" xr:uid="{30C6CBE8-55EF-4D9B-B8B7-30F1E1E1DD1D}"/>
    <cellStyle name="Porcentagem 60 2" xfId="1909" xr:uid="{CB51B9F9-8101-430D-B7E8-441C4C9FD957}"/>
    <cellStyle name="Porcentagem 61 2" xfId="1910" xr:uid="{67AEFC21-10F5-4CAE-B775-871C1EB38C15}"/>
    <cellStyle name="Porcentagem 62 2" xfId="1911" xr:uid="{B3628219-CF62-4208-A018-A084AA66695A}"/>
    <cellStyle name="Porcentagem 63 2" xfId="1912" xr:uid="{078D6383-CE7F-4996-94C6-5548CCBBB293}"/>
    <cellStyle name="Porcentagem 64 2" xfId="1913" xr:uid="{20ADAE63-6F38-4831-BE31-24806E7D3031}"/>
    <cellStyle name="Porcentagem 65 2" xfId="1914" xr:uid="{BC48979B-0764-4D73-8E69-ACB41A688397}"/>
    <cellStyle name="Porcentagem 66 2" xfId="1915" xr:uid="{1A28FC0C-5189-4D63-8683-F97000D97C5A}"/>
    <cellStyle name="Porcentagem 68 2" xfId="1916" xr:uid="{D138DC47-4019-4AF6-9FE0-DC2B91FAFDBF}"/>
    <cellStyle name="Porcentagem 69 2" xfId="1917" xr:uid="{DC0E6183-C20A-4E6E-8241-00D51D589905}"/>
    <cellStyle name="Porcentagem 7" xfId="1953" xr:uid="{2699E329-5F5B-4E1F-A050-E43F918CC310}"/>
    <cellStyle name="Porcentagem 70 2" xfId="1918" xr:uid="{0932E880-DB4C-49D4-BA17-D508EA984398}"/>
    <cellStyle name="Porcentagem 71 2" xfId="1919" xr:uid="{BD275CBA-DBC5-4617-8551-AC0DF22AB541}"/>
    <cellStyle name="Porcentagem 73 2" xfId="1920" xr:uid="{396FF958-277C-45FD-869A-474FEC4AAA22}"/>
    <cellStyle name="Porcentagem 74 2" xfId="1921" xr:uid="{7CBA74E6-B4BB-4CFC-9C14-34BE208AA072}"/>
    <cellStyle name="Porcentagem 75 2" xfId="1922" xr:uid="{E21AA085-814F-4B31-B91B-CEC700C95C57}"/>
    <cellStyle name="Porcentagem 76 2" xfId="1923" xr:uid="{AF7F72BD-CC28-45EF-8AF7-B887C3AE6E96}"/>
    <cellStyle name="Porcentagem 83" xfId="1924" xr:uid="{13708361-0A44-48EF-9B9B-40E45C8404DE}"/>
    <cellStyle name="Porcentagem 84" xfId="1925" xr:uid="{F5295370-A0F0-44AE-953E-DEFE05B091AE}"/>
    <cellStyle name="Porcentagem 85" xfId="1926" xr:uid="{A0CB8EFC-7F70-4BBB-859C-E7A2ED3FBD1C}"/>
    <cellStyle name="Porcentagem 86" xfId="1927" xr:uid="{6900291A-7206-4CA4-A5EE-78294553411C}"/>
    <cellStyle name="Porcentagem 87" xfId="1928" xr:uid="{39203A3A-C445-4730-B1D5-90CEC6CD9781}"/>
    <cellStyle name="Porcentagem 88" xfId="1929" xr:uid="{90E05E02-4BA7-43E6-80F1-D428F3BBA0CB}"/>
    <cellStyle name="Porcentagem 89" xfId="1930" xr:uid="{940C1B3D-9659-495A-A317-7DDE549935CE}"/>
    <cellStyle name="Porcentagem 90" xfId="1931" xr:uid="{074C73E2-3396-437E-BA63-62E835F74DD5}"/>
    <cellStyle name="Porcentagem 91" xfId="1932" xr:uid="{64425E64-8D46-4472-8A2A-2BCB87A4CCE5}"/>
    <cellStyle name="Saída" xfId="39" builtinId="21" customBuiltin="1"/>
    <cellStyle name="Texto de Aviso" xfId="43" builtinId="11" customBuiltin="1"/>
    <cellStyle name="Texto Explicativo" xfId="44" builtinId="53" customBuiltin="1"/>
    <cellStyle name="Texto Explicativo 2" xfId="20" xr:uid="{00000000-0005-0000-0000-000014000000}"/>
    <cellStyle name="Título 1" xfId="33" builtinId="16" customBuiltin="1"/>
    <cellStyle name="Título 2" xfId="34" builtinId="17" customBuiltin="1"/>
    <cellStyle name="Título 3" xfId="35" builtinId="18" customBuiltin="1"/>
    <cellStyle name="Título 4" xfId="36" builtinId="19" customBuiltin="1"/>
    <cellStyle name="Título 5" xfId="1933" xr:uid="{A9EC0F2F-E1A4-407F-9A9D-B013011522D9}"/>
    <cellStyle name="Total" xfId="45" builtinId="25" customBuiltin="1"/>
    <cellStyle name="Vírgula 2" xfId="21" xr:uid="{00000000-0005-0000-0000-000015000000}"/>
    <cellStyle name="Vírgula 2 2" xfId="22" xr:uid="{00000000-0005-0000-0000-000016000000}"/>
    <cellStyle name="Vírgula 2 2 2" xfId="23" xr:uid="{00000000-0005-0000-0000-000017000000}"/>
    <cellStyle name="Vírgula 2 3" xfId="24" xr:uid="{00000000-0005-0000-0000-000018000000}"/>
    <cellStyle name="Vírgula 2 3 2" xfId="25" xr:uid="{00000000-0005-0000-0000-000019000000}"/>
    <cellStyle name="Vírgula 2 4" xfId="26" xr:uid="{00000000-0005-0000-0000-00001A000000}"/>
    <cellStyle name="Vírgula 3" xfId="1934" xr:uid="{8889E705-F94C-4543-A0F2-E3FBA218AE72}"/>
    <cellStyle name="Vírgula 6" xfId="27" xr:uid="{00000000-0005-0000-0000-00001B000000}"/>
    <cellStyle name="Vírgula 6 2" xfId="28" xr:uid="{00000000-0005-0000-0000-00001C000000}"/>
    <cellStyle name="Vírgula 6 2 2" xfId="29" xr:uid="{00000000-0005-0000-0000-00001D000000}"/>
    <cellStyle name="Vírgula 6 2 3" xfId="30" xr:uid="{00000000-0005-0000-0000-00001E000000}"/>
    <cellStyle name="Vírgula 6 3" xfId="31" xr:uid="{00000000-0005-0000-0000-00001F000000}"/>
    <cellStyle name="Vírgula 6 4" xfId="32" xr:uid="{00000000-0005-0000-0000-00002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9C9C9"/>
      <rgbColor rgb="FF808080"/>
      <rgbColor rgb="FF9999FF"/>
      <rgbColor rgb="FF993366"/>
      <rgbColor rgb="FFF0F0F0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7F7F7F"/>
      <rgbColor rgb="FF003366"/>
      <rgbColor rgb="FF149338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  <color rgb="FF149338"/>
      <color rgb="FF4D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e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121073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131400</xdr:colOff>
      <xdr:row>40</xdr:row>
      <xdr:rowOff>47160</xdr:rowOff>
    </xdr:to>
    <xdr:pic>
      <xdr:nvPicPr>
        <xdr:cNvPr id="3" name="Graphic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5" name="Text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Março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6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171000</xdr:colOff>
      <xdr:row>16</xdr:row>
      <xdr:rowOff>38160</xdr:rowOff>
    </xdr:from>
    <xdr:to>
      <xdr:col>8</xdr:col>
      <xdr:colOff>190440</xdr:colOff>
      <xdr:row>19</xdr:row>
      <xdr:rowOff>92160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362520</xdr:colOff>
      <xdr:row>19</xdr:row>
      <xdr:rowOff>82440</xdr:rowOff>
    </xdr:to>
    <xdr:sp macro="" textlink="">
      <xdr:nvSpPr>
        <xdr:cNvPr id="8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9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0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1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57240</xdr:rowOff>
    </xdr:from>
    <xdr:to>
      <xdr:col>4</xdr:col>
      <xdr:colOff>41400</xdr:colOff>
      <xdr:row>30</xdr:row>
      <xdr:rowOff>3240</xdr:rowOff>
    </xdr:to>
    <xdr:sp macro="" textlink="">
      <xdr:nvSpPr>
        <xdr:cNvPr id="12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3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155880</xdr:rowOff>
    </xdr:from>
    <xdr:to>
      <xdr:col>13</xdr:col>
      <xdr:colOff>352080</xdr:colOff>
      <xdr:row>26</xdr:row>
      <xdr:rowOff>101880</xdr:rowOff>
    </xdr:to>
    <xdr:sp macro="" textlink="">
      <xdr:nvSpPr>
        <xdr:cNvPr id="14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325800</xdr:colOff>
      <xdr:row>27</xdr:row>
      <xdr:rowOff>41400</xdr:rowOff>
    </xdr:from>
    <xdr:to>
      <xdr:col>13</xdr:col>
      <xdr:colOff>345240</xdr:colOff>
      <xdr:row>29</xdr:row>
      <xdr:rowOff>149040</xdr:rowOff>
    </xdr:to>
    <xdr:sp macro="" textlink="">
      <xdr:nvSpPr>
        <xdr:cNvPr id="15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50760</xdr:rowOff>
    </xdr:to>
    <xdr:sp macro="" textlink="">
      <xdr:nvSpPr>
        <xdr:cNvPr id="16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209880</xdr:colOff>
      <xdr:row>23</xdr:row>
      <xdr:rowOff>15840</xdr:rowOff>
    </xdr:to>
    <xdr:sp macro="" textlink="">
      <xdr:nvSpPr>
        <xdr:cNvPr id="17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19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0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155880</xdr:rowOff>
    </xdr:from>
    <xdr:to>
      <xdr:col>17</xdr:col>
      <xdr:colOff>228960</xdr:colOff>
      <xdr:row>26</xdr:row>
      <xdr:rowOff>101880</xdr:rowOff>
    </xdr:to>
    <xdr:sp macro="" textlink="">
      <xdr:nvSpPr>
        <xdr:cNvPr id="21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90360</xdr:rowOff>
    </xdr:from>
    <xdr:to>
      <xdr:col>8</xdr:col>
      <xdr:colOff>206280</xdr:colOff>
      <xdr:row>33</xdr:row>
      <xdr:rowOff>45720</xdr:rowOff>
    </xdr:to>
    <xdr:sp macro="" textlink="">
      <xdr:nvSpPr>
        <xdr:cNvPr id="22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3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142920</xdr:rowOff>
    </xdr:to>
    <xdr:sp macro="" textlink="">
      <xdr:nvSpPr>
        <xdr:cNvPr id="24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5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6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7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92160</xdr:rowOff>
    </xdr:from>
    <xdr:to>
      <xdr:col>17</xdr:col>
      <xdr:colOff>228960</xdr:colOff>
      <xdr:row>33</xdr:row>
      <xdr:rowOff>38160</xdr:rowOff>
    </xdr:to>
    <xdr:sp macro="" textlink="">
      <xdr:nvSpPr>
        <xdr:cNvPr id="28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29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0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1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362520</xdr:colOff>
      <xdr:row>41</xdr:row>
      <xdr:rowOff>25560</xdr:rowOff>
    </xdr:to>
    <xdr:sp macro="" textlink="">
      <xdr:nvSpPr>
        <xdr:cNvPr id="32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209880</xdr:colOff>
      <xdr:row>41</xdr:row>
      <xdr:rowOff>16200</xdr:rowOff>
    </xdr:to>
    <xdr:sp macro="" textlink="">
      <xdr:nvSpPr>
        <xdr:cNvPr id="33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18</xdr:row>
      <xdr:rowOff>0</xdr:rowOff>
    </xdr:from>
    <xdr:to>
      <xdr:col>1</xdr:col>
      <xdr:colOff>231520</xdr:colOff>
      <xdr:row>20</xdr:row>
      <xdr:rowOff>43200</xdr:rowOff>
    </xdr:to>
    <xdr:sp macro="" textlink="">
      <xdr:nvSpPr>
        <xdr:cNvPr id="4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18</xdr:row>
      <xdr:rowOff>16200</xdr:rowOff>
    </xdr:from>
    <xdr:to>
      <xdr:col>1</xdr:col>
      <xdr:colOff>274537</xdr:colOff>
      <xdr:row>20</xdr:row>
      <xdr:rowOff>59040</xdr:rowOff>
    </xdr:to>
    <xdr:sp macro="" textlink="">
      <xdr:nvSpPr>
        <xdr:cNvPr id="4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/>
      </xdr:nvSpPr>
      <xdr:spPr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4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18</xdr:row>
      <xdr:rowOff>0</xdr:rowOff>
    </xdr:from>
    <xdr:to>
      <xdr:col>1</xdr:col>
      <xdr:colOff>217657</xdr:colOff>
      <xdr:row>20</xdr:row>
      <xdr:rowOff>43200</xdr:rowOff>
    </xdr:to>
    <xdr:sp macro="" textlink="">
      <xdr:nvSpPr>
        <xdr:cNvPr id="4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/>
      </xdr:nvSpPr>
      <xdr:spPr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720</xdr:rowOff>
    </xdr:from>
    <xdr:to>
      <xdr:col>1</xdr:col>
      <xdr:colOff>231520</xdr:colOff>
      <xdr:row>23</xdr:row>
      <xdr:rowOff>43560</xdr:rowOff>
    </xdr:to>
    <xdr:sp macro="" textlink="">
      <xdr:nvSpPr>
        <xdr:cNvPr id="4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/>
      </xdr:nvSpPr>
      <xdr:spPr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720</xdr:rowOff>
    </xdr:from>
    <xdr:to>
      <xdr:col>1</xdr:col>
      <xdr:colOff>269350</xdr:colOff>
      <xdr:row>21</xdr:row>
      <xdr:rowOff>43560</xdr:rowOff>
    </xdr:to>
    <xdr:sp macro="" textlink="">
      <xdr:nvSpPr>
        <xdr:cNvPr id="4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0</xdr:rowOff>
    </xdr:from>
    <xdr:to>
      <xdr:col>1</xdr:col>
      <xdr:colOff>249107</xdr:colOff>
      <xdr:row>21</xdr:row>
      <xdr:rowOff>42840</xdr:rowOff>
    </xdr:to>
    <xdr:sp macro="" textlink="">
      <xdr:nvSpPr>
        <xdr:cNvPr id="4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SpPr/>
      </xdr:nvSpPr>
      <xdr:spPr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24840</xdr:rowOff>
    </xdr:from>
    <xdr:to>
      <xdr:col>1</xdr:col>
      <xdr:colOff>65020</xdr:colOff>
      <xdr:row>20</xdr:row>
      <xdr:rowOff>67680</xdr:rowOff>
    </xdr:to>
    <xdr:sp macro="" textlink="">
      <xdr:nvSpPr>
        <xdr:cNvPr id="5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SpPr/>
      </xdr:nvSpPr>
      <xdr:spPr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84667</xdr:rowOff>
    </xdr:from>
    <xdr:to>
      <xdr:col>4</xdr:col>
      <xdr:colOff>1047744</xdr:colOff>
      <xdr:row>1</xdr:row>
      <xdr:rowOff>42336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>
    <xdr:from>
      <xdr:col>1</xdr:col>
      <xdr:colOff>412748</xdr:colOff>
      <xdr:row>0</xdr:row>
      <xdr:rowOff>444501</xdr:rowOff>
    </xdr:from>
    <xdr:to>
      <xdr:col>3</xdr:col>
      <xdr:colOff>1663748</xdr:colOff>
      <xdr:row>0</xdr:row>
      <xdr:rowOff>516501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2465915" y="444501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5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/>
      </xdr:nvSpPr>
      <xdr:spPr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Março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2381250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720</xdr:rowOff>
    </xdr:from>
    <xdr:to>
      <xdr:col>1</xdr:col>
      <xdr:colOff>65030</xdr:colOff>
      <xdr:row>19</xdr:row>
      <xdr:rowOff>43560</xdr:rowOff>
    </xdr:to>
    <xdr:sp macro="" textlink="">
      <xdr:nvSpPr>
        <xdr:cNvPr id="5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/>
      </xdr:nvSpPr>
      <xdr:spPr>
        <a:xfrm>
          <a:off x="32796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254160</xdr:colOff>
      <xdr:row>17</xdr:row>
      <xdr:rowOff>16200</xdr:rowOff>
    </xdr:from>
    <xdr:to>
      <xdr:col>0</xdr:col>
      <xdr:colOff>2044397</xdr:colOff>
      <xdr:row>19</xdr:row>
      <xdr:rowOff>59040</xdr:rowOff>
    </xdr:to>
    <xdr:sp macro="" textlink="">
      <xdr:nvSpPr>
        <xdr:cNvPr id="5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/>
      </xdr:nvSpPr>
      <xdr:spPr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18</xdr:row>
      <xdr:rowOff>15840</xdr:rowOff>
    </xdr:from>
    <xdr:to>
      <xdr:col>1</xdr:col>
      <xdr:colOff>381027</xdr:colOff>
      <xdr:row>19</xdr:row>
      <xdr:rowOff>234000</xdr:rowOff>
    </xdr:to>
    <xdr:sp macro="" textlink="">
      <xdr:nvSpPr>
        <xdr:cNvPr id="3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11" name="Seta: Pentágono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699161" y="44449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296280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5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SpPr/>
      </xdr:nvSpPr>
      <xdr:spPr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1460501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17</xdr:row>
      <xdr:rowOff>720</xdr:rowOff>
    </xdr:from>
    <xdr:to>
      <xdr:col>1</xdr:col>
      <xdr:colOff>22910</xdr:colOff>
      <xdr:row>19</xdr:row>
      <xdr:rowOff>43560</xdr:rowOff>
    </xdr:to>
    <xdr:sp macro="" textlink="">
      <xdr:nvSpPr>
        <xdr:cNvPr id="5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37000000}"/>
            </a:ext>
          </a:extLst>
        </xdr:cNvPr>
        <xdr:cNvSpPr/>
      </xdr:nvSpPr>
      <xdr:spPr>
        <a:xfrm>
          <a:off x="28584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720</xdr:rowOff>
    </xdr:from>
    <xdr:to>
      <xdr:col>1</xdr:col>
      <xdr:colOff>117950</xdr:colOff>
      <xdr:row>19</xdr:row>
      <xdr:rowOff>43560</xdr:rowOff>
    </xdr:to>
    <xdr:sp macro="" textlink="">
      <xdr:nvSpPr>
        <xdr:cNvPr id="5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38000000}"/>
            </a:ext>
          </a:extLst>
        </xdr:cNvPr>
        <xdr:cNvSpPr/>
      </xdr:nvSpPr>
      <xdr:spPr>
        <a:xfrm>
          <a:off x="38088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391584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5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SpPr/>
      </xdr:nvSpPr>
      <xdr:spPr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Março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1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44150</xdr:colOff>
      <xdr:row>21</xdr:row>
      <xdr:rowOff>43200</xdr:rowOff>
    </xdr:to>
    <xdr:sp macro="" textlink="">
      <xdr:nvSpPr>
        <xdr:cNvPr id="5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SpPr/>
      </xdr:nvSpPr>
      <xdr:spPr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Março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31752</xdr:rowOff>
    </xdr:from>
    <xdr:to>
      <xdr:col>1</xdr:col>
      <xdr:colOff>383393</xdr:colOff>
      <xdr:row>0</xdr:row>
      <xdr:rowOff>867835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370440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5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3B000000}"/>
            </a:ext>
          </a:extLst>
        </xdr:cNvPr>
        <xdr:cNvSpPr/>
      </xdr:nvSpPr>
      <xdr:spPr>
        <a:xfrm>
          <a:off x="37044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6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3C000000}"/>
            </a:ext>
          </a:extLst>
        </xdr:cNvPr>
        <xdr:cNvSpPr/>
      </xdr:nvSpPr>
      <xdr:spPr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1132418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Março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hortaliças para as Ceasas analisadas em fevereiro de 2024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/>
      </xdr:nvSpPr>
      <xdr:spPr>
        <a:xfrm>
          <a:off x="3196170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6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/>
      </xdr:nvSpPr>
      <xdr:spPr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1121834</xdr:colOff>
      <xdr:row>0</xdr:row>
      <xdr:rowOff>0</xdr:rowOff>
    </xdr:from>
    <xdr:to>
      <xdr:col>9</xdr:col>
      <xdr:colOff>1735667</xdr:colOff>
      <xdr:row>0</xdr:row>
      <xdr:rowOff>910167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Março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hortaliças para as Ceasas analisadas em fevereiro de 2024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9" name="Seta: Pentágono 3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/>
      </xdr:nvSpPr>
      <xdr:spPr>
        <a:xfrm>
          <a:off x="2984496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2018880</xdr:colOff>
      <xdr:row>30</xdr:row>
      <xdr:rowOff>20880</xdr:rowOff>
    </xdr:to>
    <xdr:sp macro="" textlink="">
      <xdr:nvSpPr>
        <xdr:cNvPr id="6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3E000000}"/>
            </a:ext>
          </a:extLst>
        </xdr:cNvPr>
        <xdr:cNvSpPr/>
      </xdr:nvSpPr>
      <xdr:spPr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Março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frutas para as Ceasas analisadas em fevereiro de 2024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/>
      </xdr:nvSpPr>
      <xdr:spPr>
        <a:xfrm>
          <a:off x="3164418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6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/>
      </xdr:nvSpPr>
      <xdr:spPr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Março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frutas para as Ceasas analisadas em fevereiro de 2024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/>
      </xdr:nvSpPr>
      <xdr:spPr>
        <a:xfrm>
          <a:off x="3026837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28800</xdr:rowOff>
    </xdr:from>
    <xdr:to>
      <xdr:col>1</xdr:col>
      <xdr:colOff>292753</xdr:colOff>
      <xdr:row>21</xdr:row>
      <xdr:rowOff>146519</xdr:rowOff>
    </xdr:to>
    <xdr:sp macro="" textlink="">
      <xdr:nvSpPr>
        <xdr:cNvPr id="3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126997</xdr:rowOff>
    </xdr:from>
    <xdr:to>
      <xdr:col>10</xdr:col>
      <xdr:colOff>21167</xdr:colOff>
      <xdr:row>1</xdr:row>
      <xdr:rowOff>84666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720327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3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2614498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</a:t>
          </a:r>
          <a:r>
            <a:rPr lang="pt-BR" sz="1800" b="1" i="0" baseline="0">
              <a:solidFill>
                <a:srgbClr val="FFFFFF"/>
              </a:solidFill>
              <a:latin typeface="Arial"/>
              <a:cs typeface="Arial"/>
            </a:rPr>
            <a:t> total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hortaliças</a:t>
          </a:r>
          <a:endParaRPr/>
        </a:p>
      </xdr:txBody>
    </xdr:sp>
    <xdr:clientData/>
  </xdr:twoCellAnchor>
  <xdr:twoCellAnchor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593330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38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899998</xdr:colOff>
      <xdr:row>0</xdr:row>
      <xdr:rowOff>116413</xdr:rowOff>
    </xdr:from>
    <xdr:to>
      <xdr:col>4</xdr:col>
      <xdr:colOff>677746</xdr:colOff>
      <xdr:row>1</xdr:row>
      <xdr:rowOff>74082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>
    <xdr:from>
      <xdr:col>1</xdr:col>
      <xdr:colOff>878830</xdr:colOff>
      <xdr:row>0</xdr:row>
      <xdr:rowOff>465665</xdr:rowOff>
    </xdr:from>
    <xdr:to>
      <xdr:col>3</xdr:col>
      <xdr:colOff>1547747</xdr:colOff>
      <xdr:row>0</xdr:row>
      <xdr:rowOff>537665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625080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860273</xdr:colOff>
      <xdr:row>0</xdr:row>
      <xdr:rowOff>867834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613" y="42335"/>
          <a:ext cx="972910" cy="825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18</xdr:row>
      <xdr:rowOff>46080</xdr:rowOff>
    </xdr:from>
    <xdr:to>
      <xdr:col>1</xdr:col>
      <xdr:colOff>296210</xdr:colOff>
      <xdr:row>20</xdr:row>
      <xdr:rowOff>89280</xdr:rowOff>
    </xdr:to>
    <xdr:sp macro="" textlink="">
      <xdr:nvSpPr>
        <xdr:cNvPr id="4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74082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984499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1730720</xdr:colOff>
      <xdr:row>0</xdr:row>
      <xdr:rowOff>0</xdr:rowOff>
    </xdr:from>
    <xdr:to>
      <xdr:col>2</xdr:col>
      <xdr:colOff>352112</xdr:colOff>
      <xdr:row>0</xdr:row>
      <xdr:rowOff>857252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18</xdr:row>
      <xdr:rowOff>18720</xdr:rowOff>
    </xdr:from>
    <xdr:to>
      <xdr:col>1</xdr:col>
      <xdr:colOff>245797</xdr:colOff>
      <xdr:row>20</xdr:row>
      <xdr:rowOff>61920</xdr:rowOff>
    </xdr:to>
    <xdr:sp macro="" textlink="">
      <xdr:nvSpPr>
        <xdr:cNvPr id="4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005667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190496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18</xdr:row>
      <xdr:rowOff>15480</xdr:rowOff>
    </xdr:from>
    <xdr:to>
      <xdr:col>1</xdr:col>
      <xdr:colOff>222903</xdr:colOff>
      <xdr:row>20</xdr:row>
      <xdr:rowOff>58680</xdr:rowOff>
    </xdr:to>
    <xdr:sp macro="" textlink="">
      <xdr:nvSpPr>
        <xdr:cNvPr id="4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201078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720</xdr:rowOff>
    </xdr:from>
    <xdr:to>
      <xdr:col>1</xdr:col>
      <xdr:colOff>227377</xdr:colOff>
      <xdr:row>22</xdr:row>
      <xdr:rowOff>43560</xdr:rowOff>
    </xdr:to>
    <xdr:sp macro="" textlink="">
      <xdr:nvSpPr>
        <xdr:cNvPr id="4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001"/>
  <sheetViews>
    <sheetView tabSelected="1" zoomScale="90" zoomScaleNormal="90" workbookViewId="0">
      <selection activeCell="W2" sqref="W2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25"/>
  <sheetViews>
    <sheetView showGridLines="0" zoomScale="70" zoomScaleNormal="70" workbookViewId="0">
      <selection activeCell="A2" sqref="A2:Z2"/>
    </sheetView>
  </sheetViews>
  <sheetFormatPr defaultColWidth="9.140625" defaultRowHeight="15" x14ac:dyDescent="0.25"/>
  <cols>
    <col min="1" max="1" width="26.7109375" style="55" customWidth="1"/>
    <col min="2" max="17" width="9.140625" style="55"/>
    <col min="18" max="18" width="10.140625" style="55" customWidth="1"/>
    <col min="19" max="19" width="9.140625" style="55"/>
    <col min="20" max="20" width="9.42578125" style="55" customWidth="1"/>
    <col min="21" max="24" width="9.140625" style="55"/>
    <col min="25" max="25" width="9.42578125" style="55" customWidth="1"/>
    <col min="26" max="63" width="9.140625" style="55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63" ht="30" customHeight="1" x14ac:dyDescent="0.25">
      <c r="A2" s="159" t="s">
        <v>90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H3"/>
      <c r="BI3"/>
      <c r="BJ3"/>
      <c r="BK3"/>
    </row>
    <row r="4" spans="1:63" x14ac:dyDescent="0.25">
      <c r="A4" s="75" t="s">
        <v>45</v>
      </c>
      <c r="B4" s="51">
        <v>4.12</v>
      </c>
      <c r="C4" s="51">
        <v>6.14</v>
      </c>
      <c r="D4" s="51">
        <v>6.22</v>
      </c>
      <c r="E4" s="51">
        <v>4.28</v>
      </c>
      <c r="F4" s="51">
        <v>3.58</v>
      </c>
      <c r="G4" s="51">
        <v>2.87</v>
      </c>
      <c r="H4" s="51">
        <v>2.8769378524579512</v>
      </c>
      <c r="I4" s="51">
        <v>2.7523593344226378</v>
      </c>
      <c r="J4" s="51">
        <v>3.2042279085144445</v>
      </c>
      <c r="K4" s="51">
        <v>3.8773660004716173</v>
      </c>
      <c r="L4" s="51">
        <v>4.6265391521381698</v>
      </c>
      <c r="M4" s="51">
        <v>3.5384543248146541</v>
      </c>
      <c r="N4" s="51">
        <v>3.4274081050725558</v>
      </c>
      <c r="O4" s="51">
        <v>3.46</v>
      </c>
      <c r="P4" s="51">
        <v>5.5518138703209798</v>
      </c>
      <c r="Q4" s="51">
        <v>5.0277674938678665</v>
      </c>
      <c r="R4" s="51">
        <v>4.398146986429766</v>
      </c>
      <c r="S4" s="51">
        <v>3.9771327649252415</v>
      </c>
      <c r="T4" s="51">
        <v>4.1594042879273001</v>
      </c>
      <c r="U4" s="51">
        <v>4.2667482855033398</v>
      </c>
      <c r="V4" s="51">
        <v>3.9109809051778948</v>
      </c>
      <c r="W4" s="51">
        <v>3.6049069322404388</v>
      </c>
      <c r="X4" s="51">
        <v>4.2447895775470661</v>
      </c>
      <c r="Y4" s="51">
        <v>3.7014863667669582</v>
      </c>
      <c r="Z4" s="51">
        <v>4.168338023940878</v>
      </c>
      <c r="BH4"/>
      <c r="BI4"/>
      <c r="BJ4"/>
      <c r="BK4"/>
    </row>
    <row r="5" spans="1:63" x14ac:dyDescent="0.25">
      <c r="A5" s="75" t="s">
        <v>46</v>
      </c>
      <c r="B5" s="51">
        <v>3.99</v>
      </c>
      <c r="C5" s="51">
        <v>5.05</v>
      </c>
      <c r="D5" s="51">
        <v>5.0999999999999996</v>
      </c>
      <c r="E5" s="51">
        <v>3.18</v>
      </c>
      <c r="F5" s="51">
        <v>3.13</v>
      </c>
      <c r="G5" s="51">
        <v>1.91</v>
      </c>
      <c r="H5" s="51">
        <v>1.6945853545394458</v>
      </c>
      <c r="I5" s="51">
        <v>2.0070754716381978</v>
      </c>
      <c r="J5" s="51">
        <v>3.0882781346381756</v>
      </c>
      <c r="K5" s="51">
        <v>3.7884339198693038</v>
      </c>
      <c r="L5" s="51">
        <v>4.7895203128084924</v>
      </c>
      <c r="M5" s="51">
        <v>4.8235065533708497</v>
      </c>
      <c r="N5" s="51">
        <v>4.0220690034764699</v>
      </c>
      <c r="O5" s="51">
        <v>3.09</v>
      </c>
      <c r="P5" s="51">
        <v>3.3295130672095272</v>
      </c>
      <c r="Q5" s="51">
        <v>3.750371069117298</v>
      </c>
      <c r="R5" s="51">
        <v>3.8050479229708305</v>
      </c>
      <c r="S5" s="51">
        <v>4.1664424210433051</v>
      </c>
      <c r="T5" s="51">
        <v>3.5225727128185098</v>
      </c>
      <c r="U5" s="51">
        <v>4.2367632518637404</v>
      </c>
      <c r="V5" s="51">
        <v>3.7432369388497775</v>
      </c>
      <c r="W5" s="51">
        <v>2.9982414316015431</v>
      </c>
      <c r="X5" s="51">
        <v>3.6356564993719078</v>
      </c>
      <c r="Y5" s="51">
        <v>4.2242437938854245</v>
      </c>
      <c r="Z5" s="51">
        <v>4.0092118490110629</v>
      </c>
      <c r="BH5"/>
      <c r="BI5"/>
      <c r="BJ5"/>
      <c r="BK5"/>
    </row>
    <row r="6" spans="1:63" x14ac:dyDescent="0.25">
      <c r="A6" s="75" t="s">
        <v>47</v>
      </c>
      <c r="B6" s="51">
        <v>4.62</v>
      </c>
      <c r="C6" s="51">
        <v>6.39</v>
      </c>
      <c r="D6" s="51">
        <v>7.33</v>
      </c>
      <c r="E6" s="51">
        <v>4.46</v>
      </c>
      <c r="F6" s="51">
        <v>3.87</v>
      </c>
      <c r="G6" s="51">
        <v>2.72</v>
      </c>
      <c r="H6" s="51">
        <v>2.5598276491518308</v>
      </c>
      <c r="I6" s="51">
        <v>2.9545095551501581</v>
      </c>
      <c r="J6" s="51">
        <v>3.85068853192191</v>
      </c>
      <c r="K6" s="51">
        <v>4.327527640608964</v>
      </c>
      <c r="L6" s="51">
        <v>4.7011989906259251</v>
      </c>
      <c r="M6" s="51">
        <v>5.0437390391001093</v>
      </c>
      <c r="N6" s="51">
        <v>4.3933520284118144</v>
      </c>
      <c r="O6" s="51">
        <v>4.71</v>
      </c>
      <c r="P6" s="51">
        <v>4.9847435502660753</v>
      </c>
      <c r="Q6" s="51">
        <v>5.4463037669891143</v>
      </c>
      <c r="R6" s="51">
        <v>4.5457269109633831</v>
      </c>
      <c r="S6" s="51">
        <v>4.6413050696750933</v>
      </c>
      <c r="T6" s="51">
        <v>4.7687088372505402</v>
      </c>
      <c r="U6" s="51">
        <v>4.5757398819680102</v>
      </c>
      <c r="V6" s="51">
        <v>4.2706415667513502</v>
      </c>
      <c r="W6" s="51">
        <v>3.8765395879806461</v>
      </c>
      <c r="X6" s="51">
        <v>5.0100120580361072</v>
      </c>
      <c r="Y6" s="51">
        <v>5.0743490932548472</v>
      </c>
      <c r="Z6" s="51">
        <v>6.7381220756278575</v>
      </c>
      <c r="BH6"/>
      <c r="BI6"/>
      <c r="BJ6"/>
      <c r="BK6"/>
    </row>
    <row r="7" spans="1:63" x14ac:dyDescent="0.25">
      <c r="A7" s="75" t="s">
        <v>48</v>
      </c>
      <c r="B7" s="51">
        <v>4.92</v>
      </c>
      <c r="C7" s="51">
        <v>6.57</v>
      </c>
      <c r="D7" s="51">
        <v>8.01</v>
      </c>
      <c r="E7" s="51">
        <v>4.3099999999999996</v>
      </c>
      <c r="F7" s="51">
        <v>3.51</v>
      </c>
      <c r="G7" s="51">
        <v>2.75</v>
      </c>
      <c r="H7" s="51">
        <v>2.1134344769462707</v>
      </c>
      <c r="I7" s="51">
        <v>2.4954394884532354</v>
      </c>
      <c r="J7" s="51">
        <v>3.0115664500364665</v>
      </c>
      <c r="K7" s="51">
        <v>3.4612309211950638</v>
      </c>
      <c r="L7" s="51">
        <v>3.9578121764411773</v>
      </c>
      <c r="M7" s="51">
        <v>4.8607504177117935</v>
      </c>
      <c r="N7" s="51">
        <v>3.8137923355598446</v>
      </c>
      <c r="O7" s="51">
        <v>4.01</v>
      </c>
      <c r="P7" s="51">
        <v>5.1878439572849508</v>
      </c>
      <c r="Q7" s="51">
        <v>5.6514204543487221</v>
      </c>
      <c r="R7" s="51">
        <v>4.4366833989781753</v>
      </c>
      <c r="S7" s="51">
        <v>4.6963867501895349</v>
      </c>
      <c r="T7" s="51">
        <v>4.7451879773015504</v>
      </c>
      <c r="U7" s="51">
        <v>4.5013800029155</v>
      </c>
      <c r="V7" s="51">
        <v>3.5669570418455212</v>
      </c>
      <c r="W7" s="51">
        <v>3.270460841086571</v>
      </c>
      <c r="X7" s="51">
        <v>3.6079636918692461</v>
      </c>
      <c r="Y7" s="51">
        <v>4.1916206957321362</v>
      </c>
      <c r="Z7" s="51">
        <v>5.6070315245362554</v>
      </c>
      <c r="BH7"/>
      <c r="BI7"/>
      <c r="BJ7"/>
      <c r="BK7"/>
    </row>
    <row r="8" spans="1:63" x14ac:dyDescent="0.25">
      <c r="A8" s="75" t="s">
        <v>49</v>
      </c>
      <c r="B8" s="51">
        <v>4.97</v>
      </c>
      <c r="C8" s="51">
        <v>5.45</v>
      </c>
      <c r="D8" s="51">
        <v>5.71</v>
      </c>
      <c r="E8" s="51">
        <v>5.24</v>
      </c>
      <c r="F8" s="51">
        <v>3.71</v>
      </c>
      <c r="G8" s="51">
        <v>2.44</v>
      </c>
      <c r="H8" s="51">
        <v>2.1678189324273847</v>
      </c>
      <c r="I8" s="51">
        <v>2.0234274805542452</v>
      </c>
      <c r="J8" s="51">
        <v>2.9429777461753366</v>
      </c>
      <c r="K8" s="51">
        <v>4.0794737304345228</v>
      </c>
      <c r="L8" s="51">
        <v>4.9800000000000004</v>
      </c>
      <c r="M8" s="51">
        <v>4.7556429265525928</v>
      </c>
      <c r="N8" s="51">
        <v>5.2082586276487373</v>
      </c>
      <c r="O8" s="51">
        <v>4.2</v>
      </c>
      <c r="P8" s="51">
        <v>6.4677236656645212</v>
      </c>
      <c r="Q8" s="51">
        <v>5.1041108474744306</v>
      </c>
      <c r="R8" s="51">
        <v>4.1710597188264051</v>
      </c>
      <c r="S8" s="51">
        <v>4.0429432716993512</v>
      </c>
      <c r="T8" s="51">
        <v>4.5795802831614498</v>
      </c>
      <c r="U8" s="51">
        <v>4.4998846907043104</v>
      </c>
      <c r="V8" s="51">
        <v>4.6783729208283544</v>
      </c>
      <c r="W8" s="51">
        <v>4.1936451077126309</v>
      </c>
      <c r="X8" s="51">
        <v>4.4728910372112471</v>
      </c>
      <c r="Y8" s="51">
        <v>3.8607963237784051</v>
      </c>
      <c r="Z8" s="51">
        <v>3.8678953013984825</v>
      </c>
      <c r="BH8"/>
      <c r="BI8"/>
      <c r="BJ8"/>
      <c r="BK8"/>
    </row>
    <row r="9" spans="1:63" x14ac:dyDescent="0.25">
      <c r="A9" s="75" t="s">
        <v>50</v>
      </c>
      <c r="B9" s="51">
        <v>5.47</v>
      </c>
      <c r="C9" s="51">
        <v>6.14</v>
      </c>
      <c r="D9" s="51">
        <v>6.44</v>
      </c>
      <c r="E9" s="51">
        <v>3.94</v>
      </c>
      <c r="F9" s="51">
        <v>3.38</v>
      </c>
      <c r="G9" s="51">
        <v>3.09</v>
      </c>
      <c r="H9" s="51">
        <v>2.4882440263279149</v>
      </c>
      <c r="I9" s="51">
        <v>2.4876335105191649</v>
      </c>
      <c r="J9" s="51">
        <v>4.2691452899635269</v>
      </c>
      <c r="K9" s="51">
        <v>4.3134708105233663</v>
      </c>
      <c r="L9" s="51">
        <v>4.3760940148018284</v>
      </c>
      <c r="M9" s="51">
        <v>4.0713895473489163</v>
      </c>
      <c r="N9" s="51">
        <v>5.1572704279169441</v>
      </c>
      <c r="O9" s="51">
        <v>4.55</v>
      </c>
      <c r="P9" s="51">
        <v>5.3203913180326188</v>
      </c>
      <c r="Q9" s="51">
        <v>5.6089182724562257</v>
      </c>
      <c r="R9" s="51">
        <v>5.1604658014031903</v>
      </c>
      <c r="S9" s="51">
        <v>6.275928965697136</v>
      </c>
      <c r="T9" s="51">
        <v>6.5364852900208303</v>
      </c>
      <c r="U9" s="51">
        <v>8.35709188392042</v>
      </c>
      <c r="V9" s="51">
        <v>8.3464530226033133</v>
      </c>
      <c r="W9" s="51">
        <v>7.4942264756902617</v>
      </c>
      <c r="X9" s="51">
        <v>8.0389510545129994</v>
      </c>
      <c r="Y9" s="51">
        <v>5.2741240812383321</v>
      </c>
      <c r="Z9" s="51">
        <v>5.7109967641834656</v>
      </c>
      <c r="BH9"/>
      <c r="BI9"/>
      <c r="BJ9"/>
      <c r="BK9"/>
    </row>
    <row r="10" spans="1:63" x14ac:dyDescent="0.25">
      <c r="A10" s="75" t="s">
        <v>51</v>
      </c>
      <c r="B10" s="51">
        <v>4.28</v>
      </c>
      <c r="C10" s="51">
        <v>4.99</v>
      </c>
      <c r="D10" s="51">
        <v>4.07</v>
      </c>
      <c r="E10" s="51">
        <v>2.94</v>
      </c>
      <c r="F10" s="51">
        <v>3.82</v>
      </c>
      <c r="G10" s="51">
        <v>2.11</v>
      </c>
      <c r="H10" s="51">
        <v>1.830062030530353</v>
      </c>
      <c r="I10" s="51">
        <v>1.5701322488785758</v>
      </c>
      <c r="J10" s="51">
        <v>1.3130908852383414</v>
      </c>
      <c r="K10" s="51">
        <v>1.9780291612886611</v>
      </c>
      <c r="L10" s="51">
        <v>2.7274023821578424</v>
      </c>
      <c r="M10" s="51">
        <v>5.0872262643475041</v>
      </c>
      <c r="N10" s="51">
        <v>4.8353296731549467</v>
      </c>
      <c r="O10" s="51">
        <v>2.39</v>
      </c>
      <c r="P10" s="51">
        <v>3.0706364791260565</v>
      </c>
      <c r="Q10" s="51">
        <v>3.1559842566443446</v>
      </c>
      <c r="R10" s="51">
        <v>6.1221001749228368</v>
      </c>
      <c r="S10" s="51">
        <v>4.126116226490498</v>
      </c>
      <c r="T10" s="51">
        <v>4.4597631950223704</v>
      </c>
      <c r="U10" s="51">
        <v>3.1427988361423398</v>
      </c>
      <c r="V10" s="51">
        <v>2.8278538653791245</v>
      </c>
      <c r="W10" s="51">
        <v>1.9824301921991754</v>
      </c>
      <c r="X10" s="51">
        <v>1.9035640535228944</v>
      </c>
      <c r="Y10" s="51">
        <v>2.1122510923805509</v>
      </c>
      <c r="Z10" s="51">
        <v>3.0222173374916514</v>
      </c>
      <c r="BH10"/>
      <c r="BI10"/>
      <c r="BJ10"/>
      <c r="BK10"/>
    </row>
    <row r="11" spans="1:63" x14ac:dyDescent="0.25">
      <c r="A11" s="75" t="s">
        <v>52</v>
      </c>
      <c r="B11" s="51">
        <v>3.55</v>
      </c>
      <c r="C11" s="51">
        <v>3.88</v>
      </c>
      <c r="D11" s="51">
        <v>4.3</v>
      </c>
      <c r="E11" s="51">
        <v>3.45</v>
      </c>
      <c r="F11" s="51">
        <v>3.51</v>
      </c>
      <c r="G11" s="51">
        <v>2.93</v>
      </c>
      <c r="H11" s="51">
        <v>2.54</v>
      </c>
      <c r="I11" s="51">
        <v>2.2800000000000002</v>
      </c>
      <c r="J11" s="51">
        <v>2.59</v>
      </c>
      <c r="K11" s="51">
        <v>3.1</v>
      </c>
      <c r="L11" s="51">
        <v>3.54</v>
      </c>
      <c r="M11" s="51">
        <v>4.18</v>
      </c>
      <c r="N11" s="51">
        <v>4.38</v>
      </c>
      <c r="O11" s="51">
        <v>3.66</v>
      </c>
      <c r="P11" s="51">
        <v>3.79</v>
      </c>
      <c r="Q11" s="51">
        <v>4.33</v>
      </c>
      <c r="R11" s="51">
        <v>4.3899999999999997</v>
      </c>
      <c r="S11" s="51">
        <v>4.6100000000000003</v>
      </c>
      <c r="T11" s="51">
        <v>4</v>
      </c>
      <c r="U11" s="51">
        <v>4.01</v>
      </c>
      <c r="V11" s="51">
        <v>4.33</v>
      </c>
      <c r="W11" s="51">
        <v>3.53</v>
      </c>
      <c r="X11" s="51">
        <v>3.13</v>
      </c>
      <c r="Y11" s="51">
        <v>2.9</v>
      </c>
      <c r="Z11" s="51">
        <v>3.8</v>
      </c>
      <c r="BH11"/>
      <c r="BI11"/>
      <c r="BJ11"/>
      <c r="BK11"/>
    </row>
    <row r="12" spans="1:63" x14ac:dyDescent="0.25">
      <c r="A12" s="75" t="s">
        <v>53</v>
      </c>
      <c r="B12" s="51">
        <v>7.95</v>
      </c>
      <c r="C12" s="51">
        <v>2.56</v>
      </c>
      <c r="D12" s="51">
        <v>8.09</v>
      </c>
      <c r="E12" s="51">
        <v>7.04</v>
      </c>
      <c r="F12" s="51">
        <v>3.49</v>
      </c>
      <c r="G12" s="51">
        <v>8</v>
      </c>
      <c r="H12" s="51">
        <v>4.9799999999999995</v>
      </c>
      <c r="I12" s="51">
        <v>3.92</v>
      </c>
      <c r="J12" s="51">
        <v>5.13</v>
      </c>
      <c r="K12" s="51">
        <v>6.59</v>
      </c>
      <c r="L12" s="51">
        <v>6.98</v>
      </c>
      <c r="M12" s="51">
        <v>5.54</v>
      </c>
      <c r="N12" s="51">
        <v>7.39</v>
      </c>
      <c r="O12" s="74">
        <v>6.39</v>
      </c>
      <c r="P12" s="51">
        <v>6.81</v>
      </c>
      <c r="Q12" s="51">
        <v>9.39</v>
      </c>
      <c r="R12" s="51">
        <v>8</v>
      </c>
      <c r="S12" s="51">
        <v>7.93</v>
      </c>
      <c r="T12" s="51">
        <v>7.89</v>
      </c>
      <c r="U12" s="51">
        <v>8.0364929836219403</v>
      </c>
      <c r="V12" s="51">
        <v>6.38</v>
      </c>
      <c r="W12" s="51">
        <v>7.669999999999999</v>
      </c>
      <c r="X12" s="51">
        <v>9.8000000000000007</v>
      </c>
      <c r="Y12" s="51">
        <v>6.2</v>
      </c>
      <c r="Z12" s="51">
        <v>6.59</v>
      </c>
      <c r="BH12"/>
      <c r="BI12"/>
      <c r="BJ12"/>
      <c r="BK12"/>
    </row>
    <row r="13" spans="1:63" x14ac:dyDescent="0.25">
      <c r="A13" s="76" t="s">
        <v>54</v>
      </c>
      <c r="B13" s="51">
        <v>4.3604509069019137</v>
      </c>
      <c r="C13" s="51">
        <v>5.3551599013543889</v>
      </c>
      <c r="D13" s="51">
        <v>7.5977942034232395</v>
      </c>
      <c r="E13" s="51">
        <v>4.6562252269018876</v>
      </c>
      <c r="F13" s="51">
        <v>3.5968569275782096</v>
      </c>
      <c r="G13" s="51">
        <v>3.2693987045897792</v>
      </c>
      <c r="H13" s="51">
        <v>3.6036432942939776</v>
      </c>
      <c r="I13" s="51">
        <v>3.463854660790973</v>
      </c>
      <c r="J13" s="51">
        <v>5.5616178781196686</v>
      </c>
      <c r="K13" s="51">
        <v>4.6574654212322617</v>
      </c>
      <c r="L13" s="51">
        <v>5.1934767209736625</v>
      </c>
      <c r="M13" s="51">
        <v>5.2400579321872831</v>
      </c>
      <c r="N13" s="51">
        <v>3.7537375484690467</v>
      </c>
      <c r="O13" s="51">
        <v>3.28</v>
      </c>
      <c r="P13" s="51">
        <v>4.9263115112282989</v>
      </c>
      <c r="Q13" s="51">
        <v>5.1195979899497486</v>
      </c>
      <c r="R13" s="51">
        <v>3.9137847657543259</v>
      </c>
      <c r="S13" s="51">
        <v>6.419766889411024</v>
      </c>
      <c r="T13" s="51">
        <v>4.7954486625780701</v>
      </c>
      <c r="U13" s="51">
        <v>5.2429903983717603</v>
      </c>
      <c r="V13" s="51">
        <v>6.0650179841070679</v>
      </c>
      <c r="W13" s="51">
        <v>5.853222366340888</v>
      </c>
      <c r="X13" s="51">
        <v>5.7980830320465859</v>
      </c>
      <c r="Y13" s="51">
        <v>4.6438746820455865</v>
      </c>
      <c r="Z13" s="51">
        <v>4.6780243387331994</v>
      </c>
      <c r="BH13"/>
      <c r="BI13"/>
      <c r="BJ13"/>
      <c r="BK13"/>
    </row>
    <row r="14" spans="1:63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63" x14ac:dyDescent="0.25">
      <c r="A15" s="3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63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 t="s">
        <v>57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</sheetData>
  <mergeCells count="2">
    <mergeCell ref="A1:Z1"/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I21"/>
  <sheetViews>
    <sheetView showGridLines="0" zoomScale="90" zoomScaleNormal="90" workbookViewId="0">
      <selection activeCell="A2" sqref="A2:Z2"/>
    </sheetView>
  </sheetViews>
  <sheetFormatPr defaultColWidth="9.140625" defaultRowHeight="15" x14ac:dyDescent="0.25"/>
  <cols>
    <col min="1" max="1" width="26.7109375" style="58" customWidth="1"/>
    <col min="2" max="17" width="9.140625" style="58"/>
    <col min="18" max="18" width="9" style="58" customWidth="1"/>
    <col min="19" max="19" width="8.7109375" style="58" customWidth="1"/>
    <col min="20" max="20" width="9" style="58" customWidth="1"/>
    <col min="21" max="22" width="9.140625" style="58"/>
    <col min="23" max="23" width="9.7109375" style="58" customWidth="1"/>
    <col min="24" max="63" width="9.140625" style="58"/>
    <col min="64" max="255" width="9.140625" style="59"/>
    <col min="256" max="256" width="26.42578125" style="59" customWidth="1"/>
    <col min="257" max="272" width="9.140625" style="59"/>
    <col min="273" max="273" width="9" style="59" customWidth="1"/>
    <col min="274" max="274" width="8.7109375" style="59" customWidth="1"/>
    <col min="275" max="275" width="9" style="59" customWidth="1"/>
    <col min="276" max="277" width="9.140625" style="59"/>
    <col min="278" max="278" width="9.7109375" style="59" customWidth="1"/>
    <col min="279" max="511" width="9.140625" style="59"/>
    <col min="512" max="512" width="26.42578125" style="59" customWidth="1"/>
    <col min="513" max="528" width="9.140625" style="59"/>
    <col min="529" max="529" width="9" style="59" customWidth="1"/>
    <col min="530" max="530" width="8.7109375" style="59" customWidth="1"/>
    <col min="531" max="531" width="9" style="59" customWidth="1"/>
    <col min="532" max="533" width="9.140625" style="59"/>
    <col min="534" max="534" width="9.7109375" style="59" customWidth="1"/>
    <col min="535" max="767" width="9.140625" style="59"/>
    <col min="768" max="768" width="26.42578125" style="59" customWidth="1"/>
    <col min="769" max="784" width="9.140625" style="59"/>
    <col min="785" max="785" width="9" style="59" customWidth="1"/>
    <col min="786" max="786" width="8.7109375" style="59" customWidth="1"/>
    <col min="787" max="787" width="9" style="59" customWidth="1"/>
    <col min="788" max="789" width="9.140625" style="59"/>
    <col min="790" max="790" width="9.7109375" style="59" customWidth="1"/>
    <col min="791" max="1023" width="9.140625" style="59"/>
  </cols>
  <sheetData>
    <row r="1" spans="1:1023" ht="69.9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spans="1:1023" ht="30" customHeight="1" x14ac:dyDescent="0.25">
      <c r="A2" s="159" t="s">
        <v>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102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H3" s="59"/>
      <c r="BI3" s="59"/>
      <c r="BJ3" s="59"/>
      <c r="BK3" s="59"/>
      <c r="AMF3"/>
      <c r="AMG3"/>
      <c r="AMH3"/>
      <c r="AMI3"/>
    </row>
    <row r="4" spans="1:1023" x14ac:dyDescent="0.25">
      <c r="A4" s="75" t="s">
        <v>45</v>
      </c>
      <c r="B4" s="51">
        <v>2.91</v>
      </c>
      <c r="C4" s="51">
        <v>3.13</v>
      </c>
      <c r="D4" s="51">
        <v>3.06</v>
      </c>
      <c r="E4" s="51">
        <v>2.93</v>
      </c>
      <c r="F4" s="51">
        <v>3.06</v>
      </c>
      <c r="G4" s="51">
        <v>3.35</v>
      </c>
      <c r="H4" s="51">
        <v>3.3150021538521499</v>
      </c>
      <c r="I4" s="51">
        <v>3.89461047361111</v>
      </c>
      <c r="J4" s="51">
        <v>4.2449018642249898</v>
      </c>
      <c r="K4" s="51">
        <v>4.2452850841959098</v>
      </c>
      <c r="L4" s="51">
        <v>3.7688163932682301</v>
      </c>
      <c r="M4" s="51">
        <v>3.4749932398602899</v>
      </c>
      <c r="N4" s="51">
        <v>3.3210485174875801</v>
      </c>
      <c r="O4" s="51">
        <v>3.3781987915855298</v>
      </c>
      <c r="P4" s="51">
        <v>3.3973638407314799</v>
      </c>
      <c r="Q4" s="51">
        <v>3.2560496737779099</v>
      </c>
      <c r="R4" s="51">
        <v>3.2905455097501344</v>
      </c>
      <c r="S4" s="51">
        <v>3.5406962258173706</v>
      </c>
      <c r="T4" s="51">
        <v>3.8391994609056601</v>
      </c>
      <c r="U4" s="51">
        <v>3.6993452215396738</v>
      </c>
      <c r="V4" s="51">
        <v>3.6306574580087863</v>
      </c>
      <c r="W4" s="51">
        <v>4.0767486669715671</v>
      </c>
      <c r="X4" s="51">
        <v>4.0695230286567368</v>
      </c>
      <c r="Y4" s="51">
        <v>3.8224532911595688</v>
      </c>
      <c r="Z4" s="51">
        <v>4.8762282345419994</v>
      </c>
      <c r="BH4" s="59"/>
      <c r="BI4" s="59"/>
      <c r="BJ4" s="59"/>
      <c r="BK4" s="59"/>
      <c r="AMF4"/>
      <c r="AMG4"/>
      <c r="AMH4"/>
      <c r="AMI4"/>
    </row>
    <row r="5" spans="1:1023" x14ac:dyDescent="0.25">
      <c r="A5" s="75" t="s">
        <v>46</v>
      </c>
      <c r="B5" s="51">
        <v>3.02</v>
      </c>
      <c r="C5" s="51">
        <v>2.85</v>
      </c>
      <c r="D5" s="51">
        <v>2.71</v>
      </c>
      <c r="E5" s="51">
        <v>2.2999999999999998</v>
      </c>
      <c r="F5" s="51">
        <v>2.62</v>
      </c>
      <c r="G5" s="51">
        <v>3.21</v>
      </c>
      <c r="H5" s="51">
        <v>3.3364684243526299</v>
      </c>
      <c r="I5" s="51">
        <v>3.8971944870894801</v>
      </c>
      <c r="J5" s="51">
        <v>3.8909023192357899</v>
      </c>
      <c r="K5" s="51">
        <v>4.4985041519423703</v>
      </c>
      <c r="L5" s="51">
        <v>3.9351714520936198</v>
      </c>
      <c r="M5" s="51">
        <v>4.0187519206210203</v>
      </c>
      <c r="N5" s="51">
        <v>3.5519425517496601</v>
      </c>
      <c r="O5" s="51">
        <v>3.1497076213200801</v>
      </c>
      <c r="P5" s="51">
        <v>2.8948006032273099</v>
      </c>
      <c r="Q5" s="51">
        <v>2.7778513811716801</v>
      </c>
      <c r="R5" s="51">
        <v>2.6774409161577597</v>
      </c>
      <c r="S5" s="51">
        <v>3.4575599670065418</v>
      </c>
      <c r="T5" s="51">
        <v>3.8747483318423699</v>
      </c>
      <c r="U5" s="51">
        <v>3.5091442653555966</v>
      </c>
      <c r="V5" s="51">
        <v>2.8739551045391409</v>
      </c>
      <c r="W5" s="51">
        <v>3.6931488612207</v>
      </c>
      <c r="X5" s="51">
        <v>4.2283305719756514</v>
      </c>
      <c r="Y5" s="51">
        <v>3.9014907154249627</v>
      </c>
      <c r="Z5" s="51">
        <v>5.0195138352654709</v>
      </c>
      <c r="BH5" s="59"/>
      <c r="BI5" s="59"/>
      <c r="BJ5" s="59"/>
      <c r="BK5" s="59"/>
      <c r="AMF5"/>
      <c r="AMG5"/>
      <c r="AMH5"/>
      <c r="AMI5"/>
    </row>
    <row r="6" spans="1:1023" ht="15" customHeight="1" x14ac:dyDescent="0.25">
      <c r="A6" s="75" t="s">
        <v>47</v>
      </c>
      <c r="B6" s="51">
        <v>4.24</v>
      </c>
      <c r="C6" s="51">
        <v>4.1900000000000004</v>
      </c>
      <c r="D6" s="51">
        <v>3.91</v>
      </c>
      <c r="E6" s="51">
        <v>3.25</v>
      </c>
      <c r="F6" s="51">
        <v>3.17</v>
      </c>
      <c r="G6" s="51">
        <v>3.77</v>
      </c>
      <c r="H6" s="51">
        <v>3.9868140642060301</v>
      </c>
      <c r="I6" s="51">
        <v>4.8538931007036803</v>
      </c>
      <c r="J6" s="51">
        <v>4.6682758421355102</v>
      </c>
      <c r="K6" s="51">
        <v>5.1296666462820397</v>
      </c>
      <c r="L6" s="51">
        <v>5.3918949643653802</v>
      </c>
      <c r="M6" s="51">
        <v>5.1221552281218203</v>
      </c>
      <c r="N6" s="51">
        <v>5.0488824738981997</v>
      </c>
      <c r="O6" s="51">
        <v>4.5041506829848199</v>
      </c>
      <c r="P6" s="51">
        <v>3.8339399412031399</v>
      </c>
      <c r="Q6" s="51">
        <v>3.73328836783155</v>
      </c>
      <c r="R6" s="51">
        <v>3.8266273579225549</v>
      </c>
      <c r="S6" s="51">
        <v>4.1780072326931768</v>
      </c>
      <c r="T6" s="51">
        <v>4.3798353320224601</v>
      </c>
      <c r="U6" s="51">
        <v>4.2162235460947421</v>
      </c>
      <c r="V6" s="51">
        <v>3.7640662995023582</v>
      </c>
      <c r="W6" s="51">
        <v>4.2866025038275932</v>
      </c>
      <c r="X6" s="51">
        <v>4.5941765967611046</v>
      </c>
      <c r="Y6" s="51">
        <v>5.7929180453766689</v>
      </c>
      <c r="Z6" s="51">
        <v>6.4532239545831009</v>
      </c>
      <c r="BH6" s="59"/>
      <c r="BI6" s="59"/>
      <c r="BJ6" s="59"/>
      <c r="BK6" s="59"/>
      <c r="AMF6"/>
      <c r="AMG6"/>
      <c r="AMH6"/>
      <c r="AMI6"/>
    </row>
    <row r="7" spans="1:1023" x14ac:dyDescent="0.25">
      <c r="A7" s="75" t="s">
        <v>48</v>
      </c>
      <c r="B7" s="51">
        <v>2.04</v>
      </c>
      <c r="C7" s="51">
        <v>1.91</v>
      </c>
      <c r="D7" s="51">
        <v>2.16</v>
      </c>
      <c r="E7" s="51">
        <v>2.35</v>
      </c>
      <c r="F7" s="51">
        <v>2.46</v>
      </c>
      <c r="G7" s="51">
        <v>2.5499999999999998</v>
      </c>
      <c r="H7" s="51">
        <v>2.8440656586512501</v>
      </c>
      <c r="I7" s="51">
        <v>3.54080516999788</v>
      </c>
      <c r="J7" s="51">
        <v>3.5240482857228002</v>
      </c>
      <c r="K7" s="51">
        <v>3.3233234847633999</v>
      </c>
      <c r="L7" s="51">
        <v>3.7321793315166798</v>
      </c>
      <c r="M7" s="51">
        <v>3.8851835543766602</v>
      </c>
      <c r="N7" s="51">
        <v>3.5236808031239999</v>
      </c>
      <c r="O7" s="51">
        <v>3.0966565303264502</v>
      </c>
      <c r="P7" s="51">
        <v>3.4107747585338801</v>
      </c>
      <c r="Q7" s="51">
        <v>3.3094461324150202</v>
      </c>
      <c r="R7" s="51">
        <v>3.325250057000984</v>
      </c>
      <c r="S7" s="51">
        <v>3.258677253095307</v>
      </c>
      <c r="T7" s="51">
        <v>3.28003076878512</v>
      </c>
      <c r="U7" s="51">
        <v>3.2256956626862907</v>
      </c>
      <c r="V7" s="51">
        <v>2.841309644099403</v>
      </c>
      <c r="W7" s="51">
        <v>3.1485080048128506</v>
      </c>
      <c r="X7" s="51">
        <v>3.3302053902873134</v>
      </c>
      <c r="Y7" s="51">
        <v>3.6264659440213034</v>
      </c>
      <c r="Z7" s="51">
        <v>3.9504869438767072</v>
      </c>
      <c r="BH7" s="59"/>
      <c r="BI7" s="59"/>
      <c r="BJ7" s="59"/>
      <c r="BK7" s="59"/>
      <c r="AMF7"/>
      <c r="AMG7"/>
      <c r="AMH7"/>
      <c r="AMI7"/>
    </row>
    <row r="8" spans="1:1023" x14ac:dyDescent="0.25">
      <c r="A8" s="75" t="s">
        <v>49</v>
      </c>
      <c r="B8" s="51">
        <v>3.99</v>
      </c>
      <c r="C8" s="51">
        <v>3.74</v>
      </c>
      <c r="D8" s="51">
        <v>3.6</v>
      </c>
      <c r="E8" s="51">
        <v>3.44</v>
      </c>
      <c r="F8" s="51">
        <v>3.28</v>
      </c>
      <c r="G8" s="51">
        <v>3.48</v>
      </c>
      <c r="H8" s="51">
        <v>3.5133239101338201</v>
      </c>
      <c r="I8" s="51">
        <v>4.3507974029740897</v>
      </c>
      <c r="J8" s="51">
        <v>4.7817478995818004</v>
      </c>
      <c r="K8" s="51">
        <v>5.3743855465156098</v>
      </c>
      <c r="L8" s="51">
        <v>5.33</v>
      </c>
      <c r="M8" s="51">
        <v>5.5284477950108801</v>
      </c>
      <c r="N8" s="51">
        <v>4.8822485257194499</v>
      </c>
      <c r="O8" s="51">
        <v>4.1399999999999997</v>
      </c>
      <c r="P8" s="51">
        <v>4.1747830184770898</v>
      </c>
      <c r="Q8" s="51">
        <v>3.9827380656489102</v>
      </c>
      <c r="R8" s="51">
        <v>4.2332154619856599</v>
      </c>
      <c r="S8" s="51">
        <v>4.300853586489735</v>
      </c>
      <c r="T8" s="51">
        <v>4.8540070513465796</v>
      </c>
      <c r="U8" s="51">
        <v>4.7790414630075579</v>
      </c>
      <c r="V8" s="51">
        <v>4.6910035798735095</v>
      </c>
      <c r="W8" s="51">
        <v>5.325105834637001</v>
      </c>
      <c r="X8" s="51">
        <v>6.1883170368968266</v>
      </c>
      <c r="Y8" s="51">
        <v>6.0452830394438068</v>
      </c>
      <c r="Z8" s="51">
        <v>7.879151114917053</v>
      </c>
      <c r="BH8" s="59"/>
      <c r="BI8" s="59"/>
      <c r="BJ8" s="59"/>
      <c r="BK8" s="59"/>
      <c r="AMF8"/>
      <c r="AMG8"/>
      <c r="AMH8"/>
      <c r="AMI8"/>
    </row>
    <row r="9" spans="1:1023" x14ac:dyDescent="0.25">
      <c r="A9" s="75" t="s">
        <v>50</v>
      </c>
      <c r="B9" s="51">
        <v>6.13</v>
      </c>
      <c r="C9" s="51">
        <v>5.12</v>
      </c>
      <c r="D9" s="51">
        <v>5.67</v>
      </c>
      <c r="E9" s="51">
        <v>3.64</v>
      </c>
      <c r="F9" s="51">
        <v>3.14</v>
      </c>
      <c r="G9" s="51">
        <v>5.18</v>
      </c>
      <c r="H9" s="51">
        <v>4.5739921973615001</v>
      </c>
      <c r="I9" s="51">
        <v>5.3652322009107598</v>
      </c>
      <c r="J9" s="51">
        <v>5.3648642970967604</v>
      </c>
      <c r="K9" s="51">
        <v>4.9370647087022501</v>
      </c>
      <c r="L9" s="51">
        <v>4.8746838930205802</v>
      </c>
      <c r="M9" s="51">
        <v>4.3676378828892304</v>
      </c>
      <c r="N9" s="51">
        <v>4.3592072009447804</v>
      </c>
      <c r="O9" s="51">
        <v>4.8848509473816604</v>
      </c>
      <c r="P9" s="51">
        <v>5.0056327692409504</v>
      </c>
      <c r="Q9" s="51">
        <v>5.1943740351675096</v>
      </c>
      <c r="R9" s="51">
        <v>5.226164753832931</v>
      </c>
      <c r="S9" s="51">
        <v>5.8258761961049954</v>
      </c>
      <c r="T9" s="51">
        <v>5.3279988506043701</v>
      </c>
      <c r="U9" s="51">
        <v>5.6316667831715597</v>
      </c>
      <c r="V9" s="51">
        <v>5.8630004329011083</v>
      </c>
      <c r="W9" s="51">
        <v>6.1836667288188512</v>
      </c>
      <c r="X9" s="51">
        <v>5.5316061047270457</v>
      </c>
      <c r="Y9" s="51">
        <v>7.3928253698283486</v>
      </c>
      <c r="Z9" s="51">
        <v>7.9912122874624467</v>
      </c>
      <c r="BH9" s="59"/>
      <c r="BI9" s="59"/>
      <c r="BJ9" s="59"/>
      <c r="BK9" s="59"/>
      <c r="AMF9"/>
      <c r="AMG9"/>
      <c r="AMH9"/>
      <c r="AMI9"/>
    </row>
    <row r="10" spans="1:1023" x14ac:dyDescent="0.25">
      <c r="A10" s="75" t="s">
        <v>51</v>
      </c>
      <c r="B10" s="51">
        <v>1.64</v>
      </c>
      <c r="C10" s="51">
        <v>2.09</v>
      </c>
      <c r="D10" s="51">
        <v>2.1</v>
      </c>
      <c r="E10" s="51">
        <v>1.7</v>
      </c>
      <c r="F10" s="51">
        <v>2.04</v>
      </c>
      <c r="G10" s="51">
        <v>1.97</v>
      </c>
      <c r="H10" s="51">
        <v>1.66951703909314</v>
      </c>
      <c r="I10" s="51">
        <v>1.54212498511677</v>
      </c>
      <c r="J10" s="51">
        <v>1.33242726799532</v>
      </c>
      <c r="K10" s="51">
        <v>1.28014455350635</v>
      </c>
      <c r="L10" s="51">
        <v>1.4488529043345899</v>
      </c>
      <c r="M10" s="51">
        <v>1.5599810962631</v>
      </c>
      <c r="N10" s="51">
        <v>1.6901672879618801</v>
      </c>
      <c r="O10" s="51">
        <v>1.9266589147500599</v>
      </c>
      <c r="P10" s="51">
        <v>2.07719659330697</v>
      </c>
      <c r="Q10" s="51">
        <v>2.2699938457788398</v>
      </c>
      <c r="R10" s="51">
        <v>2.1942242007795234</v>
      </c>
      <c r="S10" s="51">
        <v>2.2347022705462418</v>
      </c>
      <c r="T10" s="51">
        <v>2.0694533621765498</v>
      </c>
      <c r="U10" s="51">
        <v>1.8864351742869447</v>
      </c>
      <c r="V10" s="51">
        <v>1.6735417850558991</v>
      </c>
      <c r="W10" s="51">
        <v>1.5232122471708007</v>
      </c>
      <c r="X10" s="51">
        <v>1.6938550775413124</v>
      </c>
      <c r="Y10" s="51">
        <v>1.9813279032481768</v>
      </c>
      <c r="Z10" s="51">
        <v>2.3625416547452911</v>
      </c>
      <c r="BH10" s="59"/>
      <c r="BI10" s="59"/>
      <c r="BJ10" s="59"/>
      <c r="BK10" s="59"/>
      <c r="AMF10"/>
      <c r="AMG10"/>
      <c r="AMH10"/>
      <c r="AMI10"/>
    </row>
    <row r="11" spans="1:1023" x14ac:dyDescent="0.25">
      <c r="A11" s="75" t="s">
        <v>52</v>
      </c>
      <c r="B11" s="51">
        <v>1.51</v>
      </c>
      <c r="C11" s="51">
        <v>1.76</v>
      </c>
      <c r="D11" s="51">
        <v>1.93</v>
      </c>
      <c r="E11" s="51">
        <v>1.73</v>
      </c>
      <c r="F11" s="51">
        <v>1.76</v>
      </c>
      <c r="G11" s="51">
        <v>1.75</v>
      </c>
      <c r="H11" s="51">
        <v>1.6349062312792599</v>
      </c>
      <c r="I11" s="51">
        <v>1.53304782380341</v>
      </c>
      <c r="J11" s="51">
        <v>1.0711222667257201</v>
      </c>
      <c r="K11" s="51">
        <v>1.1100388899623901</v>
      </c>
      <c r="L11" s="51">
        <v>1.2667179884322901</v>
      </c>
      <c r="M11" s="51">
        <v>1.77872586856333</v>
      </c>
      <c r="N11" s="51">
        <v>1.8751959672968701</v>
      </c>
      <c r="O11" s="51">
        <v>1.89741083421257</v>
      </c>
      <c r="P11" s="51">
        <v>1.9532275026659001</v>
      </c>
      <c r="Q11" s="51">
        <v>2.0332644400183901</v>
      </c>
      <c r="R11" s="51">
        <v>2.0199315390171462</v>
      </c>
      <c r="S11" s="51">
        <v>1.7451668399058144</v>
      </c>
      <c r="T11" s="51">
        <v>1.77652794885953</v>
      </c>
      <c r="U11" s="51">
        <v>1.8273898984104662</v>
      </c>
      <c r="V11" s="51">
        <v>1.6894849401781806</v>
      </c>
      <c r="W11" s="51">
        <v>1.5052568982554404</v>
      </c>
      <c r="X11" s="51">
        <v>1.5268059625757917</v>
      </c>
      <c r="Y11" s="51">
        <v>1.8376823362970289</v>
      </c>
      <c r="Z11" s="51">
        <v>1.9618577040617804</v>
      </c>
      <c r="BH11" s="59"/>
      <c r="BI11" s="59"/>
      <c r="BJ11" s="59"/>
      <c r="BK11" s="59"/>
      <c r="AMF11"/>
      <c r="AMG11"/>
      <c r="AMH11"/>
      <c r="AMI11"/>
    </row>
    <row r="12" spans="1:1023" ht="15.75" customHeight="1" x14ac:dyDescent="0.25">
      <c r="A12" s="75" t="s">
        <v>53</v>
      </c>
      <c r="B12" s="51">
        <v>1.9</v>
      </c>
      <c r="C12" s="51">
        <v>2.13</v>
      </c>
      <c r="D12" s="51">
        <v>2.1</v>
      </c>
      <c r="E12" s="51">
        <v>2.35</v>
      </c>
      <c r="F12" s="51">
        <v>2.4300000000000002</v>
      </c>
      <c r="G12" s="51">
        <v>1.1599999999999999</v>
      </c>
      <c r="H12" s="51">
        <v>3.47694850585974</v>
      </c>
      <c r="I12" s="51">
        <v>1.2502583115654999</v>
      </c>
      <c r="J12" s="51">
        <v>1.71391343641884</v>
      </c>
      <c r="K12" s="51">
        <v>2.03351552270327</v>
      </c>
      <c r="L12" s="51">
        <v>2.3301444876970399</v>
      </c>
      <c r="M12" s="51">
        <v>1.99170412517781</v>
      </c>
      <c r="N12" s="51">
        <v>4.4599246970384296</v>
      </c>
      <c r="O12" s="51">
        <v>2.7677480347538301</v>
      </c>
      <c r="P12" s="51">
        <v>1.7875126303297399</v>
      </c>
      <c r="Q12" s="51">
        <v>3.08080019340338</v>
      </c>
      <c r="R12" s="51">
        <v>3.598549142713364</v>
      </c>
      <c r="S12" s="51">
        <v>1.7829338220593136</v>
      </c>
      <c r="T12" s="51">
        <v>1.8326977222280201</v>
      </c>
      <c r="U12" s="51">
        <v>3.2437597379266614</v>
      </c>
      <c r="V12" s="51">
        <v>2.360034948813905</v>
      </c>
      <c r="W12" s="51">
        <v>3.6760101000826371</v>
      </c>
      <c r="X12" s="51">
        <v>2.8426902086343655</v>
      </c>
      <c r="Y12" s="51">
        <v>2.3804732637706287</v>
      </c>
      <c r="Z12" s="51">
        <v>1.6459160195570897</v>
      </c>
      <c r="BH12" s="59"/>
      <c r="BI12" s="59"/>
      <c r="BJ12" s="59"/>
      <c r="BK12" s="59"/>
      <c r="AMF12"/>
      <c r="AMG12"/>
      <c r="AMH12"/>
      <c r="AMI12"/>
    </row>
    <row r="13" spans="1:1023" x14ac:dyDescent="0.25">
      <c r="A13" s="76" t="s">
        <v>54</v>
      </c>
      <c r="B13" s="51">
        <v>3.2784465107209</v>
      </c>
      <c r="C13" s="51">
        <v>3.17077591124032</v>
      </c>
      <c r="D13" s="51">
        <v>2.9432773934487</v>
      </c>
      <c r="E13" s="51">
        <v>3.34145845004669</v>
      </c>
      <c r="F13" s="51">
        <v>3.5153363884281301</v>
      </c>
      <c r="G13" s="51">
        <v>3.6717779503105601</v>
      </c>
      <c r="H13" s="51">
        <v>3.4812322181889499</v>
      </c>
      <c r="I13" s="51">
        <v>3.7186574692586598</v>
      </c>
      <c r="J13" s="51">
        <v>4.0118890920837904</v>
      </c>
      <c r="K13" s="51">
        <v>3.5925696282293602</v>
      </c>
      <c r="L13" s="51">
        <v>3.9510329207268899</v>
      </c>
      <c r="M13" s="51">
        <v>3.6239449097202598</v>
      </c>
      <c r="N13" s="51">
        <v>4.1912325176658101</v>
      </c>
      <c r="O13" s="51">
        <v>3.5587482399890602</v>
      </c>
      <c r="P13" s="51">
        <v>3.8529601034001701</v>
      </c>
      <c r="Q13" s="51">
        <v>3.68666769715175</v>
      </c>
      <c r="R13" s="51">
        <v>3.6766324672744388</v>
      </c>
      <c r="S13" s="51">
        <v>3.4526589315606677</v>
      </c>
      <c r="T13" s="51">
        <v>3.8627545623917601</v>
      </c>
      <c r="U13" s="51">
        <v>3.4788137590210009</v>
      </c>
      <c r="V13" s="51">
        <v>3.0060095828299955</v>
      </c>
      <c r="W13" s="51">
        <v>3.4623930373671623</v>
      </c>
      <c r="X13" s="51">
        <v>3.7182968633292859</v>
      </c>
      <c r="Y13" s="51">
        <v>3.8619321804551436</v>
      </c>
      <c r="Z13" s="51">
        <v>3.7421110782045552</v>
      </c>
      <c r="BH13" s="59"/>
      <c r="BI13" s="59"/>
      <c r="BJ13" s="59"/>
      <c r="BK13" s="59"/>
      <c r="AMF13"/>
      <c r="AMG13"/>
      <c r="AMH13"/>
      <c r="AMI13"/>
    </row>
    <row r="14" spans="1:1023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1023" x14ac:dyDescent="0.25">
      <c r="A15" s="61" t="s">
        <v>19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1023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15.75" x14ac:dyDescent="0.25">
      <c r="A17" s="62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x14ac:dyDescent="0.25">
      <c r="A21" s="60"/>
      <c r="B21" s="60"/>
    </row>
  </sheetData>
  <mergeCells count="2">
    <mergeCell ref="A1:Z1"/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22"/>
  <sheetViews>
    <sheetView showGridLines="0" zoomScale="90" zoomScaleNormal="90" workbookViewId="0">
      <selection activeCell="A2" sqref="A2:Z2"/>
    </sheetView>
  </sheetViews>
  <sheetFormatPr defaultColWidth="9.140625" defaultRowHeight="15" x14ac:dyDescent="0.25"/>
  <cols>
    <col min="1" max="1" width="26.7109375" style="63" customWidth="1"/>
    <col min="2" max="17" width="9.140625" style="63"/>
    <col min="18" max="18" width="8.7109375" style="63" customWidth="1"/>
    <col min="19" max="19" width="8.85546875" style="63" customWidth="1"/>
    <col min="20" max="63" width="9.140625" style="63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63" ht="30" customHeight="1" x14ac:dyDescent="0.25">
      <c r="A2" s="159" t="s">
        <v>92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120">
        <v>45170</v>
      </c>
      <c r="V3" s="120">
        <v>45200</v>
      </c>
      <c r="W3" s="120">
        <v>45231</v>
      </c>
      <c r="X3" s="120">
        <v>45261</v>
      </c>
      <c r="Y3" s="120">
        <v>45292</v>
      </c>
      <c r="Z3" s="120">
        <v>45323</v>
      </c>
      <c r="BH3"/>
      <c r="BI3"/>
      <c r="BJ3"/>
      <c r="BK3"/>
    </row>
    <row r="4" spans="1:63" x14ac:dyDescent="0.25">
      <c r="A4" s="75" t="s">
        <v>45</v>
      </c>
      <c r="B4" s="51">
        <v>2.35</v>
      </c>
      <c r="C4" s="51">
        <v>2.44</v>
      </c>
      <c r="D4" s="51">
        <v>2.44</v>
      </c>
      <c r="E4" s="51">
        <v>2.19</v>
      </c>
      <c r="F4" s="51">
        <v>1.94</v>
      </c>
      <c r="G4" s="51">
        <v>1.99</v>
      </c>
      <c r="H4" s="51">
        <v>2.0727057337514299</v>
      </c>
      <c r="I4" s="51">
        <v>2.1219056403402798</v>
      </c>
      <c r="J4" s="51">
        <v>2.1847243351027701</v>
      </c>
      <c r="K4" s="51">
        <v>2.2355204264131601</v>
      </c>
      <c r="L4" s="51">
        <v>2.25775162276426</v>
      </c>
      <c r="M4" s="51">
        <v>2.3808890432734402</v>
      </c>
      <c r="N4" s="51">
        <v>2.4626373375488702</v>
      </c>
      <c r="O4" s="51">
        <v>2.83</v>
      </c>
      <c r="P4" s="51">
        <v>2.5875237303421601</v>
      </c>
      <c r="Q4" s="51">
        <v>2.3557337023464502</v>
      </c>
      <c r="R4" s="51">
        <v>2.1583189598329859</v>
      </c>
      <c r="S4" s="51">
        <v>2.0758500248666629</v>
      </c>
      <c r="T4" s="51">
        <v>2.2480202869016401</v>
      </c>
      <c r="U4" s="51">
        <v>2.4287392344859184</v>
      </c>
      <c r="V4" s="51">
        <v>2.526238229072777</v>
      </c>
      <c r="W4" s="51">
        <v>2.8620064265455767</v>
      </c>
      <c r="X4" s="51">
        <v>3.1924001541124865</v>
      </c>
      <c r="Y4" s="51">
        <v>3.3476477541459095</v>
      </c>
      <c r="Z4" s="51">
        <v>3.5596773203908203</v>
      </c>
      <c r="BH4"/>
      <c r="BI4"/>
      <c r="BJ4"/>
      <c r="BK4"/>
    </row>
    <row r="5" spans="1:63" x14ac:dyDescent="0.25">
      <c r="A5" s="75" t="s">
        <v>46</v>
      </c>
      <c r="B5" s="51">
        <v>1.88</v>
      </c>
      <c r="C5" s="51">
        <v>2.04</v>
      </c>
      <c r="D5" s="51">
        <v>2.1</v>
      </c>
      <c r="E5" s="51">
        <v>2.0099999999999998</v>
      </c>
      <c r="F5" s="51">
        <v>1.79</v>
      </c>
      <c r="G5" s="51">
        <v>1.85</v>
      </c>
      <c r="H5" s="51">
        <v>1.9282650091810101</v>
      </c>
      <c r="I5" s="51">
        <v>2.0816345591307299</v>
      </c>
      <c r="J5" s="51">
        <v>2.0571970411956002</v>
      </c>
      <c r="K5" s="51">
        <v>2.0850544781031899</v>
      </c>
      <c r="L5" s="51">
        <v>2.0717008329042201</v>
      </c>
      <c r="M5" s="51">
        <v>2.0581164909843901</v>
      </c>
      <c r="N5" s="51">
        <v>2.3268175082412998</v>
      </c>
      <c r="O5" s="51">
        <v>2.58</v>
      </c>
      <c r="P5" s="51">
        <v>2.38278466525861</v>
      </c>
      <c r="Q5" s="51">
        <v>2.1066023095994599</v>
      </c>
      <c r="R5" s="51">
        <v>1.9393880078465116</v>
      </c>
      <c r="S5" s="51">
        <v>1.9435772914865934</v>
      </c>
      <c r="T5" s="51">
        <v>2.0197783364976698</v>
      </c>
      <c r="U5" s="51">
        <v>2.2380356870591323</v>
      </c>
      <c r="V5" s="51">
        <v>2.6533132602262692</v>
      </c>
      <c r="W5" s="51">
        <v>2.7042785352132439</v>
      </c>
      <c r="X5" s="51">
        <v>2.9582594213162308</v>
      </c>
      <c r="Y5" s="51">
        <v>3.113355406533072</v>
      </c>
      <c r="Z5" s="51">
        <v>3.4685036716679338</v>
      </c>
      <c r="BH5"/>
      <c r="BI5"/>
      <c r="BJ5"/>
      <c r="BK5"/>
    </row>
    <row r="6" spans="1:63" x14ac:dyDescent="0.25">
      <c r="A6" s="75" t="s">
        <v>47</v>
      </c>
      <c r="B6" s="51">
        <v>2.13</v>
      </c>
      <c r="C6" s="51">
        <v>2.19</v>
      </c>
      <c r="D6" s="51">
        <v>2.2400000000000002</v>
      </c>
      <c r="E6" s="51">
        <v>2.25</v>
      </c>
      <c r="F6" s="51">
        <v>2.25</v>
      </c>
      <c r="G6" s="51">
        <v>2.1</v>
      </c>
      <c r="H6" s="51">
        <v>2.16265061528699</v>
      </c>
      <c r="I6" s="51">
        <v>2.04172165908839</v>
      </c>
      <c r="J6" s="51">
        <v>2.0771557976234001</v>
      </c>
      <c r="K6" s="51">
        <v>2.3104590145611499</v>
      </c>
      <c r="L6" s="51">
        <v>2.1156284027634702</v>
      </c>
      <c r="M6" s="51">
        <v>2.0906445063891499</v>
      </c>
      <c r="N6" s="51">
        <v>2.3257505815030202</v>
      </c>
      <c r="O6" s="51">
        <v>2.48</v>
      </c>
      <c r="P6" s="51">
        <v>2.5294742745389698</v>
      </c>
      <c r="Q6" s="51">
        <v>2.4154299096543501</v>
      </c>
      <c r="R6" s="51">
        <v>1.9982403492249492</v>
      </c>
      <c r="S6" s="51">
        <v>1.7833556861914996</v>
      </c>
      <c r="T6" s="51">
        <v>1.9909450261316299</v>
      </c>
      <c r="U6" s="51">
        <v>2.0948545869849085</v>
      </c>
      <c r="V6" s="51">
        <v>2.1170168244454</v>
      </c>
      <c r="W6" s="51">
        <v>2.0844840324103773</v>
      </c>
      <c r="X6" s="51">
        <v>2.3881406315608547</v>
      </c>
      <c r="Y6" s="51">
        <v>2.7665834161193024</v>
      </c>
      <c r="Z6" s="51">
        <v>2.9650350641598604</v>
      </c>
      <c r="BH6"/>
      <c r="BI6"/>
      <c r="BJ6"/>
      <c r="BK6"/>
    </row>
    <row r="7" spans="1:63" x14ac:dyDescent="0.25">
      <c r="A7" s="75" t="s">
        <v>48</v>
      </c>
      <c r="B7" s="51">
        <v>2.1</v>
      </c>
      <c r="C7" s="51">
        <v>2.0699999999999998</v>
      </c>
      <c r="D7" s="51">
        <v>2.06</v>
      </c>
      <c r="E7" s="51">
        <v>2.08</v>
      </c>
      <c r="F7" s="51">
        <v>1.9</v>
      </c>
      <c r="G7" s="51">
        <v>1.91</v>
      </c>
      <c r="H7" s="51">
        <v>1.77091538898948</v>
      </c>
      <c r="I7" s="51">
        <v>1.9459683357951001</v>
      </c>
      <c r="J7" s="51">
        <v>2.29972700270338</v>
      </c>
      <c r="K7" s="51">
        <v>2.36923577481073</v>
      </c>
      <c r="L7" s="51">
        <v>2.4378029235045302</v>
      </c>
      <c r="M7" s="51">
        <v>2.3736282129906501</v>
      </c>
      <c r="N7" s="51">
        <v>2.26869974572551</v>
      </c>
      <c r="O7" s="51">
        <v>2.48</v>
      </c>
      <c r="P7" s="51">
        <v>2.4486770352815501</v>
      </c>
      <c r="Q7" s="51">
        <v>2.2736110122858699</v>
      </c>
      <c r="R7" s="51">
        <v>2.1268288898588956</v>
      </c>
      <c r="S7" s="51">
        <v>1.9942046088751766</v>
      </c>
      <c r="T7" s="51">
        <v>1.93927159377672</v>
      </c>
      <c r="U7" s="51">
        <v>2.080354081010122</v>
      </c>
      <c r="V7" s="51">
        <v>2.5568865403159635</v>
      </c>
      <c r="W7" s="51">
        <v>2.8495587575020229</v>
      </c>
      <c r="X7" s="51">
        <v>2.8822358059208328</v>
      </c>
      <c r="Y7" s="51">
        <v>3.2897290816223648</v>
      </c>
      <c r="Z7" s="51">
        <v>3.5857914351408877</v>
      </c>
      <c r="BH7"/>
      <c r="BI7"/>
      <c r="BJ7"/>
      <c r="BK7"/>
    </row>
    <row r="8" spans="1:63" x14ac:dyDescent="0.25">
      <c r="A8" s="75" t="s">
        <v>49</v>
      </c>
      <c r="B8" s="51">
        <v>1.72</v>
      </c>
      <c r="C8" s="51">
        <v>1.77</v>
      </c>
      <c r="D8" s="51">
        <v>1.74</v>
      </c>
      <c r="E8" s="51">
        <v>1.92</v>
      </c>
      <c r="F8" s="51">
        <v>1.94</v>
      </c>
      <c r="G8" s="51">
        <v>2</v>
      </c>
      <c r="H8" s="51">
        <v>1.94782226336688</v>
      </c>
      <c r="I8" s="51">
        <v>1.99164740032494</v>
      </c>
      <c r="J8" s="51">
        <v>1.9709270652015001</v>
      </c>
      <c r="K8" s="51">
        <v>2.1163825613362399</v>
      </c>
      <c r="L8" s="51">
        <v>1.87</v>
      </c>
      <c r="M8" s="51">
        <v>2.0081592779156998</v>
      </c>
      <c r="N8" s="51">
        <v>2.1272124687581702</v>
      </c>
      <c r="O8" s="51">
        <v>2.38</v>
      </c>
      <c r="P8" s="51">
        <v>2.5231574742915801</v>
      </c>
      <c r="Q8" s="51">
        <v>2.20090175200973</v>
      </c>
      <c r="R8" s="51">
        <v>2.0906779773614925</v>
      </c>
      <c r="S8" s="51">
        <v>2.0130394277899204</v>
      </c>
      <c r="T8" s="51">
        <v>2.1122651262237402</v>
      </c>
      <c r="U8" s="51">
        <v>2.1295178890693296</v>
      </c>
      <c r="V8" s="51">
        <v>2.1422556942576323</v>
      </c>
      <c r="W8" s="51">
        <v>2.2845355721233971</v>
      </c>
      <c r="X8" s="51">
        <v>2.5208333387369923</v>
      </c>
      <c r="Y8" s="51">
        <v>2.8786353715155966</v>
      </c>
      <c r="Z8" s="51">
        <v>3.3795257870632862</v>
      </c>
      <c r="BH8"/>
      <c r="BI8"/>
      <c r="BJ8"/>
      <c r="BK8"/>
    </row>
    <row r="9" spans="1:63" x14ac:dyDescent="0.25">
      <c r="A9" s="75" t="s">
        <v>50</v>
      </c>
      <c r="B9" s="51">
        <v>2.4</v>
      </c>
      <c r="C9" s="51">
        <v>2.4900000000000002</v>
      </c>
      <c r="D9" s="51">
        <v>2.54</v>
      </c>
      <c r="E9" s="51">
        <v>2.23</v>
      </c>
      <c r="F9" s="51">
        <v>1.82</v>
      </c>
      <c r="G9" s="51">
        <v>2.0299999999999998</v>
      </c>
      <c r="H9" s="51">
        <v>2.0712020736633598</v>
      </c>
      <c r="I9" s="51">
        <v>2.3881331362969598</v>
      </c>
      <c r="J9" s="51">
        <v>2.4122185340301301</v>
      </c>
      <c r="K9" s="51">
        <v>2.3084042746606301</v>
      </c>
      <c r="L9" s="51">
        <v>2.3360687870632701</v>
      </c>
      <c r="M9" s="51">
        <v>2.08229371541869</v>
      </c>
      <c r="N9" s="51">
        <v>2.4365000155442398</v>
      </c>
      <c r="O9" s="51">
        <v>2.5299999999999998</v>
      </c>
      <c r="P9" s="51">
        <v>2.81812319473871</v>
      </c>
      <c r="Q9" s="51">
        <v>2.9900688216020201</v>
      </c>
      <c r="R9" s="51">
        <v>3.1470850864587914</v>
      </c>
      <c r="S9" s="51">
        <v>3.0725287568448518</v>
      </c>
      <c r="T9" s="51">
        <v>2.8189008763292902</v>
      </c>
      <c r="U9" s="51">
        <v>2.6104482270707083</v>
      </c>
      <c r="V9" s="51">
        <v>2.6778448316729762</v>
      </c>
      <c r="W9" s="51">
        <v>2.6360475471141851</v>
      </c>
      <c r="X9" s="51">
        <v>3.1282753068892499</v>
      </c>
      <c r="Y9" s="51">
        <v>4.213166886085598</v>
      </c>
      <c r="Z9" s="51">
        <v>4.3338828166241807</v>
      </c>
      <c r="BH9"/>
      <c r="BI9"/>
      <c r="BJ9"/>
      <c r="BK9"/>
    </row>
    <row r="10" spans="1:63" x14ac:dyDescent="0.25">
      <c r="A10" s="75" t="s">
        <v>51</v>
      </c>
      <c r="B10" s="51">
        <v>1.68</v>
      </c>
      <c r="C10" s="51">
        <v>1.61</v>
      </c>
      <c r="D10" s="51">
        <v>1.69</v>
      </c>
      <c r="E10" s="51">
        <v>1.59</v>
      </c>
      <c r="F10" s="51">
        <v>1.64</v>
      </c>
      <c r="G10" s="51">
        <v>1.69</v>
      </c>
      <c r="H10" s="51">
        <v>1.66004987219266</v>
      </c>
      <c r="I10" s="51">
        <v>1.726638440363</v>
      </c>
      <c r="J10" s="51">
        <v>2</v>
      </c>
      <c r="K10" s="51">
        <v>2.2338817560436901</v>
      </c>
      <c r="L10" s="51">
        <v>2.1723049514560202</v>
      </c>
      <c r="M10" s="51">
        <v>2.1730758858101602</v>
      </c>
      <c r="N10" s="51">
        <v>2.14924607127266</v>
      </c>
      <c r="O10" s="51">
        <v>2.11</v>
      </c>
      <c r="P10" s="51">
        <v>2.04708863306782</v>
      </c>
      <c r="Q10" s="51">
        <v>1.9381098812066599</v>
      </c>
      <c r="R10" s="51">
        <v>1.8504914269527792</v>
      </c>
      <c r="S10" s="51">
        <v>1.8244723424615077</v>
      </c>
      <c r="T10" s="51">
        <v>1.80839583496665</v>
      </c>
      <c r="U10" s="51">
        <v>1.8588099990987312</v>
      </c>
      <c r="V10" s="51">
        <v>2.3437810180395089</v>
      </c>
      <c r="W10" s="51">
        <v>2.5892818955243841</v>
      </c>
      <c r="X10" s="51">
        <v>2.5871139253126745</v>
      </c>
      <c r="Y10" s="51">
        <v>3.0515555677953268</v>
      </c>
      <c r="Z10" s="51">
        <v>3.4524919093851132</v>
      </c>
      <c r="BH10"/>
      <c r="BI10"/>
      <c r="BJ10"/>
      <c r="BK10"/>
    </row>
    <row r="11" spans="1:63" x14ac:dyDescent="0.25">
      <c r="A11" s="75" t="s">
        <v>52</v>
      </c>
      <c r="B11" s="51">
        <v>2.2999999999999998</v>
      </c>
      <c r="C11" s="51">
        <v>2.13</v>
      </c>
      <c r="D11" s="51">
        <v>2.09</v>
      </c>
      <c r="E11" s="51">
        <v>2.7</v>
      </c>
      <c r="F11" s="51">
        <v>2.27</v>
      </c>
      <c r="G11" s="51">
        <v>2.27</v>
      </c>
      <c r="H11" s="51">
        <v>2.1889873830026798</v>
      </c>
      <c r="I11" s="51">
        <v>2.36255235663972</v>
      </c>
      <c r="J11" s="51">
        <v>2.1401030709079798</v>
      </c>
      <c r="K11" s="51">
        <v>2.3674767023119001</v>
      </c>
      <c r="L11" s="51">
        <v>2.4964611704085402</v>
      </c>
      <c r="M11" s="51">
        <v>2.3845460297374199</v>
      </c>
      <c r="N11" s="51">
        <v>2.5222105973675299</v>
      </c>
      <c r="O11" s="51">
        <v>2.4</v>
      </c>
      <c r="P11" s="51">
        <v>2.32605849335188</v>
      </c>
      <c r="Q11" s="51">
        <v>2.2917413873313599</v>
      </c>
      <c r="R11" s="51">
        <v>2.2993805621247501</v>
      </c>
      <c r="S11" s="51">
        <v>2.3215630517805481</v>
      </c>
      <c r="T11" s="51">
        <v>2.5601985273557601</v>
      </c>
      <c r="U11" s="51">
        <v>2.4666868907970412</v>
      </c>
      <c r="V11" s="51">
        <v>2.6784503081293649</v>
      </c>
      <c r="W11" s="51">
        <v>2.8868791114646757</v>
      </c>
      <c r="X11" s="51">
        <v>2.7793069368994914</v>
      </c>
      <c r="Y11" s="51">
        <v>2.7535530337808334</v>
      </c>
      <c r="Z11" s="51">
        <v>2.9019417075829468</v>
      </c>
      <c r="BH11"/>
      <c r="BI11"/>
      <c r="BJ11"/>
      <c r="BK11"/>
    </row>
    <row r="12" spans="1:63" x14ac:dyDescent="0.25">
      <c r="A12" s="75" t="s">
        <v>53</v>
      </c>
      <c r="B12" s="51">
        <v>3.25</v>
      </c>
      <c r="C12" s="51">
        <v>2.72</v>
      </c>
      <c r="D12" s="51">
        <v>1.99</v>
      </c>
      <c r="E12" s="51">
        <v>2.41</v>
      </c>
      <c r="F12" s="51">
        <v>2.33</v>
      </c>
      <c r="G12" s="51">
        <v>1.81</v>
      </c>
      <c r="H12" s="51">
        <v>2.90369047619048</v>
      </c>
      <c r="I12" s="51">
        <v>2.4902984496123999</v>
      </c>
      <c r="J12" s="51">
        <v>2.5407000000000002</v>
      </c>
      <c r="K12" s="51">
        <v>3.1309830508474601</v>
      </c>
      <c r="L12" s="51">
        <v>2.7944659255679101</v>
      </c>
      <c r="M12" s="51">
        <v>3.2300923787528899</v>
      </c>
      <c r="N12" s="51">
        <v>2.6588058823529401</v>
      </c>
      <c r="O12" s="51">
        <v>2.97</v>
      </c>
      <c r="P12" s="51">
        <v>2.6524940476190499</v>
      </c>
      <c r="Q12" s="51">
        <v>2.1502508561643801</v>
      </c>
      <c r="R12" s="51">
        <v>2.2710267959888211</v>
      </c>
      <c r="S12" s="51">
        <v>2.441388626769307</v>
      </c>
      <c r="T12" s="51">
        <v>2.5080395402298801</v>
      </c>
      <c r="U12" s="51">
        <v>2.9482269503546101</v>
      </c>
      <c r="V12" s="51">
        <v>2.9467665615141958</v>
      </c>
      <c r="W12" s="51">
        <v>2.9630000000000001</v>
      </c>
      <c r="X12" s="51">
        <v>3</v>
      </c>
      <c r="Y12" s="51">
        <v>3</v>
      </c>
      <c r="Z12" s="51">
        <v>2.7655690115761353</v>
      </c>
      <c r="BH12"/>
      <c r="BI12"/>
      <c r="BJ12"/>
      <c r="BK12"/>
    </row>
    <row r="13" spans="1:63" x14ac:dyDescent="0.25">
      <c r="A13" s="76" t="s">
        <v>54</v>
      </c>
      <c r="B13" s="51">
        <v>3.1362363387978101</v>
      </c>
      <c r="C13" s="51">
        <v>2.5877587935722799</v>
      </c>
      <c r="D13" s="51">
        <v>2.8204624849290498</v>
      </c>
      <c r="E13" s="51">
        <v>1.8633772162217199</v>
      </c>
      <c r="F13" s="51">
        <v>2.34189697275088</v>
      </c>
      <c r="G13" s="51">
        <v>2.4636975681555899</v>
      </c>
      <c r="H13" s="51">
        <v>2.4604737286871798</v>
      </c>
      <c r="I13" s="51">
        <v>2.46997142346848</v>
      </c>
      <c r="J13" s="51">
        <v>2.9951590306534102</v>
      </c>
      <c r="K13" s="51">
        <v>2.8971806271771801</v>
      </c>
      <c r="L13" s="51">
        <v>3.0209828551790401</v>
      </c>
      <c r="M13" s="51">
        <v>2.78180567328124</v>
      </c>
      <c r="N13" s="51">
        <v>3.3790507236440201</v>
      </c>
      <c r="O13" s="51">
        <v>3.79</v>
      </c>
      <c r="P13" s="51">
        <v>3.4359210672967602</v>
      </c>
      <c r="Q13" s="51">
        <v>3.01148515252072</v>
      </c>
      <c r="R13" s="51">
        <v>2.6989648640047541</v>
      </c>
      <c r="S13" s="51">
        <v>2.8297773815863607</v>
      </c>
      <c r="T13" s="51">
        <v>2.7265249826033102</v>
      </c>
      <c r="U13" s="51">
        <v>2.8684382244085347</v>
      </c>
      <c r="V13" s="51">
        <v>3.2482109021289882</v>
      </c>
      <c r="W13" s="51">
        <v>3.5972129791816556</v>
      </c>
      <c r="X13" s="51">
        <v>3.8303494884495244</v>
      </c>
      <c r="Y13" s="51">
        <v>4.0587927517737539</v>
      </c>
      <c r="Z13" s="51">
        <v>4.8543460827044163</v>
      </c>
      <c r="BH13"/>
      <c r="BI13"/>
      <c r="BJ13"/>
      <c r="BK13"/>
    </row>
    <row r="14" spans="1:63" x14ac:dyDescent="0.2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63" x14ac:dyDescent="0.25">
      <c r="A15" s="61" t="s">
        <v>19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63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</sheetData>
  <mergeCells count="2">
    <mergeCell ref="A2:Z2"/>
    <mergeCell ref="A1:Z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K24"/>
  <sheetViews>
    <sheetView showGridLines="0" zoomScale="90" zoomScaleNormal="90" workbookViewId="0">
      <selection activeCell="A4" sqref="A4:A13"/>
    </sheetView>
  </sheetViews>
  <sheetFormatPr defaultColWidth="9.140625" defaultRowHeight="15" x14ac:dyDescent="0.25"/>
  <cols>
    <col min="1" max="1" width="26.7109375" style="63" customWidth="1"/>
    <col min="2" max="10" width="9.140625" style="63"/>
    <col min="11" max="13" width="9.28515625" style="63" customWidth="1"/>
    <col min="14" max="14" width="9.42578125" style="63" customWidth="1"/>
    <col min="15" max="19" width="9.28515625" style="63" customWidth="1"/>
    <col min="20" max="21" width="9.140625" style="63"/>
    <col min="22" max="22" width="9.42578125" style="63" customWidth="1"/>
    <col min="23" max="63" width="9.140625" style="63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59" t="s">
        <v>93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H3"/>
      <c r="BI3"/>
      <c r="BJ3"/>
      <c r="BK3"/>
    </row>
    <row r="4" spans="1:63" x14ac:dyDescent="0.25">
      <c r="A4" s="75" t="s">
        <v>45</v>
      </c>
      <c r="B4" s="51">
        <v>6.02</v>
      </c>
      <c r="C4" s="51">
        <v>6.67</v>
      </c>
      <c r="D4" s="51">
        <v>6.57</v>
      </c>
      <c r="E4" s="51">
        <v>6.37</v>
      </c>
      <c r="F4" s="51">
        <v>5.75</v>
      </c>
      <c r="G4" s="51">
        <v>6.38</v>
      </c>
      <c r="H4" s="51">
        <v>6.7943307741331802</v>
      </c>
      <c r="I4" s="51">
        <v>6.9766186219005304</v>
      </c>
      <c r="J4" s="51">
        <v>7.1922150467254902</v>
      </c>
      <c r="K4" s="51">
        <v>7.5718768914034102</v>
      </c>
      <c r="L4" s="51">
        <v>7.9015533541927896</v>
      </c>
      <c r="M4" s="51">
        <v>8.4590865670237108</v>
      </c>
      <c r="N4" s="51">
        <v>8.03611931637551</v>
      </c>
      <c r="O4" s="51">
        <v>6.52</v>
      </c>
      <c r="P4" s="51">
        <v>6.2697917923258899</v>
      </c>
      <c r="Q4" s="51">
        <v>6.4942288236769397</v>
      </c>
      <c r="R4" s="51">
        <v>6.6282482931612581</v>
      </c>
      <c r="S4" s="51">
        <v>6.8278489703555421</v>
      </c>
      <c r="T4" s="51">
        <v>7.29623957320897</v>
      </c>
      <c r="U4" s="51">
        <v>7.6928454602308847</v>
      </c>
      <c r="V4" s="51">
        <v>7.9786040365695845</v>
      </c>
      <c r="W4" s="51">
        <v>7.7469149178045749</v>
      </c>
      <c r="X4" s="51">
        <v>7.9638682724186074</v>
      </c>
      <c r="Y4" s="51">
        <v>8.2203004800354531</v>
      </c>
      <c r="Z4" s="51">
        <v>8.1226883385398487</v>
      </c>
      <c r="BH4"/>
      <c r="BI4"/>
      <c r="BJ4"/>
      <c r="BK4"/>
    </row>
    <row r="5" spans="1:63" x14ac:dyDescent="0.25">
      <c r="A5" s="75" t="s">
        <v>46</v>
      </c>
      <c r="B5" s="51">
        <v>5.34</v>
      </c>
      <c r="C5" s="51">
        <v>5.35</v>
      </c>
      <c r="D5" s="51">
        <v>5.29</v>
      </c>
      <c r="E5" s="51">
        <v>5.13</v>
      </c>
      <c r="F5" s="51">
        <v>5.61</v>
      </c>
      <c r="G5" s="51">
        <v>6.55</v>
      </c>
      <c r="H5" s="51">
        <v>7.1519719910918003</v>
      </c>
      <c r="I5" s="51">
        <v>7.5776109911015999</v>
      </c>
      <c r="J5" s="51">
        <v>7.5324271853369096</v>
      </c>
      <c r="K5" s="51">
        <v>7.6514688093163201</v>
      </c>
      <c r="L5" s="51">
        <v>8.17312087597643</v>
      </c>
      <c r="M5" s="51">
        <v>9.2872031234177292</v>
      </c>
      <c r="N5" s="51">
        <v>9.4570879660298495</v>
      </c>
      <c r="O5" s="51">
        <v>8.08</v>
      </c>
      <c r="P5" s="51">
        <v>7.1279602574750003</v>
      </c>
      <c r="Q5" s="51">
        <v>7.3748127630580402</v>
      </c>
      <c r="R5" s="51">
        <v>7.5239784504942095</v>
      </c>
      <c r="S5" s="51">
        <v>6.9756618277262428</v>
      </c>
      <c r="T5" s="51">
        <v>7.8307088026501903</v>
      </c>
      <c r="U5" s="51">
        <v>7.4631968902534007</v>
      </c>
      <c r="V5" s="51">
        <v>7.444769155667438</v>
      </c>
      <c r="W5" s="51">
        <v>7.0166622043756757</v>
      </c>
      <c r="X5" s="51">
        <v>7.2464106154419721</v>
      </c>
      <c r="Y5" s="51">
        <v>8.1084731411846391</v>
      </c>
      <c r="Z5" s="51">
        <v>8.2229199678450442</v>
      </c>
      <c r="BH5"/>
      <c r="BI5"/>
      <c r="BJ5"/>
      <c r="BK5"/>
    </row>
    <row r="6" spans="1:63" x14ac:dyDescent="0.25">
      <c r="A6" s="75" t="s">
        <v>47</v>
      </c>
      <c r="B6" s="51">
        <v>5.2</v>
      </c>
      <c r="C6" s="51">
        <v>5.07</v>
      </c>
      <c r="D6" s="51">
        <v>4.9800000000000004</v>
      </c>
      <c r="E6" s="51">
        <v>5.63</v>
      </c>
      <c r="F6" s="51">
        <v>6.57</v>
      </c>
      <c r="G6" s="51">
        <v>6.64</v>
      </c>
      <c r="H6" s="51">
        <v>6.98193630177198</v>
      </c>
      <c r="I6" s="51">
        <v>7.3379530846021304</v>
      </c>
      <c r="J6" s="51">
        <v>6.4475850242519401</v>
      </c>
      <c r="K6" s="51">
        <v>6.9888194517559299</v>
      </c>
      <c r="L6" s="51">
        <v>7.44718268988413</v>
      </c>
      <c r="M6" s="51">
        <v>8.7677359270897899</v>
      </c>
      <c r="N6" s="51">
        <v>8.9425564894263498</v>
      </c>
      <c r="O6" s="51">
        <v>6.51</v>
      </c>
      <c r="P6" s="51">
        <v>6.4359721167604</v>
      </c>
      <c r="Q6" s="51">
        <v>6.5665588432266198</v>
      </c>
      <c r="R6" s="51">
        <v>6.6680483680499405</v>
      </c>
      <c r="S6" s="51">
        <v>6.7043321778270899</v>
      </c>
      <c r="T6" s="51">
        <v>6.7490268049914999</v>
      </c>
      <c r="U6" s="51">
        <v>7.2469759470753345</v>
      </c>
      <c r="V6" s="51">
        <v>7.0357354201082032</v>
      </c>
      <c r="W6" s="51">
        <v>7.0788918128962397</v>
      </c>
      <c r="X6" s="51">
        <v>7.2816962939322627</v>
      </c>
      <c r="Y6" s="51">
        <v>7.7592030797684144</v>
      </c>
      <c r="Z6" s="51">
        <v>7.932974970120438</v>
      </c>
      <c r="BH6"/>
      <c r="BI6"/>
      <c r="BJ6"/>
      <c r="BK6"/>
    </row>
    <row r="7" spans="1:63" x14ac:dyDescent="0.25">
      <c r="A7" s="75" t="s">
        <v>48</v>
      </c>
      <c r="B7" s="51">
        <v>5.92</v>
      </c>
      <c r="C7" s="51">
        <v>7.53</v>
      </c>
      <c r="D7" s="51">
        <v>6.14</v>
      </c>
      <c r="E7" s="51">
        <v>6.28</v>
      </c>
      <c r="F7" s="51">
        <v>6.52</v>
      </c>
      <c r="G7" s="51">
        <v>6.62</v>
      </c>
      <c r="H7" s="51">
        <v>7.0742501454384001</v>
      </c>
      <c r="I7" s="51">
        <v>7.4496138876581703</v>
      </c>
      <c r="J7" s="51">
        <v>7.6984578509528596</v>
      </c>
      <c r="K7" s="51">
        <v>7.9453515732305098</v>
      </c>
      <c r="L7" s="51">
        <v>8.7690037511260392</v>
      </c>
      <c r="M7" s="51">
        <v>8.9623863002062905</v>
      </c>
      <c r="N7" s="51">
        <v>9.1200190093201297</v>
      </c>
      <c r="O7" s="51">
        <v>6.25</v>
      </c>
      <c r="P7" s="51">
        <v>6.6115302743808497</v>
      </c>
      <c r="Q7" s="51">
        <v>6.9910505554923796</v>
      </c>
      <c r="R7" s="51">
        <v>7.0571956910687579</v>
      </c>
      <c r="S7" s="51">
        <v>7.0856278692796417</v>
      </c>
      <c r="T7" s="51">
        <v>7.4972461761237801</v>
      </c>
      <c r="U7" s="51">
        <v>7.7899218841941469</v>
      </c>
      <c r="V7" s="51">
        <v>7.7058351065087365</v>
      </c>
      <c r="W7" s="51">
        <v>5.536446010110585</v>
      </c>
      <c r="X7" s="51">
        <v>8.3387633527518918</v>
      </c>
      <c r="Y7" s="51">
        <v>8.5056282010442725</v>
      </c>
      <c r="Z7" s="51">
        <v>8.5503013285697698</v>
      </c>
      <c r="BH7"/>
      <c r="BI7"/>
      <c r="BJ7"/>
      <c r="BK7"/>
    </row>
    <row r="8" spans="1:63" x14ac:dyDescent="0.25">
      <c r="A8" s="75" t="s">
        <v>49</v>
      </c>
      <c r="B8" s="51">
        <v>4.53</v>
      </c>
      <c r="C8" s="51">
        <v>4.59</v>
      </c>
      <c r="D8" s="51">
        <v>4.68</v>
      </c>
      <c r="E8" s="51">
        <v>5.0199999999999996</v>
      </c>
      <c r="F8" s="51">
        <v>5</v>
      </c>
      <c r="G8" s="51">
        <v>5.39</v>
      </c>
      <c r="H8" s="51">
        <v>6.0454320650040296</v>
      </c>
      <c r="I8" s="51">
        <v>6.69334651228883</v>
      </c>
      <c r="J8" s="51">
        <v>6.85328647747916</v>
      </c>
      <c r="K8" s="51">
        <v>7.1849889420327697</v>
      </c>
      <c r="L8" s="51">
        <v>7.83</v>
      </c>
      <c r="M8" s="51">
        <v>7.8330905788451597</v>
      </c>
      <c r="N8" s="51">
        <v>6.85641866218171</v>
      </c>
      <c r="O8" s="51">
        <v>6.14</v>
      </c>
      <c r="P8" s="51">
        <v>5.8947471313766497</v>
      </c>
      <c r="Q8" s="51">
        <v>6.09232012998448</v>
      </c>
      <c r="R8" s="51">
        <v>6.8918074263210283</v>
      </c>
      <c r="S8" s="51">
        <v>6.0491404623683405</v>
      </c>
      <c r="T8" s="51">
        <v>6.2086758497646297</v>
      </c>
      <c r="U8" s="51">
        <v>5.7679197519117711</v>
      </c>
      <c r="V8" s="51">
        <v>6.6831955206552749</v>
      </c>
      <c r="W8" s="51">
        <v>7.0356068539921219</v>
      </c>
      <c r="X8" s="51">
        <v>7.0674149362100236</v>
      </c>
      <c r="Y8" s="51">
        <v>7.6446097178657562</v>
      </c>
      <c r="Z8" s="51">
        <v>7.5983575190061181</v>
      </c>
      <c r="BH8"/>
      <c r="BI8"/>
      <c r="BJ8"/>
      <c r="BK8"/>
    </row>
    <row r="9" spans="1:63" x14ac:dyDescent="0.25">
      <c r="A9" s="75" t="s">
        <v>50</v>
      </c>
      <c r="B9" s="51">
        <v>5.48</v>
      </c>
      <c r="C9" s="51">
        <v>5.86</v>
      </c>
      <c r="D9" s="51">
        <v>6.02</v>
      </c>
      <c r="E9" s="51">
        <v>5.65</v>
      </c>
      <c r="F9" s="51">
        <v>5.86</v>
      </c>
      <c r="G9" s="51">
        <v>7.28</v>
      </c>
      <c r="H9" s="51">
        <v>7.7509263497133496</v>
      </c>
      <c r="I9" s="51">
        <v>8.3953014527366498</v>
      </c>
      <c r="J9" s="51">
        <v>8.8242867027127101</v>
      </c>
      <c r="K9" s="51">
        <v>8.3132553060472194</v>
      </c>
      <c r="L9" s="51">
        <v>8.5336470939611395</v>
      </c>
      <c r="M9" s="51">
        <v>7.98439246666657</v>
      </c>
      <c r="N9" s="51">
        <v>9.4819445234454491</v>
      </c>
      <c r="O9" s="51">
        <v>8.73</v>
      </c>
      <c r="P9" s="51">
        <v>5.8152957649847998</v>
      </c>
      <c r="Q9" s="51">
        <v>5.8767927889293903</v>
      </c>
      <c r="R9" s="51">
        <v>6.1066590362429416</v>
      </c>
      <c r="S9" s="51">
        <v>6.1660222420330424</v>
      </c>
      <c r="T9" s="51">
        <v>6.1721552471736203</v>
      </c>
      <c r="U9" s="51">
        <v>6.2236394150493544</v>
      </c>
      <c r="V9" s="51">
        <v>6.2211979128290649</v>
      </c>
      <c r="W9" s="51">
        <v>6.0048635012251879</v>
      </c>
      <c r="X9" s="51">
        <v>6.1687861692653154</v>
      </c>
      <c r="Y9" s="51">
        <v>6.9304573562725773</v>
      </c>
      <c r="Z9" s="51">
        <v>8.3725130569207309</v>
      </c>
      <c r="BH9"/>
      <c r="BI9"/>
      <c r="BJ9"/>
      <c r="BK9"/>
    </row>
    <row r="10" spans="1:63" x14ac:dyDescent="0.25">
      <c r="A10" s="75" t="s">
        <v>51</v>
      </c>
      <c r="B10" s="51">
        <v>4.9400000000000004</v>
      </c>
      <c r="C10" s="51">
        <v>5.01</v>
      </c>
      <c r="D10" s="51">
        <v>5.36</v>
      </c>
      <c r="E10" s="51">
        <v>5.98</v>
      </c>
      <c r="F10" s="51">
        <v>6.44</v>
      </c>
      <c r="G10" s="51">
        <v>7.08</v>
      </c>
      <c r="H10" s="51">
        <v>7.2279695353718401</v>
      </c>
      <c r="I10" s="51">
        <v>7.77339799871441</v>
      </c>
      <c r="J10" s="51">
        <v>8.1298226879135207</v>
      </c>
      <c r="K10" s="51">
        <v>8.4153134961896701</v>
      </c>
      <c r="L10" s="51">
        <v>9.0776831070387498</v>
      </c>
      <c r="M10" s="51">
        <v>9.5890257720604399</v>
      </c>
      <c r="N10" s="51">
        <v>9.6262546614131104</v>
      </c>
      <c r="O10" s="51">
        <v>7.36</v>
      </c>
      <c r="P10" s="51">
        <v>7.3069364386639597</v>
      </c>
      <c r="Q10" s="51">
        <v>7.02</v>
      </c>
      <c r="R10" s="51">
        <v>7.3481714821246937</v>
      </c>
      <c r="S10" s="51">
        <v>7.7917386753851741</v>
      </c>
      <c r="T10" s="51">
        <v>8.1835103798371396</v>
      </c>
      <c r="U10" s="51">
        <v>8.4080468250860445</v>
      </c>
      <c r="V10" s="51">
        <v>9.3828870789766761</v>
      </c>
      <c r="W10" s="51">
        <v>9.1608490494267674</v>
      </c>
      <c r="X10" s="51">
        <v>9.4414373068090729</v>
      </c>
      <c r="Y10" s="51">
        <v>9.1264956169418543</v>
      </c>
      <c r="Z10" s="51">
        <v>9.1090446476400082</v>
      </c>
      <c r="BH10"/>
      <c r="BI10"/>
      <c r="BJ10"/>
      <c r="BK10"/>
    </row>
    <row r="11" spans="1:63" x14ac:dyDescent="0.25">
      <c r="A11" s="75" t="s">
        <v>52</v>
      </c>
      <c r="B11" s="51">
        <v>6.26</v>
      </c>
      <c r="C11" s="51">
        <v>6.43</v>
      </c>
      <c r="D11" s="51">
        <v>6.14</v>
      </c>
      <c r="E11" s="51">
        <v>6.03</v>
      </c>
      <c r="F11" s="51">
        <v>6.25</v>
      </c>
      <c r="G11" s="51">
        <v>6.24</v>
      </c>
      <c r="H11" s="51">
        <v>6.5347243489847999</v>
      </c>
      <c r="I11" s="51">
        <v>6.5252760854053502</v>
      </c>
      <c r="J11" s="51">
        <v>7.2927588814338504</v>
      </c>
      <c r="K11" s="51">
        <v>7.3383356684484804</v>
      </c>
      <c r="L11" s="51">
        <v>7.0262072741796304</v>
      </c>
      <c r="M11" s="51">
        <v>7.3588751387798199</v>
      </c>
      <c r="N11" s="51">
        <v>8.0091840926064197</v>
      </c>
      <c r="O11" s="51">
        <v>7.62</v>
      </c>
      <c r="P11" s="51">
        <v>7.7921259820025703</v>
      </c>
      <c r="Q11" s="51">
        <v>7.6609190875414299</v>
      </c>
      <c r="R11" s="51">
        <v>7.9898843191396605</v>
      </c>
      <c r="S11" s="51">
        <v>7.8178684301778381</v>
      </c>
      <c r="T11" s="51">
        <v>8.9261362340509098</v>
      </c>
      <c r="U11" s="51">
        <v>9.3615619406955943</v>
      </c>
      <c r="V11" s="51">
        <v>9.0761221782872017</v>
      </c>
      <c r="W11" s="51">
        <v>8.9202406681563424</v>
      </c>
      <c r="X11" s="51">
        <v>8.8302436740659545</v>
      </c>
      <c r="Y11" s="51">
        <v>9.3571524536035522</v>
      </c>
      <c r="Z11" s="51">
        <v>9.223873630402446</v>
      </c>
      <c r="BH11"/>
      <c r="BI11"/>
      <c r="BJ11"/>
      <c r="BK11"/>
    </row>
    <row r="12" spans="1:63" x14ac:dyDescent="0.25">
      <c r="A12" s="75" t="s">
        <v>53</v>
      </c>
      <c r="B12" s="51">
        <v>10.14</v>
      </c>
      <c r="C12" s="51">
        <v>9.83</v>
      </c>
      <c r="D12" s="51">
        <v>8.2200000000000006</v>
      </c>
      <c r="E12" s="51">
        <v>12.52</v>
      </c>
      <c r="F12" s="51">
        <v>10.34</v>
      </c>
      <c r="G12" s="51">
        <v>10.38</v>
      </c>
      <c r="H12" s="51">
        <v>10.59</v>
      </c>
      <c r="I12" s="51">
        <v>10.86</v>
      </c>
      <c r="J12" s="51">
        <v>11.16</v>
      </c>
      <c r="K12" s="51">
        <v>11.54</v>
      </c>
      <c r="L12" s="51">
        <v>11.54</v>
      </c>
      <c r="M12" s="74">
        <v>9.5299999999999994</v>
      </c>
      <c r="N12" s="51">
        <v>13.61</v>
      </c>
      <c r="O12" s="74">
        <v>9.0500000000000007</v>
      </c>
      <c r="P12" s="51">
        <v>10</v>
      </c>
      <c r="Q12" s="51">
        <v>9.59</v>
      </c>
      <c r="R12" s="51">
        <v>7.6000000000000005</v>
      </c>
      <c r="S12" s="51">
        <v>8.06</v>
      </c>
      <c r="T12" s="51">
        <v>10.64</v>
      </c>
      <c r="U12" s="74">
        <v>8.5399999999999991</v>
      </c>
      <c r="V12" s="51">
        <v>13.48</v>
      </c>
      <c r="W12" s="51">
        <v>11.75</v>
      </c>
      <c r="X12" s="51">
        <v>11.4</v>
      </c>
      <c r="Y12" s="51">
        <v>10.050000000000001</v>
      </c>
      <c r="Z12" s="51">
        <v>11.66</v>
      </c>
      <c r="BH12"/>
      <c r="BI12"/>
      <c r="BJ12"/>
      <c r="BK12"/>
    </row>
    <row r="13" spans="1:63" x14ac:dyDescent="0.25">
      <c r="A13" s="76" t="s">
        <v>54</v>
      </c>
      <c r="B13" s="51">
        <v>6.0813284211650398</v>
      </c>
      <c r="C13" s="51">
        <v>7.1769561814033302</v>
      </c>
      <c r="D13" s="51">
        <v>6.5478161952644403</v>
      </c>
      <c r="E13" s="51">
        <v>5.7987141383534304</v>
      </c>
      <c r="F13" s="51">
        <v>5.3193816055178198</v>
      </c>
      <c r="G13" s="51">
        <v>6.0173191830196204</v>
      </c>
      <c r="H13" s="51">
        <v>6.8616010872212998</v>
      </c>
      <c r="I13" s="51">
        <v>8.0763480784627699</v>
      </c>
      <c r="J13" s="51">
        <v>7.9347326435325298</v>
      </c>
      <c r="K13" s="51">
        <v>8.1679945092038402</v>
      </c>
      <c r="L13" s="51">
        <v>8.5343207143661104</v>
      </c>
      <c r="M13" s="51">
        <v>9.2837174128615505</v>
      </c>
      <c r="N13" s="51">
        <v>9.3669571717801006</v>
      </c>
      <c r="O13" s="51">
        <v>6.88</v>
      </c>
      <c r="P13" s="51">
        <v>6.4972332133753703</v>
      </c>
      <c r="Q13" s="51">
        <v>7.1766313362125898</v>
      </c>
      <c r="R13" s="51">
        <v>7.8904036596528471</v>
      </c>
      <c r="S13" s="51">
        <v>7.7530548816614173</v>
      </c>
      <c r="T13" s="51">
        <v>8.0433972635742208</v>
      </c>
      <c r="U13" s="51">
        <v>8.0426156003418452</v>
      </c>
      <c r="V13" s="51">
        <v>8.2812117724254843</v>
      </c>
      <c r="W13" s="51">
        <v>8.945334456008041</v>
      </c>
      <c r="X13" s="51">
        <v>9.0607606567772532</v>
      </c>
      <c r="Y13" s="51">
        <v>9.7717943345543343</v>
      </c>
      <c r="Z13" s="51">
        <v>9.4309808535119135</v>
      </c>
      <c r="BH13"/>
      <c r="BI13"/>
      <c r="BJ13"/>
      <c r="BK13"/>
    </row>
    <row r="14" spans="1:63" x14ac:dyDescent="0.2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63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63" x14ac:dyDescent="0.25">
      <c r="A16" s="36" t="s">
        <v>19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64" t="s">
        <v>58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x14ac:dyDescent="0.25">
      <c r="A19" s="64" t="s">
        <v>59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64" t="s">
        <v>109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K24"/>
  <sheetViews>
    <sheetView showGridLines="0" zoomScale="90" zoomScaleNormal="90" workbookViewId="0">
      <selection activeCell="A12" sqref="A12"/>
    </sheetView>
  </sheetViews>
  <sheetFormatPr defaultColWidth="9.140625" defaultRowHeight="15" x14ac:dyDescent="0.25"/>
  <cols>
    <col min="1" max="1" width="26.7109375" style="63" customWidth="1"/>
    <col min="2" max="19" width="9.140625" style="63"/>
    <col min="20" max="22" width="9.42578125" style="63" customWidth="1"/>
    <col min="23" max="63" width="9.140625" style="63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63" ht="30" customHeight="1" x14ac:dyDescent="0.25">
      <c r="A2" s="159" t="s">
        <v>94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H3"/>
      <c r="BI3"/>
      <c r="BJ3"/>
      <c r="BK3"/>
    </row>
    <row r="4" spans="1:63" x14ac:dyDescent="0.25">
      <c r="A4" s="75" t="s">
        <v>45</v>
      </c>
      <c r="B4" s="51">
        <v>4.6100000000000003</v>
      </c>
      <c r="C4" s="51">
        <v>5.37</v>
      </c>
      <c r="D4" s="51">
        <v>3.89</v>
      </c>
      <c r="E4" s="51">
        <v>3.56</v>
      </c>
      <c r="F4" s="51">
        <v>5.22</v>
      </c>
      <c r="G4" s="51">
        <v>4.6500000000000004</v>
      </c>
      <c r="H4" s="51">
        <v>3.71</v>
      </c>
      <c r="I4" s="51">
        <v>3.97</v>
      </c>
      <c r="J4" s="51">
        <v>4.32</v>
      </c>
      <c r="K4" s="51">
        <v>4.6500000000000004</v>
      </c>
      <c r="L4" s="51">
        <v>4.5599999999999996</v>
      </c>
      <c r="M4" s="51">
        <v>5.9</v>
      </c>
      <c r="N4" s="51">
        <v>6.39</v>
      </c>
      <c r="O4" s="51">
        <v>7.52</v>
      </c>
      <c r="P4" s="51">
        <v>6.16</v>
      </c>
      <c r="Q4" s="51">
        <v>5.32</v>
      </c>
      <c r="R4" s="51">
        <v>4.93</v>
      </c>
      <c r="S4" s="51">
        <v>6.47</v>
      </c>
      <c r="T4" s="51">
        <v>4.1500000000000004</v>
      </c>
      <c r="U4" s="51">
        <v>4.26</v>
      </c>
      <c r="V4" s="51">
        <v>4.96</v>
      </c>
      <c r="W4" s="51">
        <v>3.65</v>
      </c>
      <c r="X4" s="51">
        <v>4.03</v>
      </c>
      <c r="Y4" s="51">
        <v>3.84</v>
      </c>
      <c r="Z4" s="51">
        <v>3.81</v>
      </c>
      <c r="BH4"/>
      <c r="BI4"/>
      <c r="BJ4"/>
      <c r="BK4"/>
    </row>
    <row r="5" spans="1:63" x14ac:dyDescent="0.25">
      <c r="A5" s="75" t="s">
        <v>46</v>
      </c>
      <c r="B5" s="51">
        <v>4.87</v>
      </c>
      <c r="C5" s="51">
        <v>5.89</v>
      </c>
      <c r="D5" s="51">
        <v>3.79</v>
      </c>
      <c r="E5" s="51">
        <v>3.16</v>
      </c>
      <c r="F5" s="51">
        <v>4.3</v>
      </c>
      <c r="G5" s="51">
        <v>5.01</v>
      </c>
      <c r="H5" s="51">
        <v>4.21</v>
      </c>
      <c r="I5" s="51">
        <v>4.21</v>
      </c>
      <c r="J5" s="51">
        <v>5.22</v>
      </c>
      <c r="K5" s="51">
        <v>4.8099999999999996</v>
      </c>
      <c r="L5" s="51">
        <v>4.87</v>
      </c>
      <c r="M5" s="51">
        <v>5.27</v>
      </c>
      <c r="N5" s="51">
        <v>6.93</v>
      </c>
      <c r="O5" s="51">
        <v>7.95</v>
      </c>
      <c r="P5" s="51">
        <v>7.55</v>
      </c>
      <c r="Q5" s="51">
        <v>5.47</v>
      </c>
      <c r="R5" s="51">
        <v>4.79</v>
      </c>
      <c r="S5" s="51">
        <v>5.66</v>
      </c>
      <c r="T5" s="51">
        <v>4.47</v>
      </c>
      <c r="U5" s="51">
        <v>3.75</v>
      </c>
      <c r="V5" s="51">
        <v>4.41</v>
      </c>
      <c r="W5" s="51">
        <v>3.62</v>
      </c>
      <c r="X5" s="51">
        <v>3.57</v>
      </c>
      <c r="Y5" s="51">
        <v>3</v>
      </c>
      <c r="Z5" s="51">
        <v>3.13</v>
      </c>
      <c r="BH5"/>
      <c r="BI5"/>
      <c r="BJ5"/>
      <c r="BK5"/>
    </row>
    <row r="6" spans="1:63" x14ac:dyDescent="0.25">
      <c r="A6" s="75" t="s">
        <v>47</v>
      </c>
      <c r="B6" s="51">
        <v>5.35</v>
      </c>
      <c r="C6" s="51">
        <v>5.55</v>
      </c>
      <c r="D6" s="51">
        <v>5.18</v>
      </c>
      <c r="E6" s="51">
        <v>5.22</v>
      </c>
      <c r="F6" s="51">
        <v>5.4</v>
      </c>
      <c r="G6" s="51">
        <v>6.13</v>
      </c>
      <c r="H6" s="51">
        <v>7.15</v>
      </c>
      <c r="I6" s="51">
        <v>6.09</v>
      </c>
      <c r="J6" s="51">
        <v>6.14</v>
      </c>
      <c r="K6" s="51">
        <v>6.79</v>
      </c>
      <c r="L6" s="51">
        <v>6.92</v>
      </c>
      <c r="M6" s="51">
        <v>6.52</v>
      </c>
      <c r="N6" s="51">
        <v>7.29</v>
      </c>
      <c r="O6" s="51">
        <v>8.7100000000000009</v>
      </c>
      <c r="P6" s="51">
        <v>9.27</v>
      </c>
      <c r="Q6" s="51">
        <v>8.01</v>
      </c>
      <c r="R6" s="51">
        <v>5.83</v>
      </c>
      <c r="S6" s="51">
        <v>5.4</v>
      </c>
      <c r="T6" s="51">
        <v>7.28</v>
      </c>
      <c r="U6" s="51">
        <v>6.68</v>
      </c>
      <c r="V6" s="51">
        <v>7.28</v>
      </c>
      <c r="W6" s="51">
        <v>8.26</v>
      </c>
      <c r="X6" s="51">
        <v>7.45</v>
      </c>
      <c r="Y6" s="51">
        <v>6.32</v>
      </c>
      <c r="Z6" s="51">
        <v>6.71</v>
      </c>
      <c r="BH6"/>
      <c r="BI6"/>
      <c r="BJ6"/>
      <c r="BK6"/>
    </row>
    <row r="7" spans="1:63" x14ac:dyDescent="0.25">
      <c r="A7" s="75" t="s">
        <v>48</v>
      </c>
      <c r="B7" s="51">
        <v>4.3499999999999996</v>
      </c>
      <c r="C7" s="51">
        <v>4.3600000000000003</v>
      </c>
      <c r="D7" s="51">
        <v>3.2</v>
      </c>
      <c r="E7" s="51">
        <v>2.66</v>
      </c>
      <c r="F7" s="51">
        <v>4.3</v>
      </c>
      <c r="G7" s="51">
        <v>3.15</v>
      </c>
      <c r="H7" s="51">
        <v>3.27</v>
      </c>
      <c r="I7" s="51">
        <v>3.22</v>
      </c>
      <c r="J7" s="51">
        <v>3.61</v>
      </c>
      <c r="K7" s="51">
        <v>3.93</v>
      </c>
      <c r="L7" s="51">
        <v>3.82</v>
      </c>
      <c r="M7" s="51">
        <v>4.6100000000000003</v>
      </c>
      <c r="N7" s="51">
        <v>4.8</v>
      </c>
      <c r="O7" s="51">
        <v>7.49</v>
      </c>
      <c r="P7" s="51">
        <v>4.99</v>
      </c>
      <c r="Q7" s="51">
        <v>6.28</v>
      </c>
      <c r="R7" s="51">
        <v>4.9000000000000004</v>
      </c>
      <c r="S7" s="51">
        <v>6.57</v>
      </c>
      <c r="T7" s="51">
        <v>3.33</v>
      </c>
      <c r="U7" s="51">
        <v>3.59</v>
      </c>
      <c r="V7" s="51">
        <v>3.86</v>
      </c>
      <c r="W7" s="51">
        <v>2.84</v>
      </c>
      <c r="X7" s="51">
        <v>3.73</v>
      </c>
      <c r="Y7" s="51">
        <v>2.87</v>
      </c>
      <c r="Z7" s="51">
        <v>3.29</v>
      </c>
      <c r="BH7"/>
      <c r="BI7"/>
      <c r="BJ7"/>
      <c r="BK7"/>
    </row>
    <row r="8" spans="1:63" x14ac:dyDescent="0.25">
      <c r="A8" s="75" t="s">
        <v>49</v>
      </c>
      <c r="B8" s="51">
        <v>4.0999999999999996</v>
      </c>
      <c r="C8" s="51">
        <v>6.53</v>
      </c>
      <c r="D8" s="51">
        <v>4.6100000000000003</v>
      </c>
      <c r="E8" s="51">
        <v>3.47</v>
      </c>
      <c r="F8" s="51">
        <v>4.95</v>
      </c>
      <c r="G8" s="51">
        <v>6.05</v>
      </c>
      <c r="H8" s="51">
        <v>4.79</v>
      </c>
      <c r="I8" s="51">
        <v>5.56</v>
      </c>
      <c r="J8" s="51">
        <v>6.17</v>
      </c>
      <c r="K8" s="51">
        <v>5.47</v>
      </c>
      <c r="L8" s="51">
        <v>5.61</v>
      </c>
      <c r="M8" s="51">
        <v>6.63</v>
      </c>
      <c r="N8" s="51">
        <v>6.64</v>
      </c>
      <c r="O8" s="51">
        <v>7.22</v>
      </c>
      <c r="P8" s="51">
        <v>6.71</v>
      </c>
      <c r="Q8" s="51">
        <v>5.32</v>
      </c>
      <c r="R8" s="51">
        <v>5.01</v>
      </c>
      <c r="S8" s="51">
        <v>5.01</v>
      </c>
      <c r="T8" s="51">
        <v>6.34</v>
      </c>
      <c r="U8" s="51">
        <v>3.92</v>
      </c>
      <c r="V8" s="51">
        <v>4.7699999999999996</v>
      </c>
      <c r="W8" s="51">
        <v>3.5</v>
      </c>
      <c r="X8" s="51">
        <v>5.3</v>
      </c>
      <c r="Y8" s="51">
        <v>3.95</v>
      </c>
      <c r="Z8" s="51">
        <v>3.2</v>
      </c>
      <c r="BH8"/>
      <c r="BI8"/>
      <c r="BJ8"/>
      <c r="BK8"/>
    </row>
    <row r="9" spans="1:63" x14ac:dyDescent="0.25">
      <c r="A9" s="75" t="s">
        <v>50</v>
      </c>
      <c r="B9" s="51">
        <v>6.58</v>
      </c>
      <c r="C9" s="51">
        <v>8.56</v>
      </c>
      <c r="D9" s="51">
        <v>7.88</v>
      </c>
      <c r="E9" s="51">
        <v>4.74</v>
      </c>
      <c r="F9" s="51">
        <v>3.9</v>
      </c>
      <c r="G9" s="51">
        <v>6.78</v>
      </c>
      <c r="H9" s="51">
        <v>7.02</v>
      </c>
      <c r="I9" s="51">
        <v>7.83</v>
      </c>
      <c r="J9" s="51">
        <v>8.39</v>
      </c>
      <c r="K9" s="51">
        <v>7.62</v>
      </c>
      <c r="L9" s="51">
        <v>7.49</v>
      </c>
      <c r="M9" s="51">
        <v>5.76</v>
      </c>
      <c r="N9" s="51">
        <v>6.67</v>
      </c>
      <c r="O9" s="51">
        <v>8.2100000000000009</v>
      </c>
      <c r="P9" s="51">
        <v>8.3000000000000007</v>
      </c>
      <c r="Q9" s="51">
        <v>8.06</v>
      </c>
      <c r="R9" s="51">
        <v>7.19</v>
      </c>
      <c r="S9" s="51">
        <v>8.36</v>
      </c>
      <c r="T9" s="51">
        <v>7.54</v>
      </c>
      <c r="U9" s="51">
        <v>6.92</v>
      </c>
      <c r="V9" s="51">
        <v>6.78</v>
      </c>
      <c r="W9" s="51">
        <v>6.32</v>
      </c>
      <c r="X9" s="51">
        <v>6.39</v>
      </c>
      <c r="Y9" s="51">
        <v>8.26</v>
      </c>
      <c r="Z9" s="51">
        <v>7.48</v>
      </c>
      <c r="BH9"/>
      <c r="BI9"/>
      <c r="BJ9"/>
      <c r="BK9"/>
    </row>
    <row r="10" spans="1:63" x14ac:dyDescent="0.25">
      <c r="A10" s="75" t="s">
        <v>51</v>
      </c>
      <c r="B10" s="51">
        <v>2.35</v>
      </c>
      <c r="C10" s="51">
        <v>3.04</v>
      </c>
      <c r="D10" s="51">
        <v>2.99</v>
      </c>
      <c r="E10" s="51">
        <v>2.5</v>
      </c>
      <c r="F10" s="51">
        <v>2.5499999999999998</v>
      </c>
      <c r="G10" s="51">
        <v>3.83</v>
      </c>
      <c r="H10" s="51">
        <v>4.0999999999999996</v>
      </c>
      <c r="I10" s="51">
        <v>3.84</v>
      </c>
      <c r="J10" s="51">
        <v>4.57</v>
      </c>
      <c r="K10" s="51">
        <v>4.13</v>
      </c>
      <c r="L10" s="51">
        <v>3.25</v>
      </c>
      <c r="M10" s="51">
        <v>2.99</v>
      </c>
      <c r="N10" s="51">
        <v>2.88</v>
      </c>
      <c r="O10" s="51">
        <v>4.34</v>
      </c>
      <c r="P10" s="51">
        <v>3.95</v>
      </c>
      <c r="Q10" s="51">
        <v>3.11</v>
      </c>
      <c r="R10" s="51">
        <v>2.81</v>
      </c>
      <c r="S10" s="51">
        <v>2.95</v>
      </c>
      <c r="T10" s="51">
        <v>3.48</v>
      </c>
      <c r="U10" s="51">
        <v>2.68</v>
      </c>
      <c r="V10" s="51">
        <v>3.05</v>
      </c>
      <c r="W10" s="51">
        <v>2.39</v>
      </c>
      <c r="X10" s="51">
        <v>2.1</v>
      </c>
      <c r="Y10" s="51">
        <v>1.96</v>
      </c>
      <c r="Z10" s="51">
        <v>1.79</v>
      </c>
      <c r="BH10"/>
      <c r="BI10"/>
      <c r="BJ10"/>
      <c r="BK10"/>
    </row>
    <row r="11" spans="1:63" x14ac:dyDescent="0.25">
      <c r="A11" s="75" t="s">
        <v>52</v>
      </c>
      <c r="B11" s="51">
        <v>2.17</v>
      </c>
      <c r="C11" s="51">
        <v>3.05</v>
      </c>
      <c r="D11" s="51">
        <v>3.33</v>
      </c>
      <c r="E11" s="51">
        <v>3.3</v>
      </c>
      <c r="F11" s="51">
        <v>2.93</v>
      </c>
      <c r="G11" s="51">
        <v>3.19</v>
      </c>
      <c r="H11" s="51">
        <v>3.85</v>
      </c>
      <c r="I11" s="51">
        <v>3.69</v>
      </c>
      <c r="J11" s="51">
        <v>3.91</v>
      </c>
      <c r="K11" s="51">
        <v>3.51</v>
      </c>
      <c r="L11" s="74">
        <v>3.09</v>
      </c>
      <c r="M11" s="51">
        <v>2.72</v>
      </c>
      <c r="N11" s="51">
        <v>2.74</v>
      </c>
      <c r="O11" s="51">
        <v>3.29</v>
      </c>
      <c r="P11" s="51">
        <v>3.39</v>
      </c>
      <c r="Q11" s="51">
        <v>2.79</v>
      </c>
      <c r="R11" s="51">
        <v>2.5499999999999998</v>
      </c>
      <c r="S11" s="51">
        <v>2.82</v>
      </c>
      <c r="T11" s="51">
        <v>3.2</v>
      </c>
      <c r="U11" s="51">
        <v>2.91</v>
      </c>
      <c r="V11" s="51">
        <v>2.64</v>
      </c>
      <c r="W11" s="51">
        <v>2.2599999999999998</v>
      </c>
      <c r="X11" s="51">
        <v>2.29</v>
      </c>
      <c r="Y11" s="51">
        <v>2.72</v>
      </c>
      <c r="Z11" s="51">
        <v>2.3199999999999998</v>
      </c>
      <c r="BH11"/>
      <c r="BI11"/>
      <c r="BJ11"/>
      <c r="BK11"/>
    </row>
    <row r="12" spans="1:63" x14ac:dyDescent="0.25">
      <c r="A12" s="76" t="s">
        <v>53</v>
      </c>
      <c r="B12" s="51">
        <v>5.92</v>
      </c>
      <c r="C12" s="51">
        <v>4.04</v>
      </c>
      <c r="D12" s="51">
        <v>3.36</v>
      </c>
      <c r="E12" s="51">
        <v>3.64</v>
      </c>
      <c r="F12" s="51">
        <v>4.41</v>
      </c>
      <c r="G12" s="51">
        <v>4.16</v>
      </c>
      <c r="H12" s="51">
        <v>5.27</v>
      </c>
      <c r="I12" s="51">
        <v>6.79</v>
      </c>
      <c r="J12" s="51">
        <v>6.1</v>
      </c>
      <c r="K12" s="51">
        <v>4.4800000000000004</v>
      </c>
      <c r="L12" s="51">
        <v>6.52</v>
      </c>
      <c r="M12" s="51">
        <v>7.55</v>
      </c>
      <c r="N12" s="51">
        <v>4.03</v>
      </c>
      <c r="O12" s="51">
        <v>3.82</v>
      </c>
      <c r="P12" s="51">
        <v>5.4</v>
      </c>
      <c r="Q12" s="51">
        <v>4.71</v>
      </c>
      <c r="R12" s="51">
        <v>4.82</v>
      </c>
      <c r="S12" s="51">
        <v>5.24</v>
      </c>
      <c r="T12" s="51">
        <v>3.87</v>
      </c>
      <c r="U12" s="51">
        <v>8.17</v>
      </c>
      <c r="V12" s="51">
        <v>5.58</v>
      </c>
      <c r="W12" s="51">
        <v>5.8</v>
      </c>
      <c r="X12" s="51">
        <v>4.74</v>
      </c>
      <c r="Y12" s="51">
        <v>8.6</v>
      </c>
      <c r="Z12" s="51">
        <v>5.49</v>
      </c>
      <c r="BH12"/>
      <c r="BI12"/>
      <c r="BJ12"/>
      <c r="BK12"/>
    </row>
    <row r="13" spans="1:63" x14ac:dyDescent="0.25">
      <c r="A13" s="172" t="s">
        <v>54</v>
      </c>
      <c r="B13" s="171">
        <v>6.99</v>
      </c>
      <c r="C13" s="171">
        <v>6.73</v>
      </c>
      <c r="D13" s="171">
        <v>4.45</v>
      </c>
      <c r="E13" s="171">
        <v>3.99</v>
      </c>
      <c r="F13" s="171">
        <v>6.56</v>
      </c>
      <c r="G13" s="171">
        <v>6.55</v>
      </c>
      <c r="H13" s="171">
        <v>6.07</v>
      </c>
      <c r="I13" s="171">
        <v>5.79</v>
      </c>
      <c r="J13" s="171">
        <v>6.88</v>
      </c>
      <c r="K13" s="171">
        <v>6.88</v>
      </c>
      <c r="L13" s="171">
        <v>6.94</v>
      </c>
      <c r="M13" s="171">
        <v>7.11</v>
      </c>
      <c r="N13" s="171">
        <v>8.1</v>
      </c>
      <c r="O13" s="171">
        <v>10.3</v>
      </c>
      <c r="P13" s="171">
        <v>9.84</v>
      </c>
      <c r="Q13" s="171">
        <v>8.1</v>
      </c>
      <c r="R13" s="171">
        <v>6.98</v>
      </c>
      <c r="S13" s="171">
        <v>7.33</v>
      </c>
      <c r="T13" s="171">
        <v>6.83</v>
      </c>
      <c r="U13" s="171">
        <v>6.06</v>
      </c>
      <c r="V13" s="171">
        <v>6.82</v>
      </c>
      <c r="W13" s="171">
        <v>3.05</v>
      </c>
      <c r="X13" s="171">
        <v>5.32</v>
      </c>
      <c r="Y13" s="171">
        <v>4.83</v>
      </c>
      <c r="Z13" s="171">
        <v>4.75</v>
      </c>
    </row>
    <row r="14" spans="1:63" s="173" customFormat="1" x14ac:dyDescent="0.25">
      <c r="A14" s="36" t="s">
        <v>19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</row>
    <row r="15" spans="1:63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63" x14ac:dyDescent="0.25">
      <c r="A16" s="64" t="s">
        <v>60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K21"/>
  <sheetViews>
    <sheetView showGridLines="0" zoomScale="80" zoomScaleNormal="80" workbookViewId="0">
      <selection activeCell="J15" sqref="J15"/>
    </sheetView>
  </sheetViews>
  <sheetFormatPr defaultColWidth="9.140625" defaultRowHeight="15" x14ac:dyDescent="0.25"/>
  <cols>
    <col min="1" max="1" width="26.7109375" style="63" customWidth="1"/>
    <col min="2" max="17" width="9.140625" style="63"/>
    <col min="18" max="18" width="10.140625" style="63" customWidth="1"/>
    <col min="19" max="19" width="9.140625" style="63"/>
    <col min="20" max="22" width="9.42578125" style="63" customWidth="1"/>
    <col min="23" max="63" width="9.140625" style="63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63" ht="30" customHeight="1" x14ac:dyDescent="0.25">
      <c r="A2" s="159" t="s">
        <v>95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H3"/>
      <c r="BI3"/>
      <c r="BJ3"/>
      <c r="BK3"/>
    </row>
    <row r="4" spans="1:63" x14ac:dyDescent="0.25">
      <c r="A4" s="75" t="s">
        <v>45</v>
      </c>
      <c r="B4" s="51">
        <v>2.5</v>
      </c>
      <c r="C4" s="51">
        <v>2.52</v>
      </c>
      <c r="D4" s="51">
        <v>1.5</v>
      </c>
      <c r="E4" s="51">
        <v>1.35</v>
      </c>
      <c r="F4" s="51">
        <v>1.58</v>
      </c>
      <c r="G4" s="51">
        <v>2.64</v>
      </c>
      <c r="H4" s="51">
        <v>2.0099999999999998</v>
      </c>
      <c r="I4" s="51">
        <v>1.53</v>
      </c>
      <c r="J4" s="51">
        <v>1.82</v>
      </c>
      <c r="K4" s="51">
        <v>1.93</v>
      </c>
      <c r="L4" s="51">
        <v>1.54</v>
      </c>
      <c r="M4" s="51">
        <v>2.14</v>
      </c>
      <c r="N4" s="51">
        <v>2.4</v>
      </c>
      <c r="O4" s="51">
        <v>2.66</v>
      </c>
      <c r="P4" s="51">
        <v>2.23</v>
      </c>
      <c r="Q4" s="51">
        <v>2.23</v>
      </c>
      <c r="R4" s="51">
        <v>2.0499999999999998</v>
      </c>
      <c r="S4" s="51">
        <v>2.02</v>
      </c>
      <c r="T4" s="51">
        <v>2.14</v>
      </c>
      <c r="U4" s="51">
        <v>2.39</v>
      </c>
      <c r="V4" s="51">
        <v>2.59</v>
      </c>
      <c r="W4" s="51">
        <v>2.54</v>
      </c>
      <c r="X4" s="51">
        <v>3.01</v>
      </c>
      <c r="Y4" s="51">
        <v>2.52</v>
      </c>
      <c r="Z4" s="51">
        <v>2.13</v>
      </c>
      <c r="BH4"/>
      <c r="BI4"/>
      <c r="BJ4"/>
      <c r="BK4"/>
    </row>
    <row r="5" spans="1:63" x14ac:dyDescent="0.25">
      <c r="A5" s="75" t="s">
        <v>46</v>
      </c>
      <c r="B5" s="51">
        <v>2.67</v>
      </c>
      <c r="C5" s="51">
        <v>2.72</v>
      </c>
      <c r="D5" s="51">
        <v>1.9</v>
      </c>
      <c r="E5" s="51">
        <v>1.89</v>
      </c>
      <c r="F5" s="51">
        <v>1.7</v>
      </c>
      <c r="G5" s="51">
        <v>2.64</v>
      </c>
      <c r="H5" s="51">
        <v>2.1800000000000002</v>
      </c>
      <c r="I5" s="51">
        <v>1.89</v>
      </c>
      <c r="J5" s="51">
        <v>1.67</v>
      </c>
      <c r="K5" s="51">
        <v>1.89</v>
      </c>
      <c r="L5" s="51">
        <v>1.94</v>
      </c>
      <c r="M5" s="51">
        <v>2.37</v>
      </c>
      <c r="N5" s="51">
        <v>2.21</v>
      </c>
      <c r="O5" s="51">
        <v>2.29</v>
      </c>
      <c r="P5" s="51">
        <v>2.36</v>
      </c>
      <c r="Q5" s="51">
        <v>2.41</v>
      </c>
      <c r="R5" s="51">
        <v>2.29</v>
      </c>
      <c r="S5" s="51">
        <v>2.09</v>
      </c>
      <c r="T5" s="51">
        <v>2.11</v>
      </c>
      <c r="U5" s="51">
        <v>2.1</v>
      </c>
      <c r="V5" s="51">
        <v>2.5299999999999998</v>
      </c>
      <c r="W5" s="51">
        <v>2.5</v>
      </c>
      <c r="X5" s="51">
        <v>3.18</v>
      </c>
      <c r="Y5" s="51">
        <v>2.7</v>
      </c>
      <c r="Z5" s="51">
        <v>2.16</v>
      </c>
      <c r="BH5"/>
      <c r="BI5"/>
      <c r="BJ5"/>
      <c r="BK5"/>
    </row>
    <row r="6" spans="1:63" x14ac:dyDescent="0.25">
      <c r="A6" s="75" t="s">
        <v>47</v>
      </c>
      <c r="B6" s="51">
        <v>1.8</v>
      </c>
      <c r="C6" s="51">
        <v>1.8</v>
      </c>
      <c r="D6" s="51">
        <v>1.81</v>
      </c>
      <c r="E6" s="51">
        <v>1.97</v>
      </c>
      <c r="F6" s="51">
        <v>1.68</v>
      </c>
      <c r="G6" s="51">
        <v>1.69</v>
      </c>
      <c r="H6" s="51">
        <v>2.21</v>
      </c>
      <c r="I6" s="51">
        <v>2.14</v>
      </c>
      <c r="J6" s="51">
        <v>2.0099999999999998</v>
      </c>
      <c r="K6" s="51">
        <v>2.2599999999999998</v>
      </c>
      <c r="L6" s="51">
        <v>1.93</v>
      </c>
      <c r="M6" s="51">
        <v>2.52</v>
      </c>
      <c r="N6" s="51">
        <v>2.5</v>
      </c>
      <c r="O6" s="51">
        <v>2.5</v>
      </c>
      <c r="P6" s="51">
        <v>2.5099999999999998</v>
      </c>
      <c r="Q6" s="51">
        <v>2.5</v>
      </c>
      <c r="R6" s="51">
        <v>2.63</v>
      </c>
      <c r="S6" s="51">
        <v>2.64</v>
      </c>
      <c r="T6" s="51">
        <v>2.4700000000000002</v>
      </c>
      <c r="U6" s="51">
        <v>2.5</v>
      </c>
      <c r="V6" s="51">
        <v>2.4700000000000002</v>
      </c>
      <c r="W6" s="51">
        <v>2.54</v>
      </c>
      <c r="X6" s="51">
        <v>2.67</v>
      </c>
      <c r="Y6" s="51">
        <v>3</v>
      </c>
      <c r="Z6" s="51">
        <v>3.64</v>
      </c>
      <c r="BH6"/>
      <c r="BI6"/>
      <c r="BJ6"/>
      <c r="BK6"/>
    </row>
    <row r="7" spans="1:63" x14ac:dyDescent="0.25">
      <c r="A7" s="75" t="s">
        <v>48</v>
      </c>
      <c r="B7" s="51">
        <v>2.78</v>
      </c>
      <c r="C7" s="51">
        <v>2.34</v>
      </c>
      <c r="D7" s="51">
        <v>1.55</v>
      </c>
      <c r="E7" s="51">
        <v>1.76</v>
      </c>
      <c r="F7" s="51">
        <v>1.61</v>
      </c>
      <c r="G7" s="51">
        <v>2.91</v>
      </c>
      <c r="H7" s="51">
        <v>2.08</v>
      </c>
      <c r="I7" s="51">
        <v>1.64</v>
      </c>
      <c r="J7" s="51">
        <v>1.81</v>
      </c>
      <c r="K7" s="51">
        <v>1.57</v>
      </c>
      <c r="L7" s="51">
        <v>1.74</v>
      </c>
      <c r="M7" s="51">
        <v>2.57</v>
      </c>
      <c r="N7" s="51">
        <v>2.36</v>
      </c>
      <c r="O7" s="51">
        <v>2.2400000000000002</v>
      </c>
      <c r="P7" s="51">
        <v>2.1800000000000002</v>
      </c>
      <c r="Q7" s="51">
        <v>2.5299999999999998</v>
      </c>
      <c r="R7" s="51">
        <v>2.38</v>
      </c>
      <c r="S7" s="51">
        <v>2.08</v>
      </c>
      <c r="T7" s="51">
        <v>2.17</v>
      </c>
      <c r="U7" s="51">
        <v>2.1800000000000002</v>
      </c>
      <c r="V7" s="51">
        <v>2.42</v>
      </c>
      <c r="W7" s="51">
        <v>2.2999999999999998</v>
      </c>
      <c r="X7" s="51">
        <v>2.64</v>
      </c>
      <c r="Y7" s="51">
        <v>2.4300000000000002</v>
      </c>
      <c r="Z7" s="51">
        <v>2.06</v>
      </c>
      <c r="BH7"/>
      <c r="BI7"/>
      <c r="BJ7"/>
      <c r="BK7"/>
    </row>
    <row r="8" spans="1:63" x14ac:dyDescent="0.25">
      <c r="A8" s="75" t="s">
        <v>49</v>
      </c>
      <c r="B8" s="51">
        <v>2.98</v>
      </c>
      <c r="C8" s="51">
        <v>3.2</v>
      </c>
      <c r="D8" s="51">
        <v>2.0299999999999998</v>
      </c>
      <c r="E8" s="51">
        <v>1.74</v>
      </c>
      <c r="F8" s="51">
        <v>1.81</v>
      </c>
      <c r="G8" s="51">
        <v>3.08</v>
      </c>
      <c r="H8" s="51">
        <v>2.36</v>
      </c>
      <c r="I8" s="51">
        <v>1.49</v>
      </c>
      <c r="J8" s="51">
        <v>2.27</v>
      </c>
      <c r="K8" s="51">
        <v>2.93</v>
      </c>
      <c r="L8" s="51">
        <v>2.36</v>
      </c>
      <c r="M8" s="51">
        <v>3.37</v>
      </c>
      <c r="N8" s="51">
        <v>2.87</v>
      </c>
      <c r="O8" s="51">
        <v>2.98</v>
      </c>
      <c r="P8" s="51">
        <v>3.53</v>
      </c>
      <c r="Q8" s="51">
        <v>3.44</v>
      </c>
      <c r="R8" s="51">
        <v>2.27</v>
      </c>
      <c r="S8" s="51">
        <v>2.0299999999999998</v>
      </c>
      <c r="T8" s="51">
        <v>1.96</v>
      </c>
      <c r="U8" s="51">
        <v>2.1800000000000002</v>
      </c>
      <c r="V8" s="51">
        <v>2.77</v>
      </c>
      <c r="W8" s="51">
        <v>3.54</v>
      </c>
      <c r="X8" s="51">
        <v>4.4800000000000004</v>
      </c>
      <c r="Y8" s="51">
        <v>3.17</v>
      </c>
      <c r="Z8" s="51">
        <v>2.87</v>
      </c>
      <c r="BH8"/>
      <c r="BI8"/>
      <c r="BJ8"/>
      <c r="BK8"/>
    </row>
    <row r="9" spans="1:63" x14ac:dyDescent="0.25">
      <c r="A9" s="75" t="s">
        <v>50</v>
      </c>
      <c r="B9" s="51">
        <v>2.88</v>
      </c>
      <c r="C9" s="51">
        <v>3.2</v>
      </c>
      <c r="D9" s="51">
        <v>2.4300000000000002</v>
      </c>
      <c r="E9" s="51">
        <v>1.58</v>
      </c>
      <c r="F9" s="51">
        <v>1.35</v>
      </c>
      <c r="G9" s="51">
        <v>2.8</v>
      </c>
      <c r="H9" s="51">
        <v>2.39</v>
      </c>
      <c r="I9" s="51">
        <v>2.33</v>
      </c>
      <c r="J9" s="51">
        <v>2.5499999999999998</v>
      </c>
      <c r="K9" s="51">
        <v>2.5</v>
      </c>
      <c r="L9" s="51">
        <v>2.36</v>
      </c>
      <c r="M9" s="51">
        <v>2.34</v>
      </c>
      <c r="N9" s="51">
        <v>2.94</v>
      </c>
      <c r="O9" s="51">
        <v>3.14</v>
      </c>
      <c r="P9" s="51">
        <v>2.3199999999999998</v>
      </c>
      <c r="Q9" s="51">
        <v>2.78</v>
      </c>
      <c r="R9" s="51">
        <v>2.76</v>
      </c>
      <c r="S9" s="51">
        <v>2.74</v>
      </c>
      <c r="T9" s="51">
        <v>2.66</v>
      </c>
      <c r="U9" s="51">
        <v>2.8</v>
      </c>
      <c r="V9" s="51">
        <v>2.8</v>
      </c>
      <c r="W9" s="51">
        <v>2.87</v>
      </c>
      <c r="X9" s="51">
        <v>2.92</v>
      </c>
      <c r="Y9" s="51">
        <v>4.2</v>
      </c>
      <c r="Z9" s="51">
        <v>4</v>
      </c>
      <c r="BH9"/>
      <c r="BI9"/>
      <c r="BJ9"/>
      <c r="BK9"/>
    </row>
    <row r="10" spans="1:63" x14ac:dyDescent="0.25">
      <c r="A10" s="75" t="s">
        <v>51</v>
      </c>
      <c r="B10" s="51">
        <v>1.46</v>
      </c>
      <c r="C10" s="51">
        <v>1.6</v>
      </c>
      <c r="D10" s="51">
        <v>1.22</v>
      </c>
      <c r="E10" s="51">
        <v>1.22</v>
      </c>
      <c r="F10" s="51">
        <v>1.22</v>
      </c>
      <c r="G10" s="51">
        <v>1.95</v>
      </c>
      <c r="H10" s="51">
        <v>1.79</v>
      </c>
      <c r="I10" s="51">
        <v>1.24</v>
      </c>
      <c r="J10" s="51">
        <v>1.01</v>
      </c>
      <c r="K10" s="51">
        <v>1.18</v>
      </c>
      <c r="L10" s="51">
        <v>1.32</v>
      </c>
      <c r="M10" s="51">
        <v>1.67</v>
      </c>
      <c r="N10" s="51">
        <v>1.46</v>
      </c>
      <c r="O10" s="51">
        <v>1.53</v>
      </c>
      <c r="P10" s="51">
        <v>1.43</v>
      </c>
      <c r="Q10" s="51">
        <v>1.89</v>
      </c>
      <c r="R10" s="51">
        <v>1.8</v>
      </c>
      <c r="S10" s="51">
        <v>1.41</v>
      </c>
      <c r="T10" s="51">
        <v>1.52</v>
      </c>
      <c r="U10" s="51">
        <v>1.49</v>
      </c>
      <c r="V10" s="51">
        <v>1.5</v>
      </c>
      <c r="W10" s="51">
        <v>1.44</v>
      </c>
      <c r="X10" s="51">
        <v>1.58</v>
      </c>
      <c r="Y10" s="51">
        <v>1.72</v>
      </c>
      <c r="Z10" s="51">
        <v>1.52</v>
      </c>
      <c r="BH10"/>
      <c r="BI10"/>
      <c r="BJ10"/>
      <c r="BK10"/>
    </row>
    <row r="11" spans="1:63" x14ac:dyDescent="0.25">
      <c r="A11" s="75" t="s">
        <v>52</v>
      </c>
      <c r="B11" s="170">
        <v>1.64</v>
      </c>
      <c r="C11" s="170">
        <v>1.95</v>
      </c>
      <c r="D11" s="170">
        <v>1.66</v>
      </c>
      <c r="E11" s="170">
        <v>1.61</v>
      </c>
      <c r="F11" s="170">
        <v>1.79</v>
      </c>
      <c r="G11" s="170">
        <v>2.04</v>
      </c>
      <c r="H11" s="170">
        <v>2.1800000000000002</v>
      </c>
      <c r="I11" s="170">
        <v>1.87</v>
      </c>
      <c r="J11" s="170">
        <v>1.67</v>
      </c>
      <c r="K11" s="170">
        <v>1.58</v>
      </c>
      <c r="L11" s="170">
        <v>1.86</v>
      </c>
      <c r="M11" s="170">
        <v>2.16</v>
      </c>
      <c r="N11" s="170">
        <v>1.98</v>
      </c>
      <c r="O11" s="170">
        <v>2.04</v>
      </c>
      <c r="P11" s="170">
        <v>2.0499999999999998</v>
      </c>
      <c r="Q11" s="170">
        <v>2.3199999999999998</v>
      </c>
      <c r="R11" s="170">
        <v>2.46</v>
      </c>
      <c r="S11" s="170">
        <v>2.14</v>
      </c>
      <c r="T11" s="170">
        <v>2.13</v>
      </c>
      <c r="U11" s="170">
        <v>2.15</v>
      </c>
      <c r="V11" s="170">
        <v>1.96</v>
      </c>
      <c r="W11" s="170">
        <v>1.85</v>
      </c>
      <c r="X11" s="170">
        <v>1.97</v>
      </c>
      <c r="Y11" s="170">
        <v>2.21</v>
      </c>
      <c r="Z11" s="170">
        <v>2.12</v>
      </c>
      <c r="BH11"/>
      <c r="BI11"/>
      <c r="BJ11"/>
      <c r="BK11"/>
    </row>
    <row r="12" spans="1:63" x14ac:dyDescent="0.25">
      <c r="A12" s="76" t="s">
        <v>54</v>
      </c>
      <c r="B12" s="51">
        <v>2.4700000000000002</v>
      </c>
      <c r="C12" s="51">
        <v>2.83</v>
      </c>
      <c r="D12" s="51">
        <v>1.63</v>
      </c>
      <c r="E12" s="51">
        <v>1.72</v>
      </c>
      <c r="F12" s="51">
        <v>2.16</v>
      </c>
      <c r="G12" s="51">
        <v>2.81</v>
      </c>
      <c r="H12" s="51">
        <v>1.95</v>
      </c>
      <c r="I12" s="51">
        <v>1.82</v>
      </c>
      <c r="J12" s="51">
        <v>1.8</v>
      </c>
      <c r="K12" s="51">
        <v>1.86</v>
      </c>
      <c r="L12" s="51">
        <v>1.82</v>
      </c>
      <c r="M12" s="51">
        <v>2.1</v>
      </c>
      <c r="N12" s="51">
        <v>2.5499999999999998</v>
      </c>
      <c r="O12" s="51">
        <v>2.85</v>
      </c>
      <c r="P12" s="51">
        <v>2.35</v>
      </c>
      <c r="Q12" s="51">
        <v>2.57</v>
      </c>
      <c r="R12" s="51">
        <v>2.0499999999999998</v>
      </c>
      <c r="S12" s="51">
        <v>2.2000000000000002</v>
      </c>
      <c r="T12" s="51">
        <v>2.33</v>
      </c>
      <c r="U12" s="51">
        <v>2.56</v>
      </c>
      <c r="V12" s="51">
        <v>3.16</v>
      </c>
      <c r="W12" s="51">
        <v>2.46</v>
      </c>
      <c r="X12" s="51">
        <v>3.59</v>
      </c>
      <c r="Y12" s="51">
        <v>3.57</v>
      </c>
      <c r="Z12" s="51">
        <v>2.2799999999999998</v>
      </c>
      <c r="BH12"/>
      <c r="BI12"/>
      <c r="BJ12"/>
      <c r="BK12"/>
    </row>
    <row r="13" spans="1:63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63" x14ac:dyDescent="0.25">
      <c r="A14" s="36" t="s">
        <v>19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63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63" ht="15.75" x14ac:dyDescent="0.25">
      <c r="A16" s="65" t="s">
        <v>97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</sheetData>
  <mergeCells count="2">
    <mergeCell ref="A1:Z1"/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L22"/>
  <sheetViews>
    <sheetView showGridLines="0" zoomScale="90" zoomScaleNormal="90" workbookViewId="0">
      <selection activeCell="E5" sqref="E5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12" ht="69.95" customHeight="1" x14ac:dyDescent="0.25">
      <c r="A1" s="98"/>
      <c r="B1" s="98"/>
      <c r="C1" s="98"/>
      <c r="D1" s="98"/>
      <c r="E1" s="98"/>
    </row>
    <row r="2" spans="1:12" ht="30" customHeight="1" x14ac:dyDescent="0.25">
      <c r="A2" s="164" t="s">
        <v>75</v>
      </c>
      <c r="B2" s="164"/>
      <c r="C2" s="164"/>
      <c r="D2" s="164"/>
      <c r="E2" s="164"/>
      <c r="F2"/>
      <c r="G2"/>
      <c r="H2"/>
      <c r="I2"/>
      <c r="J2"/>
      <c r="K2"/>
      <c r="L2"/>
    </row>
    <row r="3" spans="1:12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12" x14ac:dyDescent="0.25">
      <c r="A4" s="75" t="s">
        <v>45</v>
      </c>
      <c r="B4" s="79">
        <v>2750546</v>
      </c>
      <c r="C4" s="79">
        <v>3130270</v>
      </c>
      <c r="D4" s="79">
        <v>2827341</v>
      </c>
      <c r="E4" s="77">
        <f>(D4-C4)/C4</f>
        <v>-9.6774080191165623E-2</v>
      </c>
    </row>
    <row r="5" spans="1:12" x14ac:dyDescent="0.25">
      <c r="A5" s="75" t="s">
        <v>61</v>
      </c>
      <c r="B5" s="79">
        <v>95523</v>
      </c>
      <c r="C5" s="79">
        <v>96223</v>
      </c>
      <c r="D5" s="79">
        <v>93294</v>
      </c>
      <c r="E5" s="77">
        <f t="shared" ref="E5:E14" si="0">(D5-C5)/C5</f>
        <v>-3.0439707762177443E-2</v>
      </c>
    </row>
    <row r="6" spans="1:12" x14ac:dyDescent="0.25">
      <c r="A6" s="75" t="s">
        <v>62</v>
      </c>
      <c r="B6" s="79">
        <v>244992</v>
      </c>
      <c r="C6" s="79">
        <v>331458</v>
      </c>
      <c r="D6" s="79">
        <v>277752</v>
      </c>
      <c r="E6" s="77">
        <f t="shared" si="0"/>
        <v>-0.1620295784081241</v>
      </c>
    </row>
    <row r="7" spans="1:12" x14ac:dyDescent="0.25">
      <c r="A7" s="75" t="s">
        <v>48</v>
      </c>
      <c r="B7" s="79">
        <v>103975</v>
      </c>
      <c r="C7" s="79">
        <v>47647</v>
      </c>
      <c r="D7" s="79">
        <v>36254</v>
      </c>
      <c r="E7" s="77">
        <f t="shared" si="0"/>
        <v>-0.23911264087980355</v>
      </c>
    </row>
    <row r="8" spans="1:12" x14ac:dyDescent="0.25">
      <c r="A8" s="75" t="s">
        <v>49</v>
      </c>
      <c r="B8" s="79">
        <v>32157</v>
      </c>
      <c r="C8" s="79">
        <v>8999</v>
      </c>
      <c r="D8" s="79">
        <v>16552</v>
      </c>
      <c r="E8" s="77">
        <f t="shared" si="0"/>
        <v>0.83931547949772201</v>
      </c>
    </row>
    <row r="9" spans="1:12" x14ac:dyDescent="0.25">
      <c r="A9" s="75" t="s">
        <v>50</v>
      </c>
      <c r="B9" s="79">
        <v>172708</v>
      </c>
      <c r="C9" s="79">
        <v>296239</v>
      </c>
      <c r="D9" s="79">
        <v>368288</v>
      </c>
      <c r="E9" s="77">
        <f t="shared" si="0"/>
        <v>0.24321240619904874</v>
      </c>
    </row>
    <row r="10" spans="1:12" x14ac:dyDescent="0.25">
      <c r="A10" s="75" t="s">
        <v>51</v>
      </c>
      <c r="B10" s="79">
        <v>309664</v>
      </c>
      <c r="C10" s="79">
        <v>321716</v>
      </c>
      <c r="D10" s="79">
        <v>332840</v>
      </c>
      <c r="E10" s="77">
        <f t="shared" si="0"/>
        <v>3.4577080406321105E-2</v>
      </c>
    </row>
    <row r="11" spans="1:12" x14ac:dyDescent="0.25">
      <c r="A11" s="75" t="s">
        <v>52</v>
      </c>
      <c r="B11" s="79">
        <v>601490</v>
      </c>
      <c r="C11" s="79">
        <v>548800</v>
      </c>
      <c r="D11" s="79">
        <v>543400</v>
      </c>
      <c r="E11" s="77">
        <f t="shared" si="0"/>
        <v>-9.8396501457725955E-3</v>
      </c>
    </row>
    <row r="12" spans="1:12" x14ac:dyDescent="0.25">
      <c r="A12" s="75" t="s">
        <v>54</v>
      </c>
      <c r="B12" s="79">
        <v>2491</v>
      </c>
      <c r="C12" s="79">
        <v>45431</v>
      </c>
      <c r="D12" s="79">
        <v>46752</v>
      </c>
      <c r="E12" s="77">
        <f t="shared" si="0"/>
        <v>2.9077061918073563E-2</v>
      </c>
      <c r="G12" s="68"/>
    </row>
    <row r="13" spans="1:12" x14ac:dyDescent="0.25">
      <c r="A13" s="75" t="s">
        <v>53</v>
      </c>
      <c r="B13" s="79">
        <v>948</v>
      </c>
      <c r="C13" s="79">
        <v>931</v>
      </c>
      <c r="D13" s="79">
        <v>1044</v>
      </c>
      <c r="E13" s="77">
        <f t="shared" si="0"/>
        <v>0.12137486573576799</v>
      </c>
    </row>
    <row r="14" spans="1:12" s="67" customFormat="1" ht="14.25" x14ac:dyDescent="0.2">
      <c r="A14" s="76" t="s">
        <v>44</v>
      </c>
      <c r="B14" s="80">
        <v>4314494</v>
      </c>
      <c r="C14" s="80">
        <v>4827714</v>
      </c>
      <c r="D14" s="80">
        <v>4543517</v>
      </c>
      <c r="E14" s="77">
        <f t="shared" si="0"/>
        <v>-5.8867820256129508E-2</v>
      </c>
      <c r="G14" s="68"/>
    </row>
    <row r="15" spans="1:12" x14ac:dyDescent="0.25">
      <c r="A15" s="69"/>
      <c r="B15" s="67"/>
      <c r="C15" s="67"/>
      <c r="D15" s="67"/>
      <c r="E15" s="67"/>
    </row>
    <row r="16" spans="1:12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70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L23"/>
  <sheetViews>
    <sheetView showGridLines="0" zoomScale="90" zoomScaleNormal="90" workbookViewId="0">
      <selection activeCell="C17" sqref="C17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76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79">
        <v>20103175</v>
      </c>
      <c r="C4" s="79">
        <v>18328080</v>
      </c>
      <c r="D4" s="79">
        <v>19241950</v>
      </c>
      <c r="E4" s="77">
        <f>(D4-C4)/C4</f>
        <v>4.9861742201037972E-2</v>
      </c>
    </row>
    <row r="5" spans="1:7" x14ac:dyDescent="0.25">
      <c r="A5" s="75" t="s">
        <v>61</v>
      </c>
      <c r="B5" s="79">
        <v>13687913</v>
      </c>
      <c r="C5" s="79">
        <v>10505526</v>
      </c>
      <c r="D5" s="79">
        <v>12768037</v>
      </c>
      <c r="E5" s="77">
        <f t="shared" ref="E5:E14" si="0">(D5-C5)/C5</f>
        <v>0.21536389515384571</v>
      </c>
    </row>
    <row r="6" spans="1:7" x14ac:dyDescent="0.25">
      <c r="A6" s="75" t="s">
        <v>62</v>
      </c>
      <c r="B6" s="79">
        <v>18659450</v>
      </c>
      <c r="C6" s="79">
        <v>24564712</v>
      </c>
      <c r="D6" s="79">
        <v>21836157</v>
      </c>
      <c r="E6" s="77">
        <f t="shared" si="0"/>
        <v>-0.11107620557489133</v>
      </c>
    </row>
    <row r="7" spans="1:7" x14ac:dyDescent="0.25">
      <c r="A7" s="75" t="s">
        <v>48</v>
      </c>
      <c r="B7" s="79">
        <v>3930725</v>
      </c>
      <c r="C7" s="79">
        <v>3440110</v>
      </c>
      <c r="D7" s="79">
        <v>3452066</v>
      </c>
      <c r="E7" s="77">
        <f t="shared" si="0"/>
        <v>3.4754702611253709E-3</v>
      </c>
    </row>
    <row r="8" spans="1:7" x14ac:dyDescent="0.25">
      <c r="A8" s="75" t="s">
        <v>49</v>
      </c>
      <c r="B8" s="79">
        <v>8476550</v>
      </c>
      <c r="C8" s="79">
        <v>8903400</v>
      </c>
      <c r="D8" s="79">
        <v>10710850</v>
      </c>
      <c r="E8" s="77">
        <f t="shared" si="0"/>
        <v>0.2030067165352562</v>
      </c>
    </row>
    <row r="9" spans="1:7" x14ac:dyDescent="0.25">
      <c r="A9" s="75" t="s">
        <v>50</v>
      </c>
      <c r="B9" s="79">
        <v>3243439</v>
      </c>
      <c r="C9" s="79">
        <v>2838657</v>
      </c>
      <c r="D9" s="79">
        <v>3880950</v>
      </c>
      <c r="E9" s="77">
        <f t="shared" si="0"/>
        <v>0.36717821138658174</v>
      </c>
    </row>
    <row r="10" spans="1:7" x14ac:dyDescent="0.25">
      <c r="A10" s="75" t="s">
        <v>51</v>
      </c>
      <c r="B10" s="79">
        <v>3994590</v>
      </c>
      <c r="C10" s="79">
        <v>3846120</v>
      </c>
      <c r="D10" s="79">
        <v>3722100</v>
      </c>
      <c r="E10" s="77">
        <f t="shared" si="0"/>
        <v>-3.2245483760257092E-2</v>
      </c>
    </row>
    <row r="11" spans="1:7" x14ac:dyDescent="0.25">
      <c r="A11" s="75" t="s">
        <v>52</v>
      </c>
      <c r="B11" s="79">
        <v>3802500</v>
      </c>
      <c r="C11" s="79">
        <v>4148050</v>
      </c>
      <c r="D11" s="79">
        <v>3972550</v>
      </c>
      <c r="E11" s="77">
        <f t="shared" si="0"/>
        <v>-4.2309036776316582E-2</v>
      </c>
    </row>
    <row r="12" spans="1:7" x14ac:dyDescent="0.25">
      <c r="A12" s="75" t="s">
        <v>54</v>
      </c>
      <c r="B12" s="79">
        <v>203495</v>
      </c>
      <c r="C12" s="79">
        <v>2914370</v>
      </c>
      <c r="D12" s="79">
        <v>2675380</v>
      </c>
      <c r="E12" s="77">
        <f t="shared" si="0"/>
        <v>-8.2004000864680876E-2</v>
      </c>
    </row>
    <row r="13" spans="1:7" x14ac:dyDescent="0.25">
      <c r="A13" s="75" t="s">
        <v>53</v>
      </c>
      <c r="B13" s="79">
        <v>14750</v>
      </c>
      <c r="C13" s="79">
        <v>47750</v>
      </c>
      <c r="D13" s="79">
        <v>30000</v>
      </c>
      <c r="E13" s="77">
        <f t="shared" si="0"/>
        <v>-0.37172774869109948</v>
      </c>
      <c r="G13" s="68"/>
    </row>
    <row r="14" spans="1:7" s="71" customFormat="1" x14ac:dyDescent="0.25">
      <c r="A14" s="76" t="s">
        <v>44</v>
      </c>
      <c r="B14" s="80">
        <v>76116587</v>
      </c>
      <c r="C14" s="80">
        <v>79536775</v>
      </c>
      <c r="D14" s="80">
        <v>82290040</v>
      </c>
      <c r="E14" s="77">
        <f t="shared" si="0"/>
        <v>3.4616251413261349E-2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121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8"/>
      <c r="B23" s="67"/>
      <c r="C23" s="67"/>
      <c r="D23" s="67"/>
      <c r="E23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L22"/>
  <sheetViews>
    <sheetView showGridLines="0" zoomScale="90" zoomScaleNormal="90" workbookViewId="0">
      <selection activeCell="C18" sqref="C18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77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79">
        <v>7836720</v>
      </c>
      <c r="C4" s="79">
        <v>10653400</v>
      </c>
      <c r="D4" s="79">
        <v>9220580</v>
      </c>
      <c r="E4" s="78">
        <f>(D4-C4)/C4</f>
        <v>-0.13449415210167645</v>
      </c>
    </row>
    <row r="5" spans="1:7" x14ac:dyDescent="0.25">
      <c r="A5" s="75" t="s">
        <v>46</v>
      </c>
      <c r="B5" s="79">
        <v>6527050</v>
      </c>
      <c r="C5" s="79">
        <v>5587605</v>
      </c>
      <c r="D5" s="79">
        <v>6738000</v>
      </c>
      <c r="E5" s="78">
        <f t="shared" ref="E5:E14" si="0">(D5-C5)/C5</f>
        <v>0.20588337937273662</v>
      </c>
    </row>
    <row r="6" spans="1:7" x14ac:dyDescent="0.25">
      <c r="A6" s="75" t="s">
        <v>62</v>
      </c>
      <c r="B6" s="79">
        <v>5381320</v>
      </c>
      <c r="C6" s="79">
        <v>7245500</v>
      </c>
      <c r="D6" s="79">
        <v>6576880</v>
      </c>
      <c r="E6" s="78">
        <f t="shared" si="0"/>
        <v>-9.2280725967842106E-2</v>
      </c>
    </row>
    <row r="7" spans="1:7" x14ac:dyDescent="0.25">
      <c r="A7" s="75" t="s">
        <v>48</v>
      </c>
      <c r="B7" s="79">
        <v>1560880</v>
      </c>
      <c r="C7" s="79">
        <v>1328992</v>
      </c>
      <c r="D7" s="79">
        <v>618309</v>
      </c>
      <c r="E7" s="78">
        <f t="shared" si="0"/>
        <v>-0.53475340709349639</v>
      </c>
    </row>
    <row r="8" spans="1:7" x14ac:dyDescent="0.25">
      <c r="A8" s="75" t="s">
        <v>49</v>
      </c>
      <c r="B8" s="79">
        <v>3225580</v>
      </c>
      <c r="C8" s="79">
        <v>2590180</v>
      </c>
      <c r="D8" s="79">
        <v>2892780</v>
      </c>
      <c r="E8" s="78">
        <f t="shared" si="0"/>
        <v>0.11682585766240185</v>
      </c>
    </row>
    <row r="9" spans="1:7" x14ac:dyDescent="0.25">
      <c r="A9" s="75" t="s">
        <v>50</v>
      </c>
      <c r="B9" s="79">
        <v>2419049</v>
      </c>
      <c r="C9" s="79">
        <v>2776742</v>
      </c>
      <c r="D9" s="79">
        <v>3108158</v>
      </c>
      <c r="E9" s="78">
        <f t="shared" si="0"/>
        <v>0.11935426481826543</v>
      </c>
    </row>
    <row r="10" spans="1:7" x14ac:dyDescent="0.25">
      <c r="A10" s="75" t="s">
        <v>51</v>
      </c>
      <c r="B10" s="79">
        <v>2985200</v>
      </c>
      <c r="C10" s="79">
        <v>3440616</v>
      </c>
      <c r="D10" s="79">
        <v>3012238</v>
      </c>
      <c r="E10" s="78">
        <f t="shared" si="0"/>
        <v>-0.12450619307705364</v>
      </c>
    </row>
    <row r="11" spans="1:7" x14ac:dyDescent="0.25">
      <c r="A11" s="75" t="s">
        <v>52</v>
      </c>
      <c r="B11" s="79">
        <v>1625640</v>
      </c>
      <c r="C11" s="79">
        <v>2181420</v>
      </c>
      <c r="D11" s="79">
        <v>2138000</v>
      </c>
      <c r="E11" s="78">
        <f t="shared" si="0"/>
        <v>-1.9904465898359786E-2</v>
      </c>
    </row>
    <row r="12" spans="1:7" x14ac:dyDescent="0.25">
      <c r="A12" s="75" t="s">
        <v>54</v>
      </c>
      <c r="B12" s="79">
        <v>95740</v>
      </c>
      <c r="C12" s="79">
        <v>867274</v>
      </c>
      <c r="D12" s="79">
        <v>677304</v>
      </c>
      <c r="E12" s="78">
        <f t="shared" si="0"/>
        <v>-0.2190426554929584</v>
      </c>
    </row>
    <row r="13" spans="1:7" x14ac:dyDescent="0.25">
      <c r="A13" s="75" t="s">
        <v>53</v>
      </c>
      <c r="B13" s="79">
        <v>32360</v>
      </c>
      <c r="C13" s="79">
        <v>6958</v>
      </c>
      <c r="D13" s="79">
        <v>75500</v>
      </c>
      <c r="E13" s="78">
        <f t="shared" si="0"/>
        <v>9.8508192009198048</v>
      </c>
    </row>
    <row r="14" spans="1:7" x14ac:dyDescent="0.25">
      <c r="A14" s="76" t="s">
        <v>44</v>
      </c>
      <c r="B14" s="80">
        <v>31689539</v>
      </c>
      <c r="C14" s="80">
        <v>36678687</v>
      </c>
      <c r="D14" s="80">
        <v>35057749</v>
      </c>
      <c r="E14" s="78">
        <f t="shared" si="0"/>
        <v>-4.4192912358067778E-2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70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L22"/>
  <sheetViews>
    <sheetView showGridLines="0" zoomScale="90" zoomScaleNormal="90" workbookViewId="0">
      <selection activeCell="D17" sqref="D17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78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152">
        <v>5807607</v>
      </c>
      <c r="C4" s="152">
        <v>6000383</v>
      </c>
      <c r="D4" s="152">
        <v>5874541</v>
      </c>
      <c r="E4" s="78">
        <f>(D4-C4)/C4</f>
        <v>-2.0972327933066939E-2</v>
      </c>
    </row>
    <row r="5" spans="1:7" x14ac:dyDescent="0.25">
      <c r="A5" s="75" t="s">
        <v>46</v>
      </c>
      <c r="B5" s="152">
        <v>3792067</v>
      </c>
      <c r="C5" s="152">
        <v>3303165</v>
      </c>
      <c r="D5" s="152">
        <v>3931122</v>
      </c>
      <c r="E5" s="78">
        <f t="shared" ref="E5:E14" si="0">(D5-C5)/C5</f>
        <v>0.1901076694624701</v>
      </c>
    </row>
    <row r="6" spans="1:7" x14ac:dyDescent="0.25">
      <c r="A6" s="75" t="s">
        <v>62</v>
      </c>
      <c r="B6" s="152">
        <v>2242180</v>
      </c>
      <c r="C6" s="152">
        <v>2085860</v>
      </c>
      <c r="D6" s="152">
        <v>2045440</v>
      </c>
      <c r="E6" s="78">
        <f t="shared" si="0"/>
        <v>-1.9378098242451555E-2</v>
      </c>
    </row>
    <row r="7" spans="1:7" x14ac:dyDescent="0.25">
      <c r="A7" s="75" t="s">
        <v>48</v>
      </c>
      <c r="B7" s="152">
        <v>991960</v>
      </c>
      <c r="C7" s="152">
        <v>800160</v>
      </c>
      <c r="D7" s="152">
        <v>866760</v>
      </c>
      <c r="E7" s="78">
        <f t="shared" si="0"/>
        <v>8.3233353329334139E-2</v>
      </c>
    </row>
    <row r="8" spans="1:7" x14ac:dyDescent="0.25">
      <c r="A8" s="75" t="s">
        <v>49</v>
      </c>
      <c r="B8" s="152">
        <v>1923726</v>
      </c>
      <c r="C8" s="152">
        <v>1354542</v>
      </c>
      <c r="D8" s="152">
        <v>1298703</v>
      </c>
      <c r="E8" s="78">
        <f t="shared" si="0"/>
        <v>-4.1223527952621623E-2</v>
      </c>
    </row>
    <row r="9" spans="1:7" x14ac:dyDescent="0.25">
      <c r="A9" s="75" t="s">
        <v>50</v>
      </c>
      <c r="B9" s="152">
        <v>700946</v>
      </c>
      <c r="C9" s="152">
        <v>344795</v>
      </c>
      <c r="D9" s="152">
        <v>448424</v>
      </c>
      <c r="E9" s="78">
        <f t="shared" si="0"/>
        <v>0.30055250221145896</v>
      </c>
    </row>
    <row r="10" spans="1:7" x14ac:dyDescent="0.25">
      <c r="A10" s="75" t="s">
        <v>51</v>
      </c>
      <c r="B10" s="152">
        <v>1673904</v>
      </c>
      <c r="C10" s="152">
        <v>1764724</v>
      </c>
      <c r="D10" s="152">
        <v>1438900</v>
      </c>
      <c r="E10" s="78">
        <f t="shared" si="0"/>
        <v>-0.18463170444783433</v>
      </c>
    </row>
    <row r="11" spans="1:7" x14ac:dyDescent="0.25">
      <c r="A11" s="75" t="s">
        <v>52</v>
      </c>
      <c r="B11" s="152">
        <v>1193240</v>
      </c>
      <c r="C11" s="152">
        <v>1504595</v>
      </c>
      <c r="D11" s="152">
        <v>1424296</v>
      </c>
      <c r="E11" s="78">
        <f t="shared" si="0"/>
        <v>-5.3369179081413934E-2</v>
      </c>
    </row>
    <row r="12" spans="1:7" x14ac:dyDescent="0.25">
      <c r="A12" s="75" t="s">
        <v>54</v>
      </c>
      <c r="B12" s="152">
        <v>106536</v>
      </c>
      <c r="C12" s="152">
        <v>796980</v>
      </c>
      <c r="D12" s="152">
        <v>857804</v>
      </c>
      <c r="E12" s="78">
        <f t="shared" si="0"/>
        <v>7.6318100830635643E-2</v>
      </c>
    </row>
    <row r="13" spans="1:7" x14ac:dyDescent="0.25">
      <c r="A13" s="75" t="s">
        <v>53</v>
      </c>
      <c r="B13" s="153" t="s">
        <v>371</v>
      </c>
      <c r="C13" s="152">
        <v>10400</v>
      </c>
      <c r="D13" s="152">
        <v>40180</v>
      </c>
      <c r="E13" s="78">
        <f t="shared" si="0"/>
        <v>2.8634615384615385</v>
      </c>
    </row>
    <row r="14" spans="1:7" x14ac:dyDescent="0.25">
      <c r="A14" s="76" t="s">
        <v>44</v>
      </c>
      <c r="B14" s="154">
        <f>SUM(B4:B13)</f>
        <v>18432166</v>
      </c>
      <c r="C14" s="154">
        <f>SUM(C4:C13)</f>
        <v>17965604</v>
      </c>
      <c r="D14" s="154">
        <f>SUM(D4:D13)</f>
        <v>18226170</v>
      </c>
      <c r="E14" s="78">
        <f t="shared" si="0"/>
        <v>1.4503603663979235E-2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2"/>
  <sheetViews>
    <sheetView showGridLines="0" zoomScale="90" zoomScaleNormal="90" workbookViewId="0">
      <selection activeCell="F22" sqref="F22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105"/>
    </row>
    <row r="2" spans="1:64" s="90" customFormat="1" ht="39.950000000000003" customHeight="1" x14ac:dyDescent="0.2">
      <c r="A2" s="155" t="s">
        <v>115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05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64" x14ac:dyDescent="0.25">
      <c r="A3" s="99" t="s">
        <v>0</v>
      </c>
      <c r="B3" s="156" t="s">
        <v>1</v>
      </c>
      <c r="C3" s="156"/>
      <c r="D3" s="156" t="s">
        <v>2</v>
      </c>
      <c r="E3" s="156"/>
      <c r="F3" s="156" t="s">
        <v>3</v>
      </c>
      <c r="G3" s="156"/>
      <c r="H3" s="156" t="s">
        <v>4</v>
      </c>
      <c r="I3" s="156"/>
      <c r="J3" s="156" t="s">
        <v>5</v>
      </c>
      <c r="K3" s="156"/>
      <c r="L3" s="105"/>
    </row>
    <row r="4" spans="1:64" x14ac:dyDescent="0.25">
      <c r="A4" s="93" t="s">
        <v>6</v>
      </c>
      <c r="B4" s="94" t="s">
        <v>7</v>
      </c>
      <c r="C4" s="95" t="s">
        <v>116</v>
      </c>
      <c r="D4" s="94" t="s">
        <v>7</v>
      </c>
      <c r="E4" s="95" t="s">
        <v>116</v>
      </c>
      <c r="F4" s="94" t="s">
        <v>7</v>
      </c>
      <c r="G4" s="95" t="s">
        <v>116</v>
      </c>
      <c r="H4" s="94" t="s">
        <v>7</v>
      </c>
      <c r="I4" s="95" t="s">
        <v>116</v>
      </c>
      <c r="J4" s="94" t="s">
        <v>7</v>
      </c>
      <c r="K4" s="95" t="s">
        <v>116</v>
      </c>
      <c r="L4" s="106"/>
    </row>
    <row r="5" spans="1:64" x14ac:dyDescent="0.25">
      <c r="A5" s="4" t="s">
        <v>8</v>
      </c>
      <c r="B5" s="131">
        <v>6.2143623284209433</v>
      </c>
      <c r="C5" s="132">
        <v>0.81701845892968505</v>
      </c>
      <c r="D5" s="133">
        <v>5.6395387941450839</v>
      </c>
      <c r="E5" s="132">
        <v>-4.3225159650418371E-2</v>
      </c>
      <c r="F5" s="133">
        <v>4.8744236262794729</v>
      </c>
      <c r="G5" s="134">
        <v>0.22820586051058958</v>
      </c>
      <c r="H5" s="133">
        <v>5.2298039029772712</v>
      </c>
      <c r="I5" s="134">
        <v>-0.17653916501059599</v>
      </c>
      <c r="J5" s="133">
        <v>4.168338023940878</v>
      </c>
      <c r="K5" s="135">
        <v>0.12612545634787484</v>
      </c>
    </row>
    <row r="6" spans="1:64" x14ac:dyDescent="0.25">
      <c r="A6" s="5" t="s">
        <v>9</v>
      </c>
      <c r="B6" s="136">
        <v>9.3121608034814685</v>
      </c>
      <c r="C6" s="137">
        <v>-0.11840472453455227</v>
      </c>
      <c r="D6" s="138">
        <v>4.8392870462389812</v>
      </c>
      <c r="E6" s="137">
        <v>4.2367221364573569E-2</v>
      </c>
      <c r="F6" s="138">
        <v>4.6991662793113687</v>
      </c>
      <c r="G6" s="139">
        <v>0.29474749811007128</v>
      </c>
      <c r="H6" s="138">
        <v>4.5921631356137</v>
      </c>
      <c r="I6" s="139">
        <v>-8.9823545548664327E-2</v>
      </c>
      <c r="J6" s="138">
        <v>4.0092118490110629</v>
      </c>
      <c r="K6" s="140">
        <v>-5.090424591156871E-2</v>
      </c>
    </row>
    <row r="7" spans="1:64" x14ac:dyDescent="0.25">
      <c r="A7" s="5" t="s">
        <v>10</v>
      </c>
      <c r="B7" s="136">
        <v>3.2901391529133908</v>
      </c>
      <c r="C7" s="137">
        <v>-9.589220626118649E-3</v>
      </c>
      <c r="D7" s="138">
        <v>3.1837938433946977</v>
      </c>
      <c r="E7" s="137">
        <v>3.8997165620755267E-2</v>
      </c>
      <c r="F7" s="138">
        <v>4.3528338193794012</v>
      </c>
      <c r="G7" s="139">
        <v>0.24776733677821078</v>
      </c>
      <c r="H7" s="138">
        <v>6.7905935055538151</v>
      </c>
      <c r="I7" s="139">
        <v>-8.5808366955396703E-2</v>
      </c>
      <c r="J7" s="138">
        <v>6.7381220756278575</v>
      </c>
      <c r="K7" s="140">
        <v>0.3278790938102002</v>
      </c>
    </row>
    <row r="8" spans="1:64" x14ac:dyDescent="0.25">
      <c r="A8" s="5" t="s">
        <v>11</v>
      </c>
      <c r="B8" s="136">
        <v>5.1685000275831623</v>
      </c>
      <c r="C8" s="137">
        <v>0.23179775883766968</v>
      </c>
      <c r="D8" s="138">
        <v>4.7094228499686857</v>
      </c>
      <c r="E8" s="137">
        <v>-0.21913317207894223</v>
      </c>
      <c r="F8" s="138">
        <v>4.9781744402879458</v>
      </c>
      <c r="G8" s="139">
        <v>0.38512761346195051</v>
      </c>
      <c r="H8" s="138">
        <v>5.8686356661590295</v>
      </c>
      <c r="I8" s="139">
        <v>-0.11847338491546418</v>
      </c>
      <c r="J8" s="138">
        <v>5.6070315245362554</v>
      </c>
      <c r="K8" s="140">
        <v>0.3376762669020304</v>
      </c>
    </row>
    <row r="9" spans="1:64" x14ac:dyDescent="0.25">
      <c r="A9" s="5" t="s">
        <v>12</v>
      </c>
      <c r="B9" s="136">
        <v>6.6700000000000008</v>
      </c>
      <c r="C9" s="137">
        <v>2.6632036572717404E-16</v>
      </c>
      <c r="D9" s="138">
        <v>4.681743901800866</v>
      </c>
      <c r="E9" s="137">
        <v>0.16050148827792815</v>
      </c>
      <c r="F9" s="138">
        <v>4.5191346869352609</v>
      </c>
      <c r="G9" s="139">
        <v>0.27552438621204589</v>
      </c>
      <c r="H9" s="138">
        <v>5.3679173797277704</v>
      </c>
      <c r="I9" s="139">
        <v>-0.10642905770543119</v>
      </c>
      <c r="J9" s="138">
        <v>4.6780243387331994</v>
      </c>
      <c r="K9" s="140">
        <v>7.3536990176854451E-3</v>
      </c>
    </row>
    <row r="10" spans="1:64" x14ac:dyDescent="0.25">
      <c r="A10" s="5" t="s">
        <v>13</v>
      </c>
      <c r="B10" s="136">
        <v>4.6256639681005307</v>
      </c>
      <c r="C10" s="137">
        <v>0.12325112568203565</v>
      </c>
      <c r="D10" s="138">
        <v>4.7280528324082587</v>
      </c>
      <c r="E10" s="137">
        <v>-1.0243224737048395E-3</v>
      </c>
      <c r="F10" s="138">
        <v>5.8529545938508969</v>
      </c>
      <c r="G10" s="139">
        <v>0.42851773212837202</v>
      </c>
      <c r="H10" s="138">
        <v>4.2156862577510026</v>
      </c>
      <c r="I10" s="139">
        <v>-0.21614583701906673</v>
      </c>
      <c r="J10" s="138">
        <v>3.8678953013984825</v>
      </c>
      <c r="K10" s="140">
        <v>1.8387340394921178E-3</v>
      </c>
    </row>
    <row r="11" spans="1:64" x14ac:dyDescent="0.25">
      <c r="A11" s="5" t="s">
        <v>14</v>
      </c>
      <c r="B11" s="136">
        <v>11.110923054783212</v>
      </c>
      <c r="C11" s="137">
        <v>0.31733474003176343</v>
      </c>
      <c r="D11" s="138">
        <v>8.3803510996019011</v>
      </c>
      <c r="E11" s="137">
        <v>0.21739907493948007</v>
      </c>
      <c r="F11" s="138">
        <v>6.1986364271056997</v>
      </c>
      <c r="G11" s="139">
        <v>-1.9794719163963619E-2</v>
      </c>
      <c r="H11" s="138">
        <v>7.3334771555492129</v>
      </c>
      <c r="I11" s="139">
        <v>0.22575414706348704</v>
      </c>
      <c r="J11" s="138">
        <v>5.7109967641834656</v>
      </c>
      <c r="K11" s="140">
        <v>8.2833220496124252E-2</v>
      </c>
    </row>
    <row r="12" spans="1:64" x14ac:dyDescent="0.25">
      <c r="A12" s="5" t="s">
        <v>15</v>
      </c>
      <c r="B12" s="136">
        <v>5.5</v>
      </c>
      <c r="C12" s="137">
        <v>-0.20863309352517978</v>
      </c>
      <c r="D12" s="138">
        <v>5.5425077241342251</v>
      </c>
      <c r="E12" s="137">
        <v>-0.17719009067515604</v>
      </c>
      <c r="F12" s="138">
        <v>5.07</v>
      </c>
      <c r="G12" s="139">
        <v>0.21281324794593567</v>
      </c>
      <c r="H12" s="138">
        <v>7.42</v>
      </c>
      <c r="I12" s="139">
        <v>8.7976539589442904E-2</v>
      </c>
      <c r="J12" s="138">
        <v>3.0222173374916514</v>
      </c>
      <c r="K12" s="140">
        <v>0.43080401207677904</v>
      </c>
    </row>
    <row r="13" spans="1:64" x14ac:dyDescent="0.25">
      <c r="A13" s="5" t="s">
        <v>16</v>
      </c>
      <c r="B13" s="136">
        <v>10.78</v>
      </c>
      <c r="C13" s="137">
        <v>-1.8518518518519768E-3</v>
      </c>
      <c r="D13" s="138">
        <v>5.6</v>
      </c>
      <c r="E13" s="137">
        <v>-1.5817223198594153E-2</v>
      </c>
      <c r="F13" s="138">
        <v>6.8124555659494854</v>
      </c>
      <c r="G13" s="139">
        <v>0.2203007413032399</v>
      </c>
      <c r="H13" s="138">
        <v>7.6999999999999993</v>
      </c>
      <c r="I13" s="139">
        <v>6.5359477124181612E-3</v>
      </c>
      <c r="J13" s="138">
        <v>3.8</v>
      </c>
      <c r="K13" s="140">
        <v>0.31034482758620685</v>
      </c>
    </row>
    <row r="14" spans="1:64" x14ac:dyDescent="0.25">
      <c r="A14" s="6" t="s">
        <v>17</v>
      </c>
      <c r="B14" s="141">
        <v>11.270814176245212</v>
      </c>
      <c r="C14" s="142">
        <v>-5.8929471570957964E-3</v>
      </c>
      <c r="D14" s="141">
        <v>8.32</v>
      </c>
      <c r="E14" s="142">
        <v>4.0000000000000036E-2</v>
      </c>
      <c r="F14" s="143">
        <v>4.6701986754966889</v>
      </c>
      <c r="G14" s="144">
        <v>6.2906535709597589E-2</v>
      </c>
      <c r="H14" s="143">
        <v>8.84</v>
      </c>
      <c r="I14" s="144">
        <v>-2.4282560706401835E-2</v>
      </c>
      <c r="J14" s="143">
        <v>6.59</v>
      </c>
      <c r="K14" s="145">
        <v>6.2903225806451565E-2</v>
      </c>
    </row>
    <row r="15" spans="1:64" x14ac:dyDescent="0.25">
      <c r="A15" s="7" t="s">
        <v>18</v>
      </c>
      <c r="B15" s="146">
        <v>6.9815453205083191</v>
      </c>
      <c r="C15" s="147">
        <v>0.4023018551711886</v>
      </c>
      <c r="D15" s="146">
        <v>4.795837510347547</v>
      </c>
      <c r="E15" s="147">
        <v>1.5096749394318272E-2</v>
      </c>
      <c r="F15" s="146">
        <v>5.0705556477684848</v>
      </c>
      <c r="G15" s="147">
        <v>0.23617507915297731</v>
      </c>
      <c r="H15" s="146">
        <v>5.6577142734869685</v>
      </c>
      <c r="I15" s="147">
        <v>-0.10342911014343159</v>
      </c>
      <c r="J15" s="148">
        <v>4.2509319750391779</v>
      </c>
      <c r="K15" s="149">
        <v>0.11497933304272315</v>
      </c>
    </row>
    <row r="17" spans="1:15" x14ac:dyDescent="0.25">
      <c r="A17" s="2" t="s">
        <v>19</v>
      </c>
    </row>
    <row r="19" spans="1:15" x14ac:dyDescent="0.25">
      <c r="B19" s="129"/>
      <c r="C19" s="129"/>
      <c r="D19" s="129"/>
      <c r="E19" s="129"/>
      <c r="F19" s="129"/>
      <c r="G19" s="129"/>
      <c r="H19" s="129"/>
      <c r="I19" s="129"/>
      <c r="J19" s="129"/>
      <c r="K19" s="129"/>
    </row>
    <row r="20" spans="1:15" ht="24" customHeight="1" x14ac:dyDescent="0.25">
      <c r="A20" s="129"/>
      <c r="O20" s="8"/>
    </row>
    <row r="21" spans="1:15" x14ac:dyDescent="0.25">
      <c r="A21" s="9"/>
    </row>
    <row r="22" spans="1:15" x14ac:dyDescent="0.25">
      <c r="A22" s="9"/>
    </row>
  </sheetData>
  <mergeCells count="6"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L24"/>
  <sheetViews>
    <sheetView showGridLines="0" zoomScale="90" zoomScaleNormal="90" workbookViewId="0">
      <selection activeCell="E17" sqref="E17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79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79">
        <v>20868018</v>
      </c>
      <c r="C4" s="79">
        <v>26278763</v>
      </c>
      <c r="D4" s="79">
        <v>23591116</v>
      </c>
      <c r="E4" s="78">
        <f>(D4-C4)/C4</f>
        <v>-0.10227448681659787</v>
      </c>
    </row>
    <row r="5" spans="1:7" x14ac:dyDescent="0.25">
      <c r="A5" s="75" t="s">
        <v>61</v>
      </c>
      <c r="B5" s="79">
        <v>7194652</v>
      </c>
      <c r="C5" s="79">
        <v>4860811</v>
      </c>
      <c r="D5" s="79">
        <v>8102077</v>
      </c>
      <c r="E5" s="78">
        <f t="shared" ref="E5:E14" si="0">(D5-C5)/C5</f>
        <v>0.66681588730769414</v>
      </c>
    </row>
    <row r="6" spans="1:7" x14ac:dyDescent="0.25">
      <c r="A6" s="75" t="s">
        <v>62</v>
      </c>
      <c r="B6" s="79">
        <v>5552620</v>
      </c>
      <c r="C6" s="79">
        <v>6889036</v>
      </c>
      <c r="D6" s="79">
        <v>6686478</v>
      </c>
      <c r="E6" s="78">
        <f t="shared" si="0"/>
        <v>-2.9402952749847729E-2</v>
      </c>
    </row>
    <row r="7" spans="1:7" x14ac:dyDescent="0.25">
      <c r="A7" s="75" t="s">
        <v>48</v>
      </c>
      <c r="B7" s="79">
        <v>1826774</v>
      </c>
      <c r="C7" s="79">
        <v>1770394</v>
      </c>
      <c r="D7" s="79">
        <v>1342605</v>
      </c>
      <c r="E7" s="78">
        <f t="shared" si="0"/>
        <v>-0.24163491290639258</v>
      </c>
    </row>
    <row r="8" spans="1:7" x14ac:dyDescent="0.25">
      <c r="A8" s="75" t="s">
        <v>49</v>
      </c>
      <c r="B8" s="79">
        <v>9786270</v>
      </c>
      <c r="C8" s="79">
        <v>9219466</v>
      </c>
      <c r="D8" s="79">
        <v>9137123</v>
      </c>
      <c r="E8" s="78">
        <f t="shared" si="0"/>
        <v>-8.9314283495378153E-3</v>
      </c>
    </row>
    <row r="9" spans="1:7" x14ac:dyDescent="0.25">
      <c r="A9" s="75" t="s">
        <v>50</v>
      </c>
      <c r="B9" s="79">
        <v>1716291</v>
      </c>
      <c r="C9" s="79">
        <v>1378758</v>
      </c>
      <c r="D9" s="79">
        <v>1522336</v>
      </c>
      <c r="E9" s="78">
        <f t="shared" si="0"/>
        <v>0.10413575116155264</v>
      </c>
    </row>
    <row r="10" spans="1:7" x14ac:dyDescent="0.25">
      <c r="A10" s="75" t="s">
        <v>51</v>
      </c>
      <c r="B10" s="79">
        <v>4025669</v>
      </c>
      <c r="C10" s="79">
        <v>5897670</v>
      </c>
      <c r="D10" s="79">
        <v>4569796</v>
      </c>
      <c r="E10" s="78">
        <f t="shared" si="0"/>
        <v>-0.22515230591063928</v>
      </c>
    </row>
    <row r="11" spans="1:7" x14ac:dyDescent="0.25">
      <c r="A11" s="75" t="s">
        <v>52</v>
      </c>
      <c r="B11" s="79">
        <v>2333258</v>
      </c>
      <c r="C11" s="79">
        <v>2863300</v>
      </c>
      <c r="D11" s="79">
        <v>2796025</v>
      </c>
      <c r="E11" s="78">
        <f t="shared" si="0"/>
        <v>-2.3495616945482484E-2</v>
      </c>
    </row>
    <row r="12" spans="1:7" x14ac:dyDescent="0.25">
      <c r="A12" s="75" t="s">
        <v>54</v>
      </c>
      <c r="B12" s="79">
        <v>119664</v>
      </c>
      <c r="C12" s="79">
        <v>2015226</v>
      </c>
      <c r="D12" s="79">
        <v>1652510</v>
      </c>
      <c r="E12" s="78">
        <f t="shared" si="0"/>
        <v>-0.17998775323462479</v>
      </c>
    </row>
    <row r="13" spans="1:7" x14ac:dyDescent="0.25">
      <c r="A13" s="75" t="s">
        <v>53</v>
      </c>
      <c r="B13" s="79">
        <v>32400</v>
      </c>
      <c r="C13" s="79">
        <v>25200</v>
      </c>
      <c r="D13" s="79">
        <v>83214</v>
      </c>
      <c r="E13" s="78">
        <f t="shared" si="0"/>
        <v>2.302142857142857</v>
      </c>
    </row>
    <row r="14" spans="1:7" x14ac:dyDescent="0.25">
      <c r="A14" s="76" t="s">
        <v>44</v>
      </c>
      <c r="B14" s="80">
        <v>53455616</v>
      </c>
      <c r="C14" s="80">
        <v>61198624</v>
      </c>
      <c r="D14" s="80">
        <v>59483280</v>
      </c>
      <c r="E14" s="78">
        <f t="shared" si="0"/>
        <v>-2.8029126929389785E-2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7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  <row r="24" spans="1:5" x14ac:dyDescent="0.25">
      <c r="A24" s="67"/>
      <c r="B24" s="67"/>
      <c r="C24" s="67"/>
      <c r="D24" s="67"/>
      <c r="E24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L23"/>
  <sheetViews>
    <sheetView showGridLines="0" zoomScale="90" zoomScaleNormal="90" workbookViewId="0">
      <selection activeCell="E19" sqref="E19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80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79">
        <v>5451354</v>
      </c>
      <c r="C4" s="79">
        <v>5728680</v>
      </c>
      <c r="D4" s="79">
        <v>5190047</v>
      </c>
      <c r="E4" s="78">
        <f>(D4-C4)/C4</f>
        <v>-9.4023928723545383E-2</v>
      </c>
    </row>
    <row r="5" spans="1:7" x14ac:dyDescent="0.25">
      <c r="A5" s="75" t="s">
        <v>61</v>
      </c>
      <c r="B5" s="79">
        <v>8842184</v>
      </c>
      <c r="C5" s="79">
        <v>4684167</v>
      </c>
      <c r="D5" s="79">
        <v>9057506</v>
      </c>
      <c r="E5" s="78">
        <f t="shared" ref="E5:E14" si="0">(D5-C5)/C5</f>
        <v>0.93364284407451736</v>
      </c>
    </row>
    <row r="6" spans="1:7" x14ac:dyDescent="0.25">
      <c r="A6" s="75" t="s">
        <v>62</v>
      </c>
      <c r="B6" s="79">
        <v>8972560</v>
      </c>
      <c r="C6" s="79">
        <v>10599280</v>
      </c>
      <c r="D6" s="79">
        <v>9610520</v>
      </c>
      <c r="E6" s="78">
        <f t="shared" si="0"/>
        <v>-9.3285581662150632E-2</v>
      </c>
    </row>
    <row r="7" spans="1:7" x14ac:dyDescent="0.25">
      <c r="A7" s="75" t="s">
        <v>48</v>
      </c>
      <c r="B7" s="79">
        <v>2693980</v>
      </c>
      <c r="C7" s="79">
        <v>2767517</v>
      </c>
      <c r="D7" s="79">
        <v>2525137</v>
      </c>
      <c r="E7" s="78">
        <f t="shared" si="0"/>
        <v>-8.7580311159786914E-2</v>
      </c>
    </row>
    <row r="8" spans="1:7" x14ac:dyDescent="0.25">
      <c r="A8" s="75" t="s">
        <v>49</v>
      </c>
      <c r="B8" s="79">
        <v>2586855</v>
      </c>
      <c r="C8" s="79">
        <v>4080615</v>
      </c>
      <c r="D8" s="79">
        <v>5955600</v>
      </c>
      <c r="E8" s="78">
        <f t="shared" si="0"/>
        <v>0.45948588631860637</v>
      </c>
    </row>
    <row r="9" spans="1:7" x14ac:dyDescent="0.25">
      <c r="A9" s="75" t="s">
        <v>50</v>
      </c>
      <c r="B9" s="79">
        <v>2393797</v>
      </c>
      <c r="C9" s="79">
        <v>3393669</v>
      </c>
      <c r="D9" s="79">
        <v>2724989</v>
      </c>
      <c r="E9" s="78">
        <f t="shared" si="0"/>
        <v>-0.19703748362023521</v>
      </c>
    </row>
    <row r="10" spans="1:7" x14ac:dyDescent="0.25">
      <c r="A10" s="75" t="s">
        <v>51</v>
      </c>
      <c r="B10" s="79">
        <v>4645403</v>
      </c>
      <c r="C10" s="79">
        <v>5508692</v>
      </c>
      <c r="D10" s="79">
        <v>4662494</v>
      </c>
      <c r="E10" s="78">
        <f t="shared" si="0"/>
        <v>-0.15361141991601637</v>
      </c>
    </row>
    <row r="11" spans="1:7" x14ac:dyDescent="0.25">
      <c r="A11" s="75" t="s">
        <v>52</v>
      </c>
      <c r="B11" s="79">
        <v>4194705</v>
      </c>
      <c r="C11" s="79">
        <v>4347050</v>
      </c>
      <c r="D11" s="79">
        <v>3610855</v>
      </c>
      <c r="E11" s="78">
        <f t="shared" si="0"/>
        <v>-0.16935507988175891</v>
      </c>
    </row>
    <row r="12" spans="1:7" x14ac:dyDescent="0.25">
      <c r="A12" s="75" t="s">
        <v>54</v>
      </c>
      <c r="B12" s="79">
        <v>95382</v>
      </c>
      <c r="C12" s="79">
        <v>1010977</v>
      </c>
      <c r="D12" s="79">
        <v>915049</v>
      </c>
      <c r="E12" s="78">
        <f t="shared" si="0"/>
        <v>-9.4886431639888941E-2</v>
      </c>
      <c r="G12" s="68"/>
    </row>
    <row r="13" spans="1:7" x14ac:dyDescent="0.25">
      <c r="A13" s="75" t="s">
        <v>53</v>
      </c>
      <c r="B13" s="79">
        <v>231465</v>
      </c>
      <c r="C13" s="79">
        <v>322970</v>
      </c>
      <c r="D13" s="79">
        <v>226005</v>
      </c>
      <c r="E13" s="78">
        <f t="shared" si="0"/>
        <v>-0.30022912344799829</v>
      </c>
    </row>
    <row r="14" spans="1:7" x14ac:dyDescent="0.25">
      <c r="A14" s="76" t="s">
        <v>44</v>
      </c>
      <c r="B14" s="80">
        <v>40107685</v>
      </c>
      <c r="C14" s="80">
        <v>42443617</v>
      </c>
      <c r="D14" s="80">
        <v>44478202</v>
      </c>
      <c r="E14" s="78">
        <f t="shared" si="0"/>
        <v>4.7936183195697014E-2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L20"/>
  <sheetViews>
    <sheetView showGridLines="0" zoomScale="90" zoomScaleNormal="90" workbookViewId="0">
      <selection activeCell="E5" sqref="E5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81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79">
        <v>22758998</v>
      </c>
      <c r="C4" s="79">
        <v>22850171</v>
      </c>
      <c r="D4" s="79">
        <v>22021689</v>
      </c>
      <c r="E4" s="78">
        <f>(D4-C4)/C4</f>
        <v>-3.6257146609537411E-2</v>
      </c>
    </row>
    <row r="5" spans="1:7" x14ac:dyDescent="0.25">
      <c r="A5" s="75" t="s">
        <v>61</v>
      </c>
      <c r="B5" s="79">
        <v>5976911</v>
      </c>
      <c r="C5" s="79">
        <v>7114661</v>
      </c>
      <c r="D5" s="79">
        <v>7460642</v>
      </c>
      <c r="E5" s="78">
        <f t="shared" ref="E5:E14" si="0">(D5-C5)/C5</f>
        <v>4.8629302225362527E-2</v>
      </c>
    </row>
    <row r="6" spans="1:7" x14ac:dyDescent="0.25">
      <c r="A6" s="75" t="s">
        <v>62</v>
      </c>
      <c r="B6" s="79">
        <v>8834004</v>
      </c>
      <c r="C6" s="79">
        <v>8868250</v>
      </c>
      <c r="D6" s="79">
        <v>8083325</v>
      </c>
      <c r="E6" s="78">
        <f t="shared" si="0"/>
        <v>-8.8509570659374731E-2</v>
      </c>
    </row>
    <row r="7" spans="1:7" x14ac:dyDescent="0.25">
      <c r="A7" s="75" t="s">
        <v>48</v>
      </c>
      <c r="B7" s="79">
        <v>3465153</v>
      </c>
      <c r="C7" s="79">
        <v>3471230</v>
      </c>
      <c r="D7" s="79">
        <v>3354918</v>
      </c>
      <c r="E7" s="78">
        <f t="shared" si="0"/>
        <v>-3.3507431083506421E-2</v>
      </c>
    </row>
    <row r="8" spans="1:7" x14ac:dyDescent="0.25">
      <c r="A8" s="75" t="s">
        <v>49</v>
      </c>
      <c r="B8" s="79">
        <v>3946632</v>
      </c>
      <c r="C8" s="79">
        <v>2919366</v>
      </c>
      <c r="D8" s="79">
        <v>3883614</v>
      </c>
      <c r="E8" s="78">
        <f t="shared" si="0"/>
        <v>0.33029363224754965</v>
      </c>
    </row>
    <row r="9" spans="1:7" x14ac:dyDescent="0.25">
      <c r="A9" s="75" t="s">
        <v>50</v>
      </c>
      <c r="B9" s="79">
        <v>1383149</v>
      </c>
      <c r="C9" s="79">
        <v>1028474</v>
      </c>
      <c r="D9" s="79">
        <v>1284346</v>
      </c>
      <c r="E9" s="78">
        <f t="shared" si="0"/>
        <v>0.24878801019763261</v>
      </c>
    </row>
    <row r="10" spans="1:7" x14ac:dyDescent="0.25">
      <c r="A10" s="75" t="s">
        <v>51</v>
      </c>
      <c r="B10" s="79">
        <v>3788886</v>
      </c>
      <c r="C10" s="79">
        <v>3703773</v>
      </c>
      <c r="D10" s="79">
        <v>3301974</v>
      </c>
      <c r="E10" s="78">
        <f t="shared" si="0"/>
        <v>-0.10848370026996795</v>
      </c>
    </row>
    <row r="11" spans="1:7" x14ac:dyDescent="0.25">
      <c r="A11" s="75" t="s">
        <v>52</v>
      </c>
      <c r="B11" s="79">
        <v>2963000</v>
      </c>
      <c r="C11" s="79">
        <v>3572440</v>
      </c>
      <c r="D11" s="79">
        <v>3049316</v>
      </c>
      <c r="E11" s="78">
        <f t="shared" si="0"/>
        <v>-0.14643325010357067</v>
      </c>
    </row>
    <row r="12" spans="1:7" x14ac:dyDescent="0.25">
      <c r="A12" s="75" t="s">
        <v>54</v>
      </c>
      <c r="B12" s="79">
        <v>401095</v>
      </c>
      <c r="C12" s="79">
        <v>2035091</v>
      </c>
      <c r="D12" s="79">
        <v>1800847</v>
      </c>
      <c r="E12" s="78">
        <f t="shared" si="0"/>
        <v>-0.11510246961929467</v>
      </c>
    </row>
    <row r="13" spans="1:7" x14ac:dyDescent="0.25">
      <c r="A13" s="75" t="s">
        <v>53</v>
      </c>
      <c r="B13" s="79">
        <v>5100</v>
      </c>
      <c r="C13" s="79">
        <v>1500</v>
      </c>
      <c r="D13" s="79">
        <v>11230</v>
      </c>
      <c r="E13" s="78">
        <f t="shared" si="0"/>
        <v>6.4866666666666664</v>
      </c>
    </row>
    <row r="14" spans="1:7" x14ac:dyDescent="0.25">
      <c r="A14" s="76" t="s">
        <v>44</v>
      </c>
      <c r="B14" s="80">
        <v>53522928</v>
      </c>
      <c r="C14" s="80">
        <v>55564956</v>
      </c>
      <c r="D14" s="80">
        <v>54251901</v>
      </c>
      <c r="E14" s="78">
        <f t="shared" si="0"/>
        <v>-2.3630991447199202E-2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L25"/>
  <sheetViews>
    <sheetView showGridLines="0" zoomScale="90" zoomScaleNormal="90" workbookViewId="0">
      <selection activeCell="E18" sqref="E18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82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79">
        <v>9398844</v>
      </c>
      <c r="C4" s="79">
        <v>7960662</v>
      </c>
      <c r="D4" s="79">
        <v>8644938</v>
      </c>
      <c r="E4" s="78">
        <f>(D4-C4)/C4</f>
        <v>8.5957172908484245E-2</v>
      </c>
    </row>
    <row r="5" spans="1:7" x14ac:dyDescent="0.25">
      <c r="A5" s="75" t="s">
        <v>61</v>
      </c>
      <c r="B5" s="79">
        <v>4779254</v>
      </c>
      <c r="C5" s="79">
        <v>3446671</v>
      </c>
      <c r="D5" s="79">
        <v>5064227</v>
      </c>
      <c r="E5" s="78">
        <f t="shared" ref="E5:E14" si="0">(D5-C5)/C5</f>
        <v>0.46930966140951658</v>
      </c>
    </row>
    <row r="6" spans="1:7" x14ac:dyDescent="0.25">
      <c r="A6" s="75" t="s">
        <v>62</v>
      </c>
      <c r="B6" s="79">
        <v>3587220</v>
      </c>
      <c r="C6" s="79">
        <v>4725680</v>
      </c>
      <c r="D6" s="79">
        <v>3480640</v>
      </c>
      <c r="E6" s="78">
        <f t="shared" si="0"/>
        <v>-0.26346261278800087</v>
      </c>
    </row>
    <row r="7" spans="1:7" x14ac:dyDescent="0.25">
      <c r="A7" s="75" t="s">
        <v>48</v>
      </c>
      <c r="B7" s="79">
        <v>2086345</v>
      </c>
      <c r="C7" s="79">
        <v>2206897</v>
      </c>
      <c r="D7" s="79">
        <v>1784099</v>
      </c>
      <c r="E7" s="78">
        <f t="shared" si="0"/>
        <v>-0.19158030483525057</v>
      </c>
    </row>
    <row r="8" spans="1:7" x14ac:dyDescent="0.25">
      <c r="A8" s="75" t="s">
        <v>49</v>
      </c>
      <c r="B8" s="79">
        <v>1674338</v>
      </c>
      <c r="C8" s="79">
        <v>2428064</v>
      </c>
      <c r="D8" s="79">
        <v>1617900</v>
      </c>
      <c r="E8" s="78">
        <f t="shared" si="0"/>
        <v>-0.33366665788051714</v>
      </c>
    </row>
    <row r="9" spans="1:7" x14ac:dyDescent="0.25">
      <c r="A9" s="75" t="s">
        <v>50</v>
      </c>
      <c r="B9" s="79">
        <v>840355</v>
      </c>
      <c r="C9" s="79">
        <v>1780297</v>
      </c>
      <c r="D9" s="79">
        <v>1155326</v>
      </c>
      <c r="E9" s="78">
        <f t="shared" si="0"/>
        <v>-0.35104872950973909</v>
      </c>
    </row>
    <row r="10" spans="1:7" x14ac:dyDescent="0.25">
      <c r="A10" s="75" t="s">
        <v>51</v>
      </c>
      <c r="B10" s="79">
        <v>1421511</v>
      </c>
      <c r="C10" s="79">
        <v>1395715</v>
      </c>
      <c r="D10" s="79">
        <v>1450491</v>
      </c>
      <c r="E10" s="78">
        <f t="shared" si="0"/>
        <v>3.9245834572244336E-2</v>
      </c>
    </row>
    <row r="11" spans="1:7" x14ac:dyDescent="0.25">
      <c r="A11" s="75" t="s">
        <v>52</v>
      </c>
      <c r="B11" s="79">
        <v>964080</v>
      </c>
      <c r="C11" s="79">
        <v>702640</v>
      </c>
      <c r="D11" s="79">
        <v>954660</v>
      </c>
      <c r="E11" s="78">
        <f t="shared" si="0"/>
        <v>0.35867585107594219</v>
      </c>
    </row>
    <row r="12" spans="1:7" x14ac:dyDescent="0.25">
      <c r="A12" s="75" t="s">
        <v>54</v>
      </c>
      <c r="B12" s="79">
        <v>64210</v>
      </c>
      <c r="C12" s="79">
        <v>819000</v>
      </c>
      <c r="D12" s="79">
        <v>618808</v>
      </c>
      <c r="E12" s="78">
        <f t="shared" si="0"/>
        <v>-0.24443467643467642</v>
      </c>
    </row>
    <row r="13" spans="1:7" x14ac:dyDescent="0.25">
      <c r="A13" s="75" t="s">
        <v>53</v>
      </c>
      <c r="B13" s="79">
        <v>14058</v>
      </c>
      <c r="C13" s="79">
        <v>2160</v>
      </c>
      <c r="D13" s="79">
        <v>32710</v>
      </c>
      <c r="E13" s="78">
        <f t="shared" si="0"/>
        <v>14.143518518518519</v>
      </c>
    </row>
    <row r="14" spans="1:7" x14ac:dyDescent="0.25">
      <c r="A14" s="76" t="s">
        <v>44</v>
      </c>
      <c r="B14" s="81">
        <v>24830215</v>
      </c>
      <c r="C14" s="82">
        <v>25467786</v>
      </c>
      <c r="D14" s="82">
        <v>24803799</v>
      </c>
      <c r="E14" s="78">
        <f t="shared" si="0"/>
        <v>-2.6071642034372365E-2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121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  <row r="24" spans="1:5" x14ac:dyDescent="0.25">
      <c r="A24" s="67"/>
      <c r="B24" s="67"/>
      <c r="C24" s="67"/>
      <c r="D24" s="67"/>
      <c r="E24" s="67"/>
    </row>
    <row r="25" spans="1:5" x14ac:dyDescent="0.25">
      <c r="A25" s="67"/>
      <c r="B25" s="67"/>
      <c r="C25" s="67"/>
      <c r="D25" s="67"/>
      <c r="E25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L23"/>
  <sheetViews>
    <sheetView showGridLines="0" zoomScale="90" zoomScaleNormal="90" workbookViewId="0">
      <selection activeCell="I12" sqref="I12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83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79">
        <v>8850469</v>
      </c>
      <c r="C4" s="79">
        <v>13190111</v>
      </c>
      <c r="D4" s="79">
        <v>12754979</v>
      </c>
      <c r="E4" s="78">
        <f>(D4-C4)/C4</f>
        <v>-3.2989259908426848E-2</v>
      </c>
    </row>
    <row r="5" spans="1:7" x14ac:dyDescent="0.25">
      <c r="A5" s="75" t="s">
        <v>61</v>
      </c>
      <c r="B5" s="79">
        <v>2726882</v>
      </c>
      <c r="C5" s="79">
        <v>2441889</v>
      </c>
      <c r="D5" s="79">
        <v>4389169</v>
      </c>
      <c r="E5" s="78">
        <f t="shared" ref="E5:E14" si="0">(D5-C5)/C5</f>
        <v>0.7974482050576418</v>
      </c>
    </row>
    <row r="6" spans="1:7" x14ac:dyDescent="0.25">
      <c r="A6" s="75" t="s">
        <v>62</v>
      </c>
      <c r="B6" s="79">
        <v>2244134</v>
      </c>
      <c r="C6" s="79">
        <v>5333384</v>
      </c>
      <c r="D6" s="79">
        <v>4334218</v>
      </c>
      <c r="E6" s="78">
        <f t="shared" si="0"/>
        <v>-0.18734184525247011</v>
      </c>
    </row>
    <row r="7" spans="1:7" x14ac:dyDescent="0.25">
      <c r="A7" s="75" t="s">
        <v>48</v>
      </c>
      <c r="B7" s="79">
        <v>392508</v>
      </c>
      <c r="C7" s="79">
        <v>621122</v>
      </c>
      <c r="D7" s="79">
        <v>548854</v>
      </c>
      <c r="E7" s="78">
        <f t="shared" si="0"/>
        <v>-0.11635073302829396</v>
      </c>
    </row>
    <row r="8" spans="1:7" x14ac:dyDescent="0.25">
      <c r="A8" s="75" t="s">
        <v>49</v>
      </c>
      <c r="B8" s="79">
        <v>1690730</v>
      </c>
      <c r="C8" s="79">
        <v>1614486</v>
      </c>
      <c r="D8" s="79">
        <v>2212824</v>
      </c>
      <c r="E8" s="78">
        <f t="shared" si="0"/>
        <v>0.37060587704074238</v>
      </c>
    </row>
    <row r="9" spans="1:7" x14ac:dyDescent="0.25">
      <c r="A9" s="75" t="s">
        <v>50</v>
      </c>
      <c r="B9" s="79">
        <v>573197</v>
      </c>
      <c r="C9" s="79">
        <v>1060152</v>
      </c>
      <c r="D9" s="79">
        <v>1002329</v>
      </c>
      <c r="E9" s="78">
        <f t="shared" si="0"/>
        <v>-5.4542178857371393E-2</v>
      </c>
    </row>
    <row r="10" spans="1:7" x14ac:dyDescent="0.25">
      <c r="A10" s="75" t="s">
        <v>51</v>
      </c>
      <c r="B10" s="79">
        <v>1617944</v>
      </c>
      <c r="C10" s="79">
        <v>3008092</v>
      </c>
      <c r="D10" s="79">
        <v>2584315</v>
      </c>
      <c r="E10" s="78">
        <f t="shared" si="0"/>
        <v>-0.14087900237093812</v>
      </c>
    </row>
    <row r="11" spans="1:7" x14ac:dyDescent="0.25">
      <c r="A11" s="75" t="s">
        <v>52</v>
      </c>
      <c r="B11" s="79">
        <v>1186540</v>
      </c>
      <c r="C11" s="79">
        <v>1994900</v>
      </c>
      <c r="D11" s="79">
        <v>1644420</v>
      </c>
      <c r="E11" s="78">
        <f t="shared" si="0"/>
        <v>-0.17568800441124868</v>
      </c>
    </row>
    <row r="12" spans="1:7" x14ac:dyDescent="0.25">
      <c r="A12" s="75" t="s">
        <v>54</v>
      </c>
      <c r="B12" s="79">
        <v>202960</v>
      </c>
      <c r="C12" s="79">
        <v>2121155</v>
      </c>
      <c r="D12" s="79">
        <v>1825171</v>
      </c>
      <c r="E12" s="78">
        <f t="shared" si="0"/>
        <v>-0.13953907187357831</v>
      </c>
    </row>
    <row r="13" spans="1:7" x14ac:dyDescent="0.25">
      <c r="A13" s="75" t="s">
        <v>53</v>
      </c>
      <c r="B13" s="79">
        <v>10580</v>
      </c>
      <c r="C13" s="79">
        <v>2708</v>
      </c>
      <c r="D13" s="79">
        <v>12059</v>
      </c>
      <c r="E13" s="78">
        <f t="shared" si="0"/>
        <v>3.4531019202363367</v>
      </c>
    </row>
    <row r="14" spans="1:7" x14ac:dyDescent="0.25">
      <c r="A14" s="76" t="s">
        <v>44</v>
      </c>
      <c r="B14" s="83">
        <v>19495944</v>
      </c>
      <c r="C14" s="82">
        <v>31387999</v>
      </c>
      <c r="D14" s="82">
        <v>31308338</v>
      </c>
      <c r="E14" s="78">
        <f t="shared" si="0"/>
        <v>-2.5379445182217575E-3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L23"/>
  <sheetViews>
    <sheetView showGridLines="0" zoomScale="90" zoomScaleNormal="90" workbookViewId="0">
      <selection activeCell="J7" sqref="J7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98"/>
      <c r="B1" s="98"/>
      <c r="C1" s="98"/>
      <c r="D1" s="98"/>
      <c r="E1" s="98"/>
    </row>
    <row r="2" spans="1:7" ht="30" customHeight="1" x14ac:dyDescent="0.25">
      <c r="A2" s="164" t="s">
        <v>84</v>
      </c>
      <c r="B2" s="164"/>
      <c r="C2" s="164"/>
      <c r="D2" s="164"/>
      <c r="E2" s="164"/>
    </row>
    <row r="3" spans="1:7" x14ac:dyDescent="0.25">
      <c r="A3" s="3" t="s">
        <v>6</v>
      </c>
      <c r="B3" s="50" t="s">
        <v>118</v>
      </c>
      <c r="C3" s="50" t="s">
        <v>114</v>
      </c>
      <c r="D3" s="50" t="s">
        <v>119</v>
      </c>
      <c r="E3" s="50" t="s">
        <v>120</v>
      </c>
    </row>
    <row r="4" spans="1:7" x14ac:dyDescent="0.25">
      <c r="A4" s="75" t="s">
        <v>45</v>
      </c>
      <c r="B4" s="79">
        <v>7416163</v>
      </c>
      <c r="C4" s="79">
        <v>9976289</v>
      </c>
      <c r="D4" s="79">
        <v>10328710</v>
      </c>
      <c r="E4" s="78">
        <f>(D4-C4)/C4</f>
        <v>3.5325861149371272E-2</v>
      </c>
    </row>
    <row r="5" spans="1:7" x14ac:dyDescent="0.25">
      <c r="A5" s="75" t="s">
        <v>61</v>
      </c>
      <c r="B5" s="79">
        <v>4759181</v>
      </c>
      <c r="C5" s="79">
        <v>1841728</v>
      </c>
      <c r="D5" s="79">
        <v>5736578</v>
      </c>
      <c r="E5" s="78">
        <f t="shared" ref="E5:E14" si="0">(D5-C5)/C5</f>
        <v>2.1147802498523127</v>
      </c>
    </row>
    <row r="6" spans="1:7" x14ac:dyDescent="0.25">
      <c r="A6" s="75" t="s">
        <v>62</v>
      </c>
      <c r="B6" s="79">
        <v>4570772</v>
      </c>
      <c r="C6" s="79">
        <v>5230196</v>
      </c>
      <c r="D6" s="79">
        <v>5898189</v>
      </c>
      <c r="E6" s="78">
        <f t="shared" si="0"/>
        <v>0.12771854056712215</v>
      </c>
    </row>
    <row r="7" spans="1:7" x14ac:dyDescent="0.25">
      <c r="A7" s="75" t="s">
        <v>48</v>
      </c>
      <c r="B7" s="79">
        <v>1379821</v>
      </c>
      <c r="C7" s="79">
        <v>1333851</v>
      </c>
      <c r="D7" s="79">
        <v>1336068</v>
      </c>
      <c r="E7" s="78">
        <f t="shared" si="0"/>
        <v>1.6621046878549403E-3</v>
      </c>
    </row>
    <row r="8" spans="1:7" x14ac:dyDescent="0.25">
      <c r="A8" s="75" t="s">
        <v>49</v>
      </c>
      <c r="B8" s="79">
        <v>1573590</v>
      </c>
      <c r="C8" s="79">
        <v>1533594</v>
      </c>
      <c r="D8" s="79">
        <v>995512</v>
      </c>
      <c r="E8" s="78">
        <f t="shared" si="0"/>
        <v>-0.35086339670082173</v>
      </c>
    </row>
    <row r="9" spans="1:7" x14ac:dyDescent="0.25">
      <c r="A9" s="75" t="s">
        <v>50</v>
      </c>
      <c r="B9" s="79">
        <v>1165900</v>
      </c>
      <c r="C9" s="79">
        <v>1215634</v>
      </c>
      <c r="D9" s="79">
        <v>963045</v>
      </c>
      <c r="E9" s="78">
        <f t="shared" si="0"/>
        <v>-0.2077837572822083</v>
      </c>
    </row>
    <row r="10" spans="1:7" x14ac:dyDescent="0.25">
      <c r="A10" s="75" t="s">
        <v>51</v>
      </c>
      <c r="B10" s="79">
        <v>2378031</v>
      </c>
      <c r="C10" s="79">
        <v>3349254</v>
      </c>
      <c r="D10" s="79">
        <v>3035520</v>
      </c>
      <c r="E10" s="78">
        <f t="shared" si="0"/>
        <v>-9.367279997277006E-2</v>
      </c>
    </row>
    <row r="11" spans="1:7" x14ac:dyDescent="0.25">
      <c r="A11" s="75" t="s">
        <v>52</v>
      </c>
      <c r="B11" s="79">
        <v>933600</v>
      </c>
      <c r="C11" s="79">
        <v>1330102</v>
      </c>
      <c r="D11" s="79">
        <v>1329400</v>
      </c>
      <c r="E11" s="78">
        <f t="shared" si="0"/>
        <v>-5.2777907258240344E-4</v>
      </c>
    </row>
    <row r="12" spans="1:7" x14ac:dyDescent="0.25">
      <c r="A12" s="75" t="s">
        <v>54</v>
      </c>
      <c r="B12" s="79">
        <v>382276</v>
      </c>
      <c r="C12" s="79">
        <v>2889291</v>
      </c>
      <c r="D12" s="79">
        <v>3126124</v>
      </c>
      <c r="E12" s="78">
        <f t="shared" si="0"/>
        <v>8.1969244357871882E-2</v>
      </c>
    </row>
    <row r="13" spans="1:7" x14ac:dyDescent="0.25">
      <c r="A13" s="75" t="s">
        <v>53</v>
      </c>
      <c r="B13" s="79">
        <v>83000</v>
      </c>
      <c r="C13" s="79">
        <v>103520</v>
      </c>
      <c r="D13" s="79">
        <v>58350</v>
      </c>
      <c r="E13" s="78">
        <f t="shared" si="0"/>
        <v>-0.43634080370942813</v>
      </c>
    </row>
    <row r="14" spans="1:7" x14ac:dyDescent="0.25">
      <c r="A14" s="76" t="s">
        <v>44</v>
      </c>
      <c r="B14" s="83">
        <v>24642334</v>
      </c>
      <c r="C14" s="82">
        <v>28803459</v>
      </c>
      <c r="D14" s="82">
        <v>32807496</v>
      </c>
      <c r="E14" s="78">
        <f t="shared" si="0"/>
        <v>0.13901236653556087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H41"/>
  <sheetViews>
    <sheetView showGridLines="0" zoomScale="70" zoomScaleNormal="70" workbookViewId="0">
      <pane ySplit="3" topLeftCell="A4" activePane="bottomLeft" state="frozen"/>
      <selection pane="bottomLeft" activeCell="F38" sqref="F38"/>
    </sheetView>
  </sheetViews>
  <sheetFormatPr defaultColWidth="9.140625" defaultRowHeight="15" x14ac:dyDescent="0.25"/>
  <cols>
    <col min="1" max="1" width="37.42578125" style="72" customWidth="1"/>
    <col min="2" max="2" width="20.7109375" style="72" customWidth="1"/>
    <col min="3" max="3" width="30.7109375" style="72" customWidth="1"/>
    <col min="4" max="4" width="19.85546875" style="72" customWidth="1"/>
    <col min="5" max="5" width="30.7109375" style="72" customWidth="1"/>
    <col min="6" max="6" width="20.7109375" style="72" customWidth="1"/>
    <col min="7" max="7" width="30.7109375" style="72" customWidth="1"/>
    <col min="8" max="8" width="20.7109375" style="72" customWidth="1"/>
    <col min="9" max="9" width="30.7109375" style="72" customWidth="1"/>
    <col min="10" max="10" width="20.7109375" style="72" customWidth="1"/>
    <col min="11" max="60" width="9.140625" style="72"/>
  </cols>
  <sheetData>
    <row r="1" spans="1:23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23" x14ac:dyDescent="0.25">
      <c r="A2" s="165" t="s">
        <v>63</v>
      </c>
      <c r="B2" s="165"/>
      <c r="C2" s="165" t="s">
        <v>64</v>
      </c>
      <c r="D2" s="165"/>
      <c r="E2" s="165" t="s">
        <v>65</v>
      </c>
      <c r="F2" s="165"/>
      <c r="G2" s="165" t="s">
        <v>66</v>
      </c>
      <c r="H2" s="165"/>
      <c r="I2" s="165" t="s">
        <v>67</v>
      </c>
      <c r="J2" s="165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x14ac:dyDescent="0.25">
      <c r="A3" s="99" t="s">
        <v>85</v>
      </c>
      <c r="B3" s="99" t="s">
        <v>68</v>
      </c>
      <c r="C3" s="99" t="s">
        <v>85</v>
      </c>
      <c r="D3" s="99" t="s">
        <v>68</v>
      </c>
      <c r="E3" s="99" t="s">
        <v>85</v>
      </c>
      <c r="F3" s="99" t="s">
        <v>68</v>
      </c>
      <c r="G3" s="99" t="s">
        <v>85</v>
      </c>
      <c r="H3" s="99" t="s">
        <v>68</v>
      </c>
      <c r="I3" s="99" t="s">
        <v>85</v>
      </c>
      <c r="J3" s="99" t="s">
        <v>68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x14ac:dyDescent="0.25">
      <c r="A4" s="75" t="s">
        <v>121</v>
      </c>
      <c r="B4" s="79">
        <v>2233666</v>
      </c>
      <c r="C4" s="75" t="s">
        <v>155</v>
      </c>
      <c r="D4" s="79">
        <v>16585920</v>
      </c>
      <c r="E4" s="75" t="s">
        <v>189</v>
      </c>
      <c r="F4" s="79">
        <v>11497460</v>
      </c>
      <c r="G4" s="75" t="s">
        <v>161</v>
      </c>
      <c r="H4" s="79">
        <v>5174586</v>
      </c>
      <c r="I4" s="75" t="s">
        <v>227</v>
      </c>
      <c r="J4" s="79">
        <v>13857672</v>
      </c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5" t="s">
        <v>122</v>
      </c>
      <c r="B5" s="79">
        <v>425400</v>
      </c>
      <c r="C5" s="75" t="s">
        <v>156</v>
      </c>
      <c r="D5" s="79">
        <v>13985560</v>
      </c>
      <c r="E5" s="75" t="s">
        <v>190</v>
      </c>
      <c r="F5" s="79">
        <v>7480840</v>
      </c>
      <c r="G5" s="75" t="s">
        <v>121</v>
      </c>
      <c r="H5" s="79">
        <v>4136031</v>
      </c>
      <c r="I5" s="75" t="s">
        <v>200</v>
      </c>
      <c r="J5" s="79">
        <v>3893867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 x14ac:dyDescent="0.25">
      <c r="A6" s="75" t="s">
        <v>123</v>
      </c>
      <c r="B6" s="79">
        <v>359285</v>
      </c>
      <c r="C6" s="75" t="s">
        <v>157</v>
      </c>
      <c r="D6" s="79">
        <v>11670120</v>
      </c>
      <c r="E6" s="75" t="s">
        <v>191</v>
      </c>
      <c r="F6" s="79">
        <v>1927738</v>
      </c>
      <c r="G6" s="75" t="s">
        <v>156</v>
      </c>
      <c r="H6" s="79">
        <v>1836220</v>
      </c>
      <c r="I6" s="75" t="s">
        <v>228</v>
      </c>
      <c r="J6" s="79">
        <v>3879365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1:23" x14ac:dyDescent="0.25">
      <c r="A7" s="75" t="s">
        <v>124</v>
      </c>
      <c r="B7" s="79">
        <v>347151</v>
      </c>
      <c r="C7" s="75" t="s">
        <v>158</v>
      </c>
      <c r="D7" s="79">
        <v>8412025</v>
      </c>
      <c r="E7" s="75" t="s">
        <v>192</v>
      </c>
      <c r="F7" s="79">
        <v>1897060</v>
      </c>
      <c r="G7" s="75" t="s">
        <v>132</v>
      </c>
      <c r="H7" s="79">
        <v>1162682</v>
      </c>
      <c r="I7" s="75" t="s">
        <v>138</v>
      </c>
      <c r="J7" s="79">
        <v>3141092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spans="1:23" x14ac:dyDescent="0.25">
      <c r="A8" s="75" t="s">
        <v>125</v>
      </c>
      <c r="B8" s="79">
        <v>343772</v>
      </c>
      <c r="C8" s="75" t="s">
        <v>159</v>
      </c>
      <c r="D8" s="79">
        <v>7229525</v>
      </c>
      <c r="E8" s="75" t="s">
        <v>193</v>
      </c>
      <c r="F8" s="79">
        <v>1855980</v>
      </c>
      <c r="G8" s="75" t="s">
        <v>201</v>
      </c>
      <c r="H8" s="79">
        <v>850800</v>
      </c>
      <c r="I8" s="75" t="s">
        <v>229</v>
      </c>
      <c r="J8" s="79">
        <v>2706074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x14ac:dyDescent="0.25">
      <c r="A9" s="75" t="s">
        <v>126</v>
      </c>
      <c r="B9" s="79">
        <v>329171</v>
      </c>
      <c r="C9" s="75" t="s">
        <v>160</v>
      </c>
      <c r="D9" s="79">
        <v>3648475</v>
      </c>
      <c r="E9" s="75" t="s">
        <v>194</v>
      </c>
      <c r="F9" s="79">
        <v>1808240</v>
      </c>
      <c r="G9" s="75" t="s">
        <v>169</v>
      </c>
      <c r="H9" s="79">
        <v>609334</v>
      </c>
      <c r="I9" s="75" t="s">
        <v>121</v>
      </c>
      <c r="J9" s="79">
        <v>2451086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pans="1:23" x14ac:dyDescent="0.25">
      <c r="A10" s="75" t="s">
        <v>127</v>
      </c>
      <c r="B10" s="79">
        <v>139840</v>
      </c>
      <c r="C10" s="75" t="s">
        <v>138</v>
      </c>
      <c r="D10" s="79">
        <v>2108150</v>
      </c>
      <c r="E10" s="75" t="s">
        <v>195</v>
      </c>
      <c r="F10" s="79">
        <v>1014132</v>
      </c>
      <c r="G10" s="75" t="s">
        <v>125</v>
      </c>
      <c r="H10" s="79">
        <v>595152</v>
      </c>
      <c r="I10" s="75" t="s">
        <v>163</v>
      </c>
      <c r="J10" s="79">
        <v>2450008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x14ac:dyDescent="0.25">
      <c r="A11" s="75" t="s">
        <v>128</v>
      </c>
      <c r="B11" s="79">
        <v>82000</v>
      </c>
      <c r="C11" s="75" t="s">
        <v>161</v>
      </c>
      <c r="D11" s="79">
        <v>1800100</v>
      </c>
      <c r="E11" s="75" t="s">
        <v>196</v>
      </c>
      <c r="F11" s="79">
        <v>842600</v>
      </c>
      <c r="G11" s="75" t="s">
        <v>138</v>
      </c>
      <c r="H11" s="79">
        <v>498029</v>
      </c>
      <c r="I11" s="75" t="s">
        <v>122</v>
      </c>
      <c r="J11" s="79">
        <v>1911750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pans="1:23" x14ac:dyDescent="0.25">
      <c r="A12" s="75" t="s">
        <v>129</v>
      </c>
      <c r="B12" s="79">
        <v>72216</v>
      </c>
      <c r="C12" s="75" t="s">
        <v>121</v>
      </c>
      <c r="D12" s="79">
        <v>1766175</v>
      </c>
      <c r="E12" s="75" t="s">
        <v>163</v>
      </c>
      <c r="F12" s="79">
        <v>597120</v>
      </c>
      <c r="G12" s="75" t="s">
        <v>157</v>
      </c>
      <c r="H12" s="79">
        <v>418566</v>
      </c>
      <c r="I12" s="75" t="s">
        <v>129</v>
      </c>
      <c r="J12" s="79">
        <v>1833016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x14ac:dyDescent="0.25">
      <c r="A13" s="75" t="s">
        <v>130</v>
      </c>
      <c r="B13" s="79">
        <v>53212</v>
      </c>
      <c r="C13" s="75" t="s">
        <v>162</v>
      </c>
      <c r="D13" s="79">
        <v>1556525</v>
      </c>
      <c r="E13" s="75" t="s">
        <v>197</v>
      </c>
      <c r="F13" s="79">
        <v>484000</v>
      </c>
      <c r="G13" s="75" t="s">
        <v>123</v>
      </c>
      <c r="H13" s="79">
        <v>413263</v>
      </c>
      <c r="I13" s="75" t="s">
        <v>155</v>
      </c>
      <c r="J13" s="79">
        <v>1790621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  <row r="14" spans="1:23" x14ac:dyDescent="0.25">
      <c r="A14" s="75" t="s">
        <v>131</v>
      </c>
      <c r="B14" s="79">
        <v>38434</v>
      </c>
      <c r="C14" s="75" t="s">
        <v>163</v>
      </c>
      <c r="D14" s="79">
        <v>1405450</v>
      </c>
      <c r="E14" s="75" t="s">
        <v>198</v>
      </c>
      <c r="F14" s="79">
        <v>464620</v>
      </c>
      <c r="G14" s="75" t="s">
        <v>196</v>
      </c>
      <c r="H14" s="79">
        <v>379700</v>
      </c>
      <c r="I14" s="75" t="s">
        <v>230</v>
      </c>
      <c r="J14" s="79">
        <v>1655118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25">
      <c r="A15" s="75" t="s">
        <v>132</v>
      </c>
      <c r="B15" s="79">
        <v>34369</v>
      </c>
      <c r="C15" s="75" t="s">
        <v>164</v>
      </c>
      <c r="D15" s="79">
        <v>1293650</v>
      </c>
      <c r="E15" s="75" t="s">
        <v>199</v>
      </c>
      <c r="F15" s="79">
        <v>464010</v>
      </c>
      <c r="G15" s="75" t="s">
        <v>199</v>
      </c>
      <c r="H15" s="79">
        <v>307428</v>
      </c>
      <c r="I15" s="75" t="s">
        <v>231</v>
      </c>
      <c r="J15" s="79">
        <v>1408526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1:23" x14ac:dyDescent="0.25">
      <c r="A16" s="75" t="s">
        <v>133</v>
      </c>
      <c r="B16" s="79">
        <v>33809</v>
      </c>
      <c r="C16" s="75" t="s">
        <v>165</v>
      </c>
      <c r="D16" s="79">
        <v>1267300</v>
      </c>
      <c r="E16" s="75" t="s">
        <v>121</v>
      </c>
      <c r="F16" s="79">
        <v>434160</v>
      </c>
      <c r="G16" s="75" t="s">
        <v>133</v>
      </c>
      <c r="H16" s="79">
        <v>187220</v>
      </c>
      <c r="I16" s="75" t="s">
        <v>132</v>
      </c>
      <c r="J16" s="79">
        <v>1332786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1:23" x14ac:dyDescent="0.25">
      <c r="A17" s="75" t="s">
        <v>134</v>
      </c>
      <c r="B17" s="79">
        <v>32059</v>
      </c>
      <c r="C17" s="75" t="s">
        <v>166</v>
      </c>
      <c r="D17" s="79">
        <v>1214225</v>
      </c>
      <c r="E17" s="75" t="s">
        <v>200</v>
      </c>
      <c r="F17" s="79">
        <v>399384</v>
      </c>
      <c r="G17" s="75" t="s">
        <v>155</v>
      </c>
      <c r="H17" s="79">
        <v>170500</v>
      </c>
      <c r="I17" s="75" t="s">
        <v>199</v>
      </c>
      <c r="J17" s="79">
        <v>1247450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</row>
    <row r="18" spans="1:23" x14ac:dyDescent="0.25">
      <c r="A18" s="75" t="s">
        <v>135</v>
      </c>
      <c r="B18" s="79">
        <v>23420</v>
      </c>
      <c r="C18" s="75" t="s">
        <v>167</v>
      </c>
      <c r="D18" s="79">
        <v>937100</v>
      </c>
      <c r="E18" s="75" t="s">
        <v>138</v>
      </c>
      <c r="F18" s="79">
        <v>384760</v>
      </c>
      <c r="G18" s="75" t="s">
        <v>191</v>
      </c>
      <c r="H18" s="79">
        <v>169080</v>
      </c>
      <c r="I18" s="75" t="s">
        <v>232</v>
      </c>
      <c r="J18" s="79">
        <v>1231959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23" x14ac:dyDescent="0.25">
      <c r="A19" s="75" t="s">
        <v>136</v>
      </c>
      <c r="B19" s="79">
        <v>21579</v>
      </c>
      <c r="C19" s="75" t="s">
        <v>168</v>
      </c>
      <c r="D19" s="79">
        <v>801311</v>
      </c>
      <c r="E19" s="75" t="s">
        <v>201</v>
      </c>
      <c r="F19" s="79">
        <v>378902</v>
      </c>
      <c r="G19" s="75" t="s">
        <v>216</v>
      </c>
      <c r="H19" s="79">
        <v>166160</v>
      </c>
      <c r="I19" s="75" t="s">
        <v>233</v>
      </c>
      <c r="J19" s="79">
        <v>1065214</v>
      </c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</row>
    <row r="20" spans="1:23" x14ac:dyDescent="0.25">
      <c r="A20" s="75" t="s">
        <v>137</v>
      </c>
      <c r="B20" s="79">
        <v>19410</v>
      </c>
      <c r="C20" s="75" t="s">
        <v>169</v>
      </c>
      <c r="D20" s="79">
        <v>744050</v>
      </c>
      <c r="E20" s="75" t="s">
        <v>158</v>
      </c>
      <c r="F20" s="79">
        <v>305240</v>
      </c>
      <c r="G20" s="75" t="s">
        <v>134</v>
      </c>
      <c r="H20" s="79">
        <v>108382</v>
      </c>
      <c r="I20" s="75" t="s">
        <v>123</v>
      </c>
      <c r="J20" s="79">
        <v>1044891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</row>
    <row r="21" spans="1:23" x14ac:dyDescent="0.25">
      <c r="A21" s="75" t="s">
        <v>138</v>
      </c>
      <c r="B21" s="79">
        <v>15022</v>
      </c>
      <c r="C21" s="75" t="s">
        <v>170</v>
      </c>
      <c r="D21" s="79">
        <v>669000</v>
      </c>
      <c r="E21" s="75" t="s">
        <v>123</v>
      </c>
      <c r="F21" s="79">
        <v>267536</v>
      </c>
      <c r="G21" s="75" t="s">
        <v>217</v>
      </c>
      <c r="H21" s="79">
        <v>101850</v>
      </c>
      <c r="I21" s="75" t="s">
        <v>234</v>
      </c>
      <c r="J21" s="79">
        <v>984213</v>
      </c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1:23" x14ac:dyDescent="0.25">
      <c r="A22" s="75" t="s">
        <v>139</v>
      </c>
      <c r="B22" s="79">
        <v>13400</v>
      </c>
      <c r="C22" s="75" t="s">
        <v>171</v>
      </c>
      <c r="D22" s="79">
        <v>576200</v>
      </c>
      <c r="E22" s="75" t="s">
        <v>166</v>
      </c>
      <c r="F22" s="79">
        <v>222760</v>
      </c>
      <c r="G22" s="75" t="s">
        <v>166</v>
      </c>
      <c r="H22" s="79">
        <v>99266</v>
      </c>
      <c r="I22" s="75" t="s">
        <v>235</v>
      </c>
      <c r="J22" s="79">
        <v>818544</v>
      </c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pans="1:23" x14ac:dyDescent="0.25">
      <c r="A23" s="76" t="s">
        <v>140</v>
      </c>
      <c r="B23" s="84">
        <v>13200</v>
      </c>
      <c r="C23" s="76" t="s">
        <v>172</v>
      </c>
      <c r="D23" s="84">
        <v>550850</v>
      </c>
      <c r="E23" s="76" t="s">
        <v>202</v>
      </c>
      <c r="F23" s="85">
        <v>216000</v>
      </c>
      <c r="G23" s="76" t="s">
        <v>218</v>
      </c>
      <c r="H23" s="85">
        <v>97314</v>
      </c>
      <c r="I23" s="76" t="s">
        <v>236</v>
      </c>
      <c r="J23" s="85">
        <v>762804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1:23" x14ac:dyDescent="0.25">
      <c r="A24" s="73"/>
      <c r="B24" s="73"/>
      <c r="C24" s="73"/>
      <c r="D24" s="73"/>
      <c r="E24" s="73" t="s">
        <v>111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</row>
    <row r="25" spans="1:23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</row>
    <row r="26" spans="1:23" x14ac:dyDescent="0.25">
      <c r="A26" s="36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</row>
    <row r="27" spans="1:23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</row>
    <row r="28" spans="1:23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</row>
    <row r="29" spans="1:23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  <row r="30" spans="1:23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23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23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1:23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23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23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H57"/>
  <sheetViews>
    <sheetView showGridLines="0" zoomScale="80" zoomScaleNormal="80" workbookViewId="0">
      <pane ySplit="3" topLeftCell="A4" activePane="bottomLeft" state="frozen"/>
      <selection pane="bottomLeft" activeCell="O20" sqref="O20"/>
    </sheetView>
  </sheetViews>
  <sheetFormatPr defaultColWidth="9.140625" defaultRowHeight="15" x14ac:dyDescent="0.25"/>
  <cols>
    <col min="1" max="2" width="28.140625" style="72" customWidth="1"/>
    <col min="3" max="3" width="16.7109375" style="72" customWidth="1"/>
    <col min="4" max="5" width="28.140625" style="72" customWidth="1"/>
    <col min="6" max="6" width="16.7109375" style="72" customWidth="1"/>
    <col min="7" max="8" width="28.140625" style="72" customWidth="1"/>
    <col min="9" max="9" width="16.7109375" style="72" customWidth="1"/>
    <col min="10" max="11" width="28.140625" style="72" customWidth="1"/>
    <col min="12" max="12" width="16.7109375" style="72" customWidth="1"/>
    <col min="13" max="14" width="28.140625" style="72" customWidth="1"/>
    <col min="15" max="15" width="16.7109375" style="72" customWidth="1"/>
    <col min="16" max="60" width="9.140625" style="72"/>
  </cols>
  <sheetData>
    <row r="1" spans="1:20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20" x14ac:dyDescent="0.25">
      <c r="A2" s="165" t="s">
        <v>63</v>
      </c>
      <c r="B2" s="165"/>
      <c r="C2" s="165"/>
      <c r="D2" s="165" t="s">
        <v>64</v>
      </c>
      <c r="E2" s="165"/>
      <c r="F2" s="165"/>
      <c r="G2" s="165" t="s">
        <v>65</v>
      </c>
      <c r="H2" s="165"/>
      <c r="I2" s="165"/>
      <c r="J2" s="165" t="s">
        <v>66</v>
      </c>
      <c r="K2" s="165"/>
      <c r="L2" s="165"/>
      <c r="M2" s="165" t="s">
        <v>67</v>
      </c>
      <c r="N2" s="165"/>
      <c r="O2" s="165"/>
      <c r="P2" s="73"/>
      <c r="Q2" s="73"/>
      <c r="R2" s="73"/>
      <c r="S2" s="73"/>
      <c r="T2" s="73"/>
    </row>
    <row r="3" spans="1:20" x14ac:dyDescent="0.25">
      <c r="A3" s="99" t="s">
        <v>85</v>
      </c>
      <c r="B3" s="99" t="s">
        <v>69</v>
      </c>
      <c r="C3" s="99" t="s">
        <v>98</v>
      </c>
      <c r="D3" s="99" t="s">
        <v>85</v>
      </c>
      <c r="E3" s="99" t="s">
        <v>69</v>
      </c>
      <c r="F3" s="99" t="s">
        <v>98</v>
      </c>
      <c r="G3" s="99" t="s">
        <v>85</v>
      </c>
      <c r="H3" s="99" t="s">
        <v>69</v>
      </c>
      <c r="I3" s="99" t="s">
        <v>98</v>
      </c>
      <c r="J3" s="99" t="s">
        <v>85</v>
      </c>
      <c r="K3" s="99" t="s">
        <v>69</v>
      </c>
      <c r="L3" s="99" t="s">
        <v>98</v>
      </c>
      <c r="M3" s="99" t="s">
        <v>85</v>
      </c>
      <c r="N3" s="99" t="s">
        <v>69</v>
      </c>
      <c r="O3" s="99" t="s">
        <v>98</v>
      </c>
      <c r="P3" s="73"/>
      <c r="Q3" s="73"/>
      <c r="R3" s="73"/>
      <c r="S3" s="73"/>
      <c r="T3" s="73"/>
    </row>
    <row r="4" spans="1:20" x14ac:dyDescent="0.25">
      <c r="A4" s="75" t="s">
        <v>121</v>
      </c>
      <c r="B4" s="75" t="s">
        <v>121</v>
      </c>
      <c r="C4" s="79">
        <v>1263969</v>
      </c>
      <c r="D4" s="75" t="s">
        <v>155</v>
      </c>
      <c r="E4" s="75" t="s">
        <v>173</v>
      </c>
      <c r="F4" s="79">
        <v>13765695</v>
      </c>
      <c r="G4" s="75" t="s">
        <v>190</v>
      </c>
      <c r="H4" s="75" t="s">
        <v>203</v>
      </c>
      <c r="I4" s="79">
        <v>6858520</v>
      </c>
      <c r="J4" s="75" t="s">
        <v>121</v>
      </c>
      <c r="K4" s="75" t="s">
        <v>121</v>
      </c>
      <c r="L4" s="79">
        <v>3688635</v>
      </c>
      <c r="M4" s="75" t="s">
        <v>227</v>
      </c>
      <c r="N4" s="75" t="s">
        <v>237</v>
      </c>
      <c r="O4" s="79">
        <v>7723093</v>
      </c>
      <c r="P4" s="73"/>
      <c r="Q4" s="73"/>
      <c r="R4" s="73"/>
      <c r="S4" s="73"/>
      <c r="T4" s="73"/>
    </row>
    <row r="5" spans="1:20" x14ac:dyDescent="0.25">
      <c r="A5" s="75" t="s">
        <v>121</v>
      </c>
      <c r="B5" s="75" t="s">
        <v>141</v>
      </c>
      <c r="C5" s="79">
        <v>929097</v>
      </c>
      <c r="D5" s="75" t="s">
        <v>156</v>
      </c>
      <c r="E5" s="75" t="s">
        <v>174</v>
      </c>
      <c r="F5" s="79">
        <v>5215300</v>
      </c>
      <c r="G5" s="75" t="s">
        <v>189</v>
      </c>
      <c r="H5" s="75" t="s">
        <v>204</v>
      </c>
      <c r="I5" s="79">
        <v>4292810</v>
      </c>
      <c r="J5" s="75" t="s">
        <v>161</v>
      </c>
      <c r="K5" s="75" t="s">
        <v>219</v>
      </c>
      <c r="L5" s="79">
        <v>2802918</v>
      </c>
      <c r="M5" s="75" t="s">
        <v>200</v>
      </c>
      <c r="N5" s="75" t="s">
        <v>200</v>
      </c>
      <c r="O5" s="79">
        <v>3893867</v>
      </c>
      <c r="P5" s="73"/>
      <c r="Q5" s="73"/>
      <c r="R5" s="73"/>
      <c r="S5" s="73"/>
      <c r="T5" s="73"/>
    </row>
    <row r="6" spans="1:20" x14ac:dyDescent="0.25">
      <c r="A6" s="75" t="s">
        <v>122</v>
      </c>
      <c r="B6" s="75" t="s">
        <v>142</v>
      </c>
      <c r="C6" s="79">
        <v>401000</v>
      </c>
      <c r="D6" s="75" t="s">
        <v>157</v>
      </c>
      <c r="E6" s="75" t="s">
        <v>175</v>
      </c>
      <c r="F6" s="79">
        <v>4619745</v>
      </c>
      <c r="G6" s="75" t="s">
        <v>189</v>
      </c>
      <c r="H6" s="75" t="s">
        <v>189</v>
      </c>
      <c r="I6" s="79">
        <v>3808610</v>
      </c>
      <c r="J6" s="75" t="s">
        <v>161</v>
      </c>
      <c r="K6" s="75" t="s">
        <v>188</v>
      </c>
      <c r="L6" s="79">
        <v>2342388</v>
      </c>
      <c r="M6" s="75" t="s">
        <v>228</v>
      </c>
      <c r="N6" s="75" t="s">
        <v>238</v>
      </c>
      <c r="O6" s="79">
        <v>3720770</v>
      </c>
      <c r="P6" s="73"/>
      <c r="Q6" s="73"/>
      <c r="R6" s="73"/>
      <c r="S6" s="73"/>
      <c r="T6" s="73"/>
    </row>
    <row r="7" spans="1:20" x14ac:dyDescent="0.25">
      <c r="A7" s="75" t="s">
        <v>123</v>
      </c>
      <c r="B7" s="75" t="s">
        <v>123</v>
      </c>
      <c r="C7" s="79">
        <v>359285</v>
      </c>
      <c r="D7" s="75" t="s">
        <v>157</v>
      </c>
      <c r="E7" s="75" t="s">
        <v>176</v>
      </c>
      <c r="F7" s="79">
        <v>3527450</v>
      </c>
      <c r="G7" s="75" t="s">
        <v>189</v>
      </c>
      <c r="H7" s="75" t="s">
        <v>205</v>
      </c>
      <c r="I7" s="79">
        <v>2425400</v>
      </c>
      <c r="J7" s="75" t="s">
        <v>132</v>
      </c>
      <c r="K7" s="75" t="s">
        <v>220</v>
      </c>
      <c r="L7" s="79">
        <v>1162280</v>
      </c>
      <c r="M7" s="75" t="s">
        <v>227</v>
      </c>
      <c r="N7" s="75" t="s">
        <v>239</v>
      </c>
      <c r="O7" s="79">
        <v>3530074</v>
      </c>
      <c r="P7" s="73"/>
      <c r="Q7" s="73"/>
      <c r="R7" s="73"/>
      <c r="S7" s="73"/>
      <c r="T7" s="73"/>
    </row>
    <row r="8" spans="1:20" x14ac:dyDescent="0.25">
      <c r="A8" s="75" t="s">
        <v>126</v>
      </c>
      <c r="B8" s="75" t="s">
        <v>126</v>
      </c>
      <c r="C8" s="79">
        <v>326627</v>
      </c>
      <c r="D8" s="75" t="s">
        <v>157</v>
      </c>
      <c r="E8" s="75" t="s">
        <v>177</v>
      </c>
      <c r="F8" s="79">
        <v>3385925</v>
      </c>
      <c r="G8" s="75" t="s">
        <v>193</v>
      </c>
      <c r="H8" s="75" t="s">
        <v>193</v>
      </c>
      <c r="I8" s="79">
        <v>1855980</v>
      </c>
      <c r="J8" s="75" t="s">
        <v>156</v>
      </c>
      <c r="K8" s="75" t="s">
        <v>181</v>
      </c>
      <c r="L8" s="79">
        <v>996868</v>
      </c>
      <c r="M8" s="75" t="s">
        <v>229</v>
      </c>
      <c r="N8" s="75" t="s">
        <v>240</v>
      </c>
      <c r="O8" s="79">
        <v>2357014</v>
      </c>
      <c r="P8" s="73"/>
      <c r="Q8" s="73"/>
      <c r="R8" s="73"/>
      <c r="S8" s="73"/>
      <c r="T8" s="73"/>
    </row>
    <row r="9" spans="1:20" x14ac:dyDescent="0.25">
      <c r="A9" s="75" t="s">
        <v>124</v>
      </c>
      <c r="B9" s="75" t="s">
        <v>143</v>
      </c>
      <c r="C9" s="79">
        <v>313959</v>
      </c>
      <c r="D9" s="75" t="s">
        <v>158</v>
      </c>
      <c r="E9" s="75" t="s">
        <v>158</v>
      </c>
      <c r="F9" s="79">
        <v>3236700</v>
      </c>
      <c r="G9" s="75" t="s">
        <v>194</v>
      </c>
      <c r="H9" s="75" t="s">
        <v>206</v>
      </c>
      <c r="I9" s="79">
        <v>1808240</v>
      </c>
      <c r="J9" s="75" t="s">
        <v>201</v>
      </c>
      <c r="K9" s="75" t="s">
        <v>201</v>
      </c>
      <c r="L9" s="79">
        <v>776600</v>
      </c>
      <c r="M9" s="75" t="s">
        <v>121</v>
      </c>
      <c r="N9" s="75" t="s">
        <v>141</v>
      </c>
      <c r="O9" s="79">
        <v>2183274</v>
      </c>
      <c r="P9" s="73"/>
      <c r="Q9" s="73"/>
      <c r="R9" s="73"/>
      <c r="S9" s="73"/>
      <c r="T9" s="73"/>
    </row>
    <row r="10" spans="1:20" x14ac:dyDescent="0.25">
      <c r="A10" s="75" t="s">
        <v>125</v>
      </c>
      <c r="B10" s="75" t="s">
        <v>144</v>
      </c>
      <c r="C10" s="79">
        <v>158243</v>
      </c>
      <c r="D10" s="75" t="s">
        <v>160</v>
      </c>
      <c r="E10" s="75" t="s">
        <v>178</v>
      </c>
      <c r="F10" s="79">
        <v>3206300</v>
      </c>
      <c r="G10" s="75" t="s">
        <v>192</v>
      </c>
      <c r="H10" s="75" t="s">
        <v>192</v>
      </c>
      <c r="I10" s="79">
        <v>1741960</v>
      </c>
      <c r="J10" s="75" t="s">
        <v>169</v>
      </c>
      <c r="K10" s="75" t="s">
        <v>169</v>
      </c>
      <c r="L10" s="79">
        <v>609334</v>
      </c>
      <c r="M10" s="75" t="s">
        <v>163</v>
      </c>
      <c r="N10" s="75" t="s">
        <v>211</v>
      </c>
      <c r="O10" s="79">
        <v>1793374</v>
      </c>
      <c r="P10" s="73"/>
      <c r="Q10" s="73"/>
      <c r="R10" s="73"/>
      <c r="S10" s="73"/>
      <c r="T10" s="73"/>
    </row>
    <row r="11" spans="1:20" x14ac:dyDescent="0.25">
      <c r="A11" s="75" t="s">
        <v>127</v>
      </c>
      <c r="B11" s="75" t="s">
        <v>127</v>
      </c>
      <c r="C11" s="79">
        <v>122510</v>
      </c>
      <c r="D11" s="75" t="s">
        <v>158</v>
      </c>
      <c r="E11" s="75" t="s">
        <v>179</v>
      </c>
      <c r="F11" s="79">
        <v>3026350</v>
      </c>
      <c r="G11" s="75" t="s">
        <v>191</v>
      </c>
      <c r="H11" s="75" t="s">
        <v>207</v>
      </c>
      <c r="I11" s="79">
        <v>1628748</v>
      </c>
      <c r="J11" s="75" t="s">
        <v>125</v>
      </c>
      <c r="K11" s="75" t="s">
        <v>221</v>
      </c>
      <c r="L11" s="79">
        <v>595152</v>
      </c>
      <c r="M11" s="75" t="s">
        <v>155</v>
      </c>
      <c r="N11" s="75" t="s">
        <v>173</v>
      </c>
      <c r="O11" s="79">
        <v>1478184</v>
      </c>
      <c r="P11" s="73"/>
      <c r="Q11" s="73"/>
      <c r="R11" s="73"/>
      <c r="S11" s="73"/>
      <c r="T11" s="73"/>
    </row>
    <row r="12" spans="1:20" x14ac:dyDescent="0.25">
      <c r="A12" s="75" t="s">
        <v>128</v>
      </c>
      <c r="B12" s="75" t="s">
        <v>145</v>
      </c>
      <c r="C12" s="79">
        <v>68600</v>
      </c>
      <c r="D12" s="75" t="s">
        <v>155</v>
      </c>
      <c r="E12" s="75" t="s">
        <v>180</v>
      </c>
      <c r="F12" s="79">
        <v>2784225</v>
      </c>
      <c r="G12" s="75" t="s">
        <v>195</v>
      </c>
      <c r="H12" s="75" t="s">
        <v>208</v>
      </c>
      <c r="I12" s="79">
        <v>672560</v>
      </c>
      <c r="J12" s="75" t="s">
        <v>156</v>
      </c>
      <c r="K12" s="75" t="s">
        <v>222</v>
      </c>
      <c r="L12" s="79">
        <v>476304</v>
      </c>
      <c r="M12" s="75" t="s">
        <v>230</v>
      </c>
      <c r="N12" s="75" t="s">
        <v>230</v>
      </c>
      <c r="O12" s="79">
        <v>1417972</v>
      </c>
      <c r="P12" s="73"/>
      <c r="Q12" s="73"/>
      <c r="R12" s="73"/>
      <c r="S12" s="73"/>
      <c r="T12" s="73"/>
    </row>
    <row r="13" spans="1:20" x14ac:dyDescent="0.25">
      <c r="A13" s="75" t="s">
        <v>125</v>
      </c>
      <c r="B13" s="75" t="s">
        <v>125</v>
      </c>
      <c r="C13" s="79">
        <v>68374</v>
      </c>
      <c r="D13" s="75" t="s">
        <v>156</v>
      </c>
      <c r="E13" s="75" t="s">
        <v>181</v>
      </c>
      <c r="F13" s="79">
        <v>2736600</v>
      </c>
      <c r="G13" s="75" t="s">
        <v>196</v>
      </c>
      <c r="H13" s="75" t="s">
        <v>196</v>
      </c>
      <c r="I13" s="79">
        <v>628000</v>
      </c>
      <c r="J13" s="75" t="s">
        <v>123</v>
      </c>
      <c r="K13" s="75" t="s">
        <v>123</v>
      </c>
      <c r="L13" s="79">
        <v>413263</v>
      </c>
      <c r="M13" s="75" t="s">
        <v>122</v>
      </c>
      <c r="N13" s="75" t="s">
        <v>241</v>
      </c>
      <c r="O13" s="79">
        <v>1298000</v>
      </c>
      <c r="P13" s="73"/>
      <c r="Q13" s="73"/>
      <c r="R13" s="73"/>
      <c r="S13" s="73"/>
      <c r="T13" s="73"/>
    </row>
    <row r="14" spans="1:20" x14ac:dyDescent="0.25">
      <c r="A14" s="75" t="s">
        <v>125</v>
      </c>
      <c r="B14" s="75" t="s">
        <v>146</v>
      </c>
      <c r="C14" s="79">
        <v>65974</v>
      </c>
      <c r="D14" s="75" t="s">
        <v>159</v>
      </c>
      <c r="E14" s="75" t="s">
        <v>182</v>
      </c>
      <c r="F14" s="79">
        <v>2175175</v>
      </c>
      <c r="G14" s="75" t="s">
        <v>190</v>
      </c>
      <c r="H14" s="75" t="s">
        <v>209</v>
      </c>
      <c r="I14" s="79">
        <v>500320</v>
      </c>
      <c r="J14" s="75" t="s">
        <v>196</v>
      </c>
      <c r="K14" s="75" t="s">
        <v>196</v>
      </c>
      <c r="L14" s="79">
        <v>379700</v>
      </c>
      <c r="M14" s="75" t="s">
        <v>227</v>
      </c>
      <c r="N14" s="75" t="s">
        <v>242</v>
      </c>
      <c r="O14" s="79">
        <v>1265872</v>
      </c>
      <c r="P14" s="73"/>
      <c r="Q14" s="73"/>
      <c r="R14" s="73"/>
      <c r="S14" s="73"/>
      <c r="T14" s="73"/>
    </row>
    <row r="15" spans="1:20" x14ac:dyDescent="0.25">
      <c r="A15" s="75" t="s">
        <v>129</v>
      </c>
      <c r="B15" s="75" t="s">
        <v>129</v>
      </c>
      <c r="C15" s="79">
        <v>57300</v>
      </c>
      <c r="D15" s="75" t="s">
        <v>156</v>
      </c>
      <c r="E15" s="75" t="s">
        <v>183</v>
      </c>
      <c r="F15" s="79">
        <v>2026225</v>
      </c>
      <c r="G15" s="75" t="s">
        <v>197</v>
      </c>
      <c r="H15" s="75" t="s">
        <v>210</v>
      </c>
      <c r="I15" s="79">
        <v>484000</v>
      </c>
      <c r="J15" s="75" t="s">
        <v>121</v>
      </c>
      <c r="K15" s="75" t="s">
        <v>185</v>
      </c>
      <c r="L15" s="79">
        <v>268356</v>
      </c>
      <c r="M15" s="75" t="s">
        <v>138</v>
      </c>
      <c r="N15" s="75" t="s">
        <v>243</v>
      </c>
      <c r="O15" s="79">
        <v>1134661</v>
      </c>
      <c r="P15" s="73"/>
      <c r="Q15" s="73"/>
      <c r="R15" s="73"/>
      <c r="S15" s="73"/>
      <c r="T15" s="73"/>
    </row>
    <row r="16" spans="1:20" x14ac:dyDescent="0.25">
      <c r="A16" s="75" t="s">
        <v>125</v>
      </c>
      <c r="B16" s="75" t="s">
        <v>147</v>
      </c>
      <c r="C16" s="79">
        <v>42010</v>
      </c>
      <c r="D16" s="75" t="s">
        <v>156</v>
      </c>
      <c r="E16" s="75" t="s">
        <v>184</v>
      </c>
      <c r="F16" s="79">
        <v>2000175</v>
      </c>
      <c r="G16" s="75" t="s">
        <v>163</v>
      </c>
      <c r="H16" s="75" t="s">
        <v>211</v>
      </c>
      <c r="I16" s="79">
        <v>472540</v>
      </c>
      <c r="J16" s="75" t="s">
        <v>156</v>
      </c>
      <c r="K16" s="75" t="s">
        <v>223</v>
      </c>
      <c r="L16" s="79">
        <v>245018</v>
      </c>
      <c r="M16" s="75" t="s">
        <v>232</v>
      </c>
      <c r="N16" s="75" t="s">
        <v>244</v>
      </c>
      <c r="O16" s="79">
        <v>1110153</v>
      </c>
      <c r="P16" s="73"/>
      <c r="Q16" s="73"/>
      <c r="R16" s="73"/>
      <c r="S16" s="73"/>
      <c r="T16" s="73"/>
    </row>
    <row r="17" spans="1:20" x14ac:dyDescent="0.25">
      <c r="A17" s="75" t="s">
        <v>121</v>
      </c>
      <c r="B17" s="75" t="s">
        <v>148</v>
      </c>
      <c r="C17" s="79">
        <v>40000</v>
      </c>
      <c r="D17" s="75" t="s">
        <v>138</v>
      </c>
      <c r="E17" s="75" t="s">
        <v>138</v>
      </c>
      <c r="F17" s="79">
        <v>1696650</v>
      </c>
      <c r="G17" s="75" t="s">
        <v>198</v>
      </c>
      <c r="H17" s="75" t="s">
        <v>212</v>
      </c>
      <c r="I17" s="79">
        <v>464620</v>
      </c>
      <c r="J17" s="75" t="s">
        <v>199</v>
      </c>
      <c r="K17" s="75" t="s">
        <v>224</v>
      </c>
      <c r="L17" s="79">
        <v>221285</v>
      </c>
      <c r="M17" s="75" t="s">
        <v>233</v>
      </c>
      <c r="N17" s="75" t="s">
        <v>245</v>
      </c>
      <c r="O17" s="79">
        <v>1053774</v>
      </c>
      <c r="P17" s="73"/>
      <c r="Q17" s="73"/>
      <c r="R17" s="73"/>
      <c r="S17" s="73"/>
      <c r="T17" s="73"/>
    </row>
    <row r="18" spans="1:20" x14ac:dyDescent="0.25">
      <c r="A18" s="75" t="s">
        <v>131</v>
      </c>
      <c r="B18" s="75" t="s">
        <v>149</v>
      </c>
      <c r="C18" s="79">
        <v>33380</v>
      </c>
      <c r="D18" s="75" t="s">
        <v>121</v>
      </c>
      <c r="E18" s="75" t="s">
        <v>185</v>
      </c>
      <c r="F18" s="79">
        <v>1635000</v>
      </c>
      <c r="G18" s="75" t="s">
        <v>189</v>
      </c>
      <c r="H18" s="75" t="s">
        <v>213</v>
      </c>
      <c r="I18" s="79">
        <v>448320</v>
      </c>
      <c r="J18" s="75" t="s">
        <v>157</v>
      </c>
      <c r="K18" s="75" t="s">
        <v>175</v>
      </c>
      <c r="L18" s="79">
        <v>206251</v>
      </c>
      <c r="M18" s="75" t="s">
        <v>123</v>
      </c>
      <c r="N18" s="75" t="s">
        <v>123</v>
      </c>
      <c r="O18" s="79">
        <v>1044891</v>
      </c>
      <c r="P18" s="73"/>
      <c r="Q18" s="73"/>
      <c r="R18" s="73"/>
      <c r="S18" s="73"/>
      <c r="T18" s="73"/>
    </row>
    <row r="19" spans="1:20" x14ac:dyDescent="0.25">
      <c r="A19" s="75" t="s">
        <v>124</v>
      </c>
      <c r="B19" s="75" t="s">
        <v>150</v>
      </c>
      <c r="C19" s="79">
        <v>33192</v>
      </c>
      <c r="D19" s="75" t="s">
        <v>162</v>
      </c>
      <c r="E19" s="75" t="s">
        <v>162</v>
      </c>
      <c r="F19" s="79">
        <v>1423225</v>
      </c>
      <c r="G19" s="75" t="s">
        <v>200</v>
      </c>
      <c r="H19" s="75" t="s">
        <v>200</v>
      </c>
      <c r="I19" s="79">
        <v>399384</v>
      </c>
      <c r="J19" s="75" t="s">
        <v>138</v>
      </c>
      <c r="K19" s="75" t="s">
        <v>138</v>
      </c>
      <c r="L19" s="79">
        <v>188930</v>
      </c>
      <c r="M19" s="75" t="s">
        <v>129</v>
      </c>
      <c r="N19" s="75" t="s">
        <v>129</v>
      </c>
      <c r="O19" s="79">
        <v>988782</v>
      </c>
      <c r="P19" s="73"/>
      <c r="Q19" s="73"/>
      <c r="R19" s="73"/>
      <c r="S19" s="73"/>
      <c r="T19" s="73"/>
    </row>
    <row r="20" spans="1:20" x14ac:dyDescent="0.25">
      <c r="A20" s="75" t="s">
        <v>133</v>
      </c>
      <c r="B20" s="75" t="s">
        <v>151</v>
      </c>
      <c r="C20" s="79">
        <v>33031</v>
      </c>
      <c r="D20" s="75" t="s">
        <v>159</v>
      </c>
      <c r="E20" s="75" t="s">
        <v>186</v>
      </c>
      <c r="F20" s="79">
        <v>1378150</v>
      </c>
      <c r="G20" s="75" t="s">
        <v>121</v>
      </c>
      <c r="H20" s="75" t="s">
        <v>121</v>
      </c>
      <c r="I20" s="79">
        <v>379960</v>
      </c>
      <c r="J20" s="75" t="s">
        <v>157</v>
      </c>
      <c r="K20" s="75" t="s">
        <v>157</v>
      </c>
      <c r="L20" s="79">
        <v>182715</v>
      </c>
      <c r="M20" s="75" t="s">
        <v>234</v>
      </c>
      <c r="N20" s="75" t="s">
        <v>246</v>
      </c>
      <c r="O20" s="79">
        <v>984213</v>
      </c>
      <c r="P20" s="73"/>
      <c r="Q20" s="73"/>
      <c r="R20" s="73"/>
      <c r="S20" s="73"/>
      <c r="T20" s="73"/>
    </row>
    <row r="21" spans="1:20" x14ac:dyDescent="0.25">
      <c r="A21" s="75" t="s">
        <v>130</v>
      </c>
      <c r="B21" s="75" t="s">
        <v>152</v>
      </c>
      <c r="C21" s="79">
        <v>26182</v>
      </c>
      <c r="D21" s="75" t="s">
        <v>158</v>
      </c>
      <c r="E21" s="75" t="s">
        <v>187</v>
      </c>
      <c r="F21" s="79">
        <v>1360000</v>
      </c>
      <c r="G21" s="75" t="s">
        <v>138</v>
      </c>
      <c r="H21" s="75" t="s">
        <v>138</v>
      </c>
      <c r="I21" s="79">
        <v>379120</v>
      </c>
      <c r="J21" s="75" t="s">
        <v>138</v>
      </c>
      <c r="K21" s="75" t="s">
        <v>225</v>
      </c>
      <c r="L21" s="79">
        <v>177996</v>
      </c>
      <c r="M21" s="75" t="s">
        <v>227</v>
      </c>
      <c r="N21" s="75" t="s">
        <v>247</v>
      </c>
      <c r="O21" s="79">
        <v>957235</v>
      </c>
      <c r="P21" s="73"/>
      <c r="Q21" s="73"/>
      <c r="R21" s="73"/>
      <c r="S21" s="73"/>
      <c r="T21" s="73"/>
    </row>
    <row r="22" spans="1:20" x14ac:dyDescent="0.25">
      <c r="A22" s="75" t="s">
        <v>134</v>
      </c>
      <c r="B22" s="75" t="s">
        <v>153</v>
      </c>
      <c r="C22" s="79">
        <v>25747</v>
      </c>
      <c r="D22" s="76" t="s">
        <v>161</v>
      </c>
      <c r="E22" s="76" t="s">
        <v>188</v>
      </c>
      <c r="F22" s="79">
        <v>1360000</v>
      </c>
      <c r="G22" s="76" t="s">
        <v>189</v>
      </c>
      <c r="H22" s="76" t="s">
        <v>214</v>
      </c>
      <c r="I22" s="79">
        <v>342720</v>
      </c>
      <c r="J22" s="75" t="s">
        <v>121</v>
      </c>
      <c r="K22" s="75" t="s">
        <v>226</v>
      </c>
      <c r="L22" s="79">
        <v>176490</v>
      </c>
      <c r="M22" s="75" t="s">
        <v>235</v>
      </c>
      <c r="N22" s="75" t="s">
        <v>248</v>
      </c>
      <c r="O22" s="79">
        <v>791156</v>
      </c>
      <c r="P22" s="73"/>
      <c r="Q22" s="73"/>
      <c r="R22" s="73"/>
      <c r="S22" s="73"/>
      <c r="T22" s="73"/>
    </row>
    <row r="23" spans="1:20" x14ac:dyDescent="0.25">
      <c r="A23" s="76" t="s">
        <v>135</v>
      </c>
      <c r="B23" s="76" t="s">
        <v>154</v>
      </c>
      <c r="C23" s="84">
        <v>23420</v>
      </c>
      <c r="D23" s="88" t="s">
        <v>164</v>
      </c>
      <c r="E23" s="76" t="s">
        <v>164</v>
      </c>
      <c r="F23" s="87">
        <v>1293650</v>
      </c>
      <c r="G23" s="76" t="s">
        <v>195</v>
      </c>
      <c r="H23" s="76" t="s">
        <v>215</v>
      </c>
      <c r="I23" s="85">
        <v>341572</v>
      </c>
      <c r="J23" s="76" t="s">
        <v>133</v>
      </c>
      <c r="K23" s="76" t="s">
        <v>151</v>
      </c>
      <c r="L23" s="85">
        <v>172180</v>
      </c>
      <c r="M23" s="76" t="s">
        <v>231</v>
      </c>
      <c r="N23" s="76" t="s">
        <v>249</v>
      </c>
      <c r="O23" s="85">
        <v>782236</v>
      </c>
      <c r="P23" s="73"/>
      <c r="Q23" s="73"/>
      <c r="R23" s="73"/>
      <c r="S23" s="73"/>
      <c r="T23" s="73"/>
    </row>
    <row r="24" spans="1:20" x14ac:dyDescent="0.25">
      <c r="A24" s="73"/>
      <c r="B24" s="73"/>
      <c r="C24" s="73"/>
      <c r="D24" s="73"/>
      <c r="E24" s="73"/>
      <c r="F24" s="73"/>
      <c r="G24" s="73" t="s">
        <v>111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1:20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1:20" x14ac:dyDescent="0.25">
      <c r="A26" s="36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</row>
    <row r="28" spans="1:20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1:20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1:20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0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</row>
    <row r="33" spans="1:20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</row>
    <row r="34" spans="1:20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</row>
    <row r="35" spans="1:20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20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20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20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1:20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20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20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20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20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20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1:20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1:20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1:20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1:20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1:16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1:16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1:16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1:16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1:16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1:16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1:16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1:16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H36"/>
  <sheetViews>
    <sheetView showGridLines="0" zoomScale="90" zoomScaleNormal="90" workbookViewId="0">
      <pane ySplit="3" topLeftCell="A4" activePane="bottomLeft" state="frozen"/>
      <selection pane="bottomLeft" activeCell="I4" sqref="I4:J23"/>
    </sheetView>
  </sheetViews>
  <sheetFormatPr defaultColWidth="9.140625" defaultRowHeight="15" x14ac:dyDescent="0.25"/>
  <cols>
    <col min="1" max="1" width="30.7109375" style="72" customWidth="1"/>
    <col min="2" max="2" width="20.7109375" style="72" customWidth="1"/>
    <col min="3" max="3" width="30.7109375" style="72" customWidth="1"/>
    <col min="4" max="4" width="20.7109375" style="72" customWidth="1"/>
    <col min="5" max="5" width="30.7109375" style="72" customWidth="1"/>
    <col min="6" max="6" width="20.7109375" style="72" customWidth="1"/>
    <col min="7" max="7" width="30.7109375" style="72" customWidth="1"/>
    <col min="8" max="8" width="20.7109375" style="72" customWidth="1"/>
    <col min="9" max="9" width="30.7109375" style="72" customWidth="1"/>
    <col min="10" max="10" width="20.7109375" style="72" customWidth="1"/>
    <col min="11" max="60" width="9.140625" style="72"/>
  </cols>
  <sheetData>
    <row r="1" spans="1:16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6" x14ac:dyDescent="0.25">
      <c r="A2" s="165" t="s">
        <v>70</v>
      </c>
      <c r="B2" s="165"/>
      <c r="C2" s="165" t="s">
        <v>71</v>
      </c>
      <c r="D2" s="165"/>
      <c r="E2" s="165" t="s">
        <v>72</v>
      </c>
      <c r="F2" s="165"/>
      <c r="G2" s="165" t="s">
        <v>73</v>
      </c>
      <c r="H2" s="165"/>
      <c r="I2" s="166" t="s">
        <v>74</v>
      </c>
      <c r="J2" s="167"/>
      <c r="K2" s="101"/>
      <c r="L2" s="73"/>
      <c r="M2" s="73"/>
      <c r="N2" s="73"/>
      <c r="O2" s="73"/>
      <c r="P2" s="73"/>
    </row>
    <row r="3" spans="1:16" x14ac:dyDescent="0.25">
      <c r="A3" s="99" t="s">
        <v>85</v>
      </c>
      <c r="B3" s="102" t="s">
        <v>98</v>
      </c>
      <c r="C3" s="99" t="s">
        <v>85</v>
      </c>
      <c r="D3" s="102" t="s">
        <v>98</v>
      </c>
      <c r="E3" s="99" t="s">
        <v>85</v>
      </c>
      <c r="F3" s="102" t="s">
        <v>98</v>
      </c>
      <c r="G3" s="99" t="s">
        <v>85</v>
      </c>
      <c r="H3" s="102" t="s">
        <v>98</v>
      </c>
      <c r="I3" s="99" t="s">
        <v>85</v>
      </c>
      <c r="J3" s="102" t="s">
        <v>98</v>
      </c>
      <c r="K3" s="73"/>
      <c r="L3" s="73"/>
      <c r="M3" s="73"/>
      <c r="N3" s="73"/>
      <c r="O3" s="73"/>
      <c r="P3" s="73"/>
    </row>
    <row r="4" spans="1:16" x14ac:dyDescent="0.25">
      <c r="A4" s="75" t="s">
        <v>250</v>
      </c>
      <c r="B4" s="79">
        <v>5402123</v>
      </c>
      <c r="C4" s="75" t="s">
        <v>278</v>
      </c>
      <c r="D4" s="79">
        <v>10306443</v>
      </c>
      <c r="E4" s="75" t="s">
        <v>157</v>
      </c>
      <c r="F4" s="79">
        <v>6584765</v>
      </c>
      <c r="G4" s="75" t="s">
        <v>263</v>
      </c>
      <c r="H4" s="79">
        <v>9562309</v>
      </c>
      <c r="I4" s="75" t="s">
        <v>263</v>
      </c>
      <c r="J4" s="79">
        <v>9928311</v>
      </c>
      <c r="K4" s="73"/>
      <c r="L4" s="73"/>
      <c r="M4" s="73"/>
      <c r="N4" s="73"/>
      <c r="O4" s="73"/>
      <c r="P4" s="73"/>
    </row>
    <row r="5" spans="1:16" x14ac:dyDescent="0.25">
      <c r="A5" s="75" t="s">
        <v>251</v>
      </c>
      <c r="B5" s="79">
        <v>4671587</v>
      </c>
      <c r="C5" s="75" t="s">
        <v>279</v>
      </c>
      <c r="D5" s="79">
        <v>4848329</v>
      </c>
      <c r="E5" s="75" t="s">
        <v>307</v>
      </c>
      <c r="F5" s="79">
        <v>4599385</v>
      </c>
      <c r="G5" s="75" t="s">
        <v>256</v>
      </c>
      <c r="H5" s="79">
        <v>5523135</v>
      </c>
      <c r="I5" s="75" t="s">
        <v>347</v>
      </c>
      <c r="J5" s="79">
        <v>2485430</v>
      </c>
      <c r="K5" s="73"/>
      <c r="L5" s="73"/>
      <c r="M5" s="73"/>
      <c r="N5" s="73"/>
      <c r="O5" s="73"/>
      <c r="P5" s="73"/>
    </row>
    <row r="6" spans="1:16" x14ac:dyDescent="0.25">
      <c r="A6" s="75" t="s">
        <v>252</v>
      </c>
      <c r="B6" s="79">
        <v>4213157</v>
      </c>
      <c r="C6" s="75" t="s">
        <v>280</v>
      </c>
      <c r="D6" s="79">
        <v>4591384</v>
      </c>
      <c r="E6" s="75" t="s">
        <v>163</v>
      </c>
      <c r="F6" s="79">
        <v>3630238</v>
      </c>
      <c r="G6" s="75" t="s">
        <v>259</v>
      </c>
      <c r="H6" s="79">
        <v>3747845</v>
      </c>
      <c r="I6" s="75" t="s">
        <v>348</v>
      </c>
      <c r="J6" s="79">
        <v>2270830</v>
      </c>
      <c r="K6" s="73"/>
      <c r="L6" s="73"/>
      <c r="M6" s="73"/>
      <c r="N6" s="73"/>
      <c r="O6" s="73"/>
      <c r="P6" s="73"/>
    </row>
    <row r="7" spans="1:16" x14ac:dyDescent="0.25">
      <c r="A7" s="75" t="s">
        <v>253</v>
      </c>
      <c r="B7" s="79">
        <v>2828236</v>
      </c>
      <c r="C7" s="75" t="s">
        <v>281</v>
      </c>
      <c r="D7" s="79">
        <v>3758953</v>
      </c>
      <c r="E7" s="75" t="s">
        <v>200</v>
      </c>
      <c r="F7" s="79">
        <v>2430023</v>
      </c>
      <c r="G7" s="75" t="s">
        <v>326</v>
      </c>
      <c r="H7" s="79">
        <v>3309218</v>
      </c>
      <c r="I7" s="75" t="s">
        <v>349</v>
      </c>
      <c r="J7" s="79">
        <v>2208713</v>
      </c>
      <c r="K7" s="73"/>
      <c r="L7" s="73"/>
      <c r="M7" s="73"/>
      <c r="N7" s="73"/>
      <c r="O7" s="73"/>
      <c r="P7" s="73"/>
    </row>
    <row r="8" spans="1:16" x14ac:dyDescent="0.25">
      <c r="A8" s="75" t="s">
        <v>254</v>
      </c>
      <c r="B8" s="79">
        <v>1978295</v>
      </c>
      <c r="C8" s="75" t="s">
        <v>282</v>
      </c>
      <c r="D8" s="79">
        <v>3631236</v>
      </c>
      <c r="E8" s="75" t="s">
        <v>217</v>
      </c>
      <c r="F8" s="79">
        <v>2110314</v>
      </c>
      <c r="G8" s="75" t="s">
        <v>327</v>
      </c>
      <c r="H8" s="79">
        <v>1412886</v>
      </c>
      <c r="I8" s="75" t="s">
        <v>350</v>
      </c>
      <c r="J8" s="79">
        <v>2060002</v>
      </c>
      <c r="K8" s="73"/>
      <c r="L8" s="73"/>
      <c r="M8" s="73"/>
      <c r="N8" s="73"/>
      <c r="O8" s="73"/>
      <c r="P8" s="73"/>
    </row>
    <row r="9" spans="1:16" x14ac:dyDescent="0.25">
      <c r="A9" s="75" t="s">
        <v>138</v>
      </c>
      <c r="B9" s="79">
        <v>1810695</v>
      </c>
      <c r="C9" s="75" t="s">
        <v>283</v>
      </c>
      <c r="D9" s="79">
        <v>2313320</v>
      </c>
      <c r="E9" s="75" t="s">
        <v>138</v>
      </c>
      <c r="F9" s="79">
        <v>1071434</v>
      </c>
      <c r="G9" s="75" t="s">
        <v>328</v>
      </c>
      <c r="H9" s="79">
        <v>937488</v>
      </c>
      <c r="I9" s="75" t="s">
        <v>351</v>
      </c>
      <c r="J9" s="79">
        <v>1240199</v>
      </c>
      <c r="K9" s="73"/>
      <c r="L9" s="73"/>
      <c r="M9" s="73"/>
      <c r="N9" s="73"/>
      <c r="O9" s="73"/>
      <c r="P9" s="73"/>
    </row>
    <row r="10" spans="1:16" x14ac:dyDescent="0.25">
      <c r="A10" s="75" t="s">
        <v>128</v>
      </c>
      <c r="B10" s="79">
        <v>1728600</v>
      </c>
      <c r="C10" s="75" t="s">
        <v>200</v>
      </c>
      <c r="D10" s="79">
        <v>2015775</v>
      </c>
      <c r="E10" s="75" t="s">
        <v>193</v>
      </c>
      <c r="F10" s="79">
        <v>821418</v>
      </c>
      <c r="G10" s="75" t="s">
        <v>138</v>
      </c>
      <c r="H10" s="79">
        <v>849124</v>
      </c>
      <c r="I10" s="75" t="s">
        <v>326</v>
      </c>
      <c r="J10" s="79">
        <v>911607</v>
      </c>
      <c r="K10" s="73"/>
      <c r="L10" s="73"/>
      <c r="M10" s="73"/>
      <c r="N10" s="73"/>
      <c r="O10" s="73"/>
      <c r="P10" s="73"/>
    </row>
    <row r="11" spans="1:16" x14ac:dyDescent="0.25">
      <c r="A11" s="75" t="s">
        <v>255</v>
      </c>
      <c r="B11" s="79">
        <v>1494023</v>
      </c>
      <c r="C11" s="75" t="s">
        <v>284</v>
      </c>
      <c r="D11" s="79">
        <v>1793452</v>
      </c>
      <c r="E11" s="75" t="s">
        <v>308</v>
      </c>
      <c r="F11" s="79">
        <v>708588</v>
      </c>
      <c r="G11" s="75" t="s">
        <v>329</v>
      </c>
      <c r="H11" s="79">
        <v>821060</v>
      </c>
      <c r="I11" s="75" t="s">
        <v>286</v>
      </c>
      <c r="J11" s="79">
        <v>890375</v>
      </c>
      <c r="K11" s="73"/>
      <c r="L11" s="73"/>
      <c r="M11" s="73"/>
      <c r="N11" s="73"/>
      <c r="O11" s="73"/>
      <c r="P11" s="73"/>
    </row>
    <row r="12" spans="1:16" x14ac:dyDescent="0.25">
      <c r="A12" s="75" t="s">
        <v>256</v>
      </c>
      <c r="B12" s="79">
        <v>1352012</v>
      </c>
      <c r="C12" s="75" t="s">
        <v>285</v>
      </c>
      <c r="D12" s="79">
        <v>1757424</v>
      </c>
      <c r="E12" s="75" t="s">
        <v>288</v>
      </c>
      <c r="F12" s="79">
        <v>416680</v>
      </c>
      <c r="G12" s="75" t="s">
        <v>330</v>
      </c>
      <c r="H12" s="79">
        <v>665210</v>
      </c>
      <c r="I12" s="75" t="s">
        <v>192</v>
      </c>
      <c r="J12" s="79">
        <v>837360</v>
      </c>
      <c r="K12" s="73"/>
      <c r="L12" s="73"/>
      <c r="M12" s="73"/>
      <c r="N12" s="73"/>
      <c r="O12" s="73"/>
      <c r="P12" s="73"/>
    </row>
    <row r="13" spans="1:16" x14ac:dyDescent="0.25">
      <c r="A13" s="75" t="s">
        <v>130</v>
      </c>
      <c r="B13" s="79">
        <v>1265266</v>
      </c>
      <c r="C13" s="75" t="s">
        <v>230</v>
      </c>
      <c r="D13" s="79">
        <v>1645594</v>
      </c>
      <c r="E13" s="75" t="s">
        <v>309</v>
      </c>
      <c r="F13" s="79">
        <v>412857</v>
      </c>
      <c r="G13" s="75" t="s">
        <v>331</v>
      </c>
      <c r="H13" s="79">
        <v>621306</v>
      </c>
      <c r="I13" s="75" t="s">
        <v>310</v>
      </c>
      <c r="J13" s="79">
        <v>833890</v>
      </c>
      <c r="K13" s="73"/>
      <c r="L13" s="73"/>
      <c r="M13" s="73"/>
      <c r="N13" s="73"/>
      <c r="O13" s="73"/>
      <c r="P13" s="73"/>
    </row>
    <row r="14" spans="1:16" x14ac:dyDescent="0.25">
      <c r="A14" s="75" t="s">
        <v>257</v>
      </c>
      <c r="B14" s="79">
        <v>1160942</v>
      </c>
      <c r="C14" s="75" t="s">
        <v>286</v>
      </c>
      <c r="D14" s="79">
        <v>1561000</v>
      </c>
      <c r="E14" s="75" t="s">
        <v>310</v>
      </c>
      <c r="F14" s="79">
        <v>412542</v>
      </c>
      <c r="G14" s="75" t="s">
        <v>332</v>
      </c>
      <c r="H14" s="79">
        <v>482020</v>
      </c>
      <c r="I14" s="75" t="s">
        <v>287</v>
      </c>
      <c r="J14" s="79">
        <v>768146</v>
      </c>
      <c r="K14" s="73"/>
      <c r="L14" s="73"/>
      <c r="M14" s="73"/>
      <c r="N14" s="73"/>
      <c r="O14" s="73"/>
      <c r="P14" s="73"/>
    </row>
    <row r="15" spans="1:16" x14ac:dyDescent="0.25">
      <c r="A15" s="75" t="s">
        <v>258</v>
      </c>
      <c r="B15" s="79">
        <v>1131408</v>
      </c>
      <c r="C15" s="75" t="s">
        <v>138</v>
      </c>
      <c r="D15" s="79">
        <v>1555026</v>
      </c>
      <c r="E15" s="75" t="s">
        <v>196</v>
      </c>
      <c r="F15" s="79">
        <v>294452</v>
      </c>
      <c r="G15" s="75" t="s">
        <v>252</v>
      </c>
      <c r="H15" s="79">
        <v>362700</v>
      </c>
      <c r="I15" s="75" t="s">
        <v>165</v>
      </c>
      <c r="J15" s="79">
        <v>739810</v>
      </c>
      <c r="K15" s="73"/>
      <c r="L15" s="73"/>
      <c r="M15" s="73"/>
      <c r="N15" s="73"/>
      <c r="O15" s="73"/>
      <c r="P15" s="73"/>
    </row>
    <row r="16" spans="1:16" x14ac:dyDescent="0.25">
      <c r="A16" s="75" t="s">
        <v>231</v>
      </c>
      <c r="B16" s="79">
        <v>1127353</v>
      </c>
      <c r="C16" s="75" t="s">
        <v>166</v>
      </c>
      <c r="D16" s="79">
        <v>1454675</v>
      </c>
      <c r="E16" s="75" t="s">
        <v>311</v>
      </c>
      <c r="F16" s="79">
        <v>119196</v>
      </c>
      <c r="G16" s="75" t="s">
        <v>254</v>
      </c>
      <c r="H16" s="79">
        <v>329039</v>
      </c>
      <c r="I16" s="75" t="s">
        <v>352</v>
      </c>
      <c r="J16" s="79">
        <v>656376</v>
      </c>
      <c r="K16" s="73"/>
      <c r="L16" s="73"/>
      <c r="M16" s="73"/>
      <c r="N16" s="73"/>
      <c r="O16" s="73"/>
      <c r="P16" s="73"/>
    </row>
    <row r="17" spans="1:16" x14ac:dyDescent="0.25">
      <c r="A17" s="75" t="s">
        <v>259</v>
      </c>
      <c r="B17" s="79">
        <v>1021080</v>
      </c>
      <c r="C17" s="75" t="s">
        <v>287</v>
      </c>
      <c r="D17" s="79">
        <v>1302705</v>
      </c>
      <c r="E17" s="75" t="s">
        <v>162</v>
      </c>
      <c r="F17" s="79">
        <v>110620</v>
      </c>
      <c r="G17" s="75" t="s">
        <v>200</v>
      </c>
      <c r="H17" s="79">
        <v>320798</v>
      </c>
      <c r="I17" s="75" t="s">
        <v>353</v>
      </c>
      <c r="J17" s="79">
        <v>519800</v>
      </c>
      <c r="K17" s="73"/>
      <c r="L17" s="73"/>
      <c r="M17" s="73"/>
      <c r="N17" s="73"/>
      <c r="O17" s="73"/>
      <c r="P17" s="73"/>
    </row>
    <row r="18" spans="1:16" x14ac:dyDescent="0.25">
      <c r="A18" s="75" t="s">
        <v>133</v>
      </c>
      <c r="B18" s="79">
        <v>855888</v>
      </c>
      <c r="C18" s="75" t="s">
        <v>288</v>
      </c>
      <c r="D18" s="79">
        <v>858200</v>
      </c>
      <c r="E18" s="75" t="s">
        <v>312</v>
      </c>
      <c r="F18" s="79">
        <v>108756</v>
      </c>
      <c r="G18" s="75" t="s">
        <v>250</v>
      </c>
      <c r="H18" s="79">
        <v>215410</v>
      </c>
      <c r="I18" s="75" t="s">
        <v>198</v>
      </c>
      <c r="J18" s="79">
        <v>506930</v>
      </c>
      <c r="K18" s="73"/>
      <c r="L18" s="73"/>
      <c r="M18" s="73"/>
      <c r="N18" s="73"/>
      <c r="O18" s="73"/>
      <c r="P18" s="73"/>
    </row>
    <row r="19" spans="1:16" x14ac:dyDescent="0.25">
      <c r="A19" s="75" t="s">
        <v>260</v>
      </c>
      <c r="B19" s="79">
        <v>782660</v>
      </c>
      <c r="C19" s="75" t="s">
        <v>289</v>
      </c>
      <c r="D19" s="79">
        <v>730530</v>
      </c>
      <c r="E19" s="75" t="s">
        <v>123</v>
      </c>
      <c r="F19" s="79">
        <v>90213</v>
      </c>
      <c r="G19" s="75" t="s">
        <v>333</v>
      </c>
      <c r="H19" s="79">
        <v>213880</v>
      </c>
      <c r="I19" s="75" t="s">
        <v>196</v>
      </c>
      <c r="J19" s="79">
        <v>396158</v>
      </c>
      <c r="K19" s="73"/>
      <c r="L19" s="73"/>
      <c r="M19" s="73"/>
      <c r="N19" s="73"/>
      <c r="O19" s="73"/>
      <c r="P19" s="73"/>
    </row>
    <row r="20" spans="1:16" x14ac:dyDescent="0.25">
      <c r="A20" s="75" t="s">
        <v>261</v>
      </c>
      <c r="B20" s="79">
        <v>690705</v>
      </c>
      <c r="C20" s="75" t="s">
        <v>193</v>
      </c>
      <c r="D20" s="79">
        <v>727650</v>
      </c>
      <c r="E20" s="75" t="s">
        <v>313</v>
      </c>
      <c r="F20" s="79">
        <v>89820</v>
      </c>
      <c r="G20" s="75" t="s">
        <v>202</v>
      </c>
      <c r="H20" s="79">
        <v>207160</v>
      </c>
      <c r="I20" s="75" t="s">
        <v>200</v>
      </c>
      <c r="J20" s="79">
        <v>338473</v>
      </c>
      <c r="K20" s="73"/>
      <c r="L20" s="73"/>
      <c r="M20" s="73"/>
      <c r="N20" s="73"/>
      <c r="O20" s="73"/>
      <c r="P20" s="73"/>
    </row>
    <row r="21" spans="1:16" x14ac:dyDescent="0.25">
      <c r="A21" s="75" t="s">
        <v>230</v>
      </c>
      <c r="B21" s="79">
        <v>660021</v>
      </c>
      <c r="C21" s="75" t="s">
        <v>290</v>
      </c>
      <c r="D21" s="79">
        <v>717310</v>
      </c>
      <c r="E21" s="75" t="s">
        <v>134</v>
      </c>
      <c r="F21" s="79">
        <v>75690</v>
      </c>
      <c r="G21" s="75" t="s">
        <v>334</v>
      </c>
      <c r="H21" s="79">
        <v>196976</v>
      </c>
      <c r="I21" s="75" t="s">
        <v>354</v>
      </c>
      <c r="J21" s="79">
        <v>317000</v>
      </c>
      <c r="K21" s="73"/>
      <c r="L21" s="73"/>
      <c r="M21" s="73"/>
      <c r="N21" s="73"/>
      <c r="O21" s="73"/>
      <c r="P21" s="73"/>
    </row>
    <row r="22" spans="1:16" x14ac:dyDescent="0.25">
      <c r="A22" s="75" t="s">
        <v>262</v>
      </c>
      <c r="B22" s="79">
        <v>656026</v>
      </c>
      <c r="C22" s="75" t="s">
        <v>291</v>
      </c>
      <c r="D22" s="79">
        <v>675902</v>
      </c>
      <c r="E22" s="75" t="s">
        <v>159</v>
      </c>
      <c r="F22" s="79">
        <v>59360</v>
      </c>
      <c r="G22" s="75" t="s">
        <v>133</v>
      </c>
      <c r="H22" s="79">
        <v>175242</v>
      </c>
      <c r="I22" s="75" t="s">
        <v>256</v>
      </c>
      <c r="J22" s="79">
        <v>309120</v>
      </c>
      <c r="K22" s="73"/>
      <c r="L22" s="73"/>
      <c r="M22" s="73"/>
      <c r="N22" s="73"/>
      <c r="O22" s="73"/>
      <c r="P22" s="73"/>
    </row>
    <row r="23" spans="1:16" x14ac:dyDescent="0.25">
      <c r="A23" s="76" t="s">
        <v>263</v>
      </c>
      <c r="B23" s="84">
        <v>635602</v>
      </c>
      <c r="C23" s="76" t="s">
        <v>292</v>
      </c>
      <c r="D23" s="84">
        <v>634092</v>
      </c>
      <c r="E23" s="76" t="s">
        <v>231</v>
      </c>
      <c r="F23" s="84">
        <v>55440</v>
      </c>
      <c r="G23" s="76" t="s">
        <v>258</v>
      </c>
      <c r="H23" s="84">
        <v>172513</v>
      </c>
      <c r="I23" s="76" t="s">
        <v>355</v>
      </c>
      <c r="J23" s="84">
        <v>308740</v>
      </c>
      <c r="K23" s="73"/>
      <c r="L23" s="73"/>
      <c r="M23" s="73"/>
      <c r="N23" s="73"/>
      <c r="O23" s="73"/>
      <c r="P23" s="73"/>
    </row>
    <row r="24" spans="1:16" x14ac:dyDescent="0.25">
      <c r="A24" s="73"/>
      <c r="B24" s="73"/>
      <c r="C24" s="73"/>
      <c r="D24" s="73"/>
      <c r="E24" s="73" t="s">
        <v>96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</row>
    <row r="25" spans="1:1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</row>
    <row r="26" spans="1:16" x14ac:dyDescent="0.25">
      <c r="A26" s="36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1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1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16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16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16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16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1:16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1:16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1:16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6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H45"/>
  <sheetViews>
    <sheetView showGridLines="0" zoomScale="90" zoomScaleNormal="90" workbookViewId="0">
      <pane ySplit="3" topLeftCell="A4" activePane="bottomLeft" state="frozen"/>
      <selection pane="bottomLeft" activeCell="D15" sqref="D15"/>
    </sheetView>
  </sheetViews>
  <sheetFormatPr defaultColWidth="9.140625" defaultRowHeight="15" x14ac:dyDescent="0.25"/>
  <cols>
    <col min="1" max="2" width="28.140625" style="72" customWidth="1"/>
    <col min="3" max="3" width="16.7109375" style="72" customWidth="1"/>
    <col min="4" max="5" width="28.140625" style="72" customWidth="1"/>
    <col min="6" max="6" width="16.7109375" style="72" customWidth="1"/>
    <col min="7" max="8" width="28.140625" style="72" customWidth="1"/>
    <col min="9" max="9" width="16.7109375" style="72" customWidth="1"/>
    <col min="10" max="11" width="28.140625" style="72" customWidth="1"/>
    <col min="12" max="12" width="16.7109375" style="72" customWidth="1"/>
    <col min="13" max="14" width="28.140625" style="72" customWidth="1"/>
    <col min="15" max="15" width="16.7109375" style="72" customWidth="1"/>
    <col min="16" max="60" width="9.140625" style="72"/>
  </cols>
  <sheetData>
    <row r="1" spans="1:60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60" x14ac:dyDescent="0.25">
      <c r="A2" s="165" t="s">
        <v>70</v>
      </c>
      <c r="B2" s="165"/>
      <c r="C2" s="165"/>
      <c r="D2" s="165" t="s">
        <v>71</v>
      </c>
      <c r="E2" s="165"/>
      <c r="F2" s="165"/>
      <c r="G2" s="165" t="s">
        <v>72</v>
      </c>
      <c r="H2" s="165"/>
      <c r="I2" s="165"/>
      <c r="J2" s="165" t="s">
        <v>73</v>
      </c>
      <c r="K2" s="165"/>
      <c r="L2" s="165"/>
      <c r="M2" s="165" t="s">
        <v>74</v>
      </c>
      <c r="N2" s="165"/>
      <c r="O2" s="165"/>
      <c r="P2" s="73"/>
      <c r="Q2" s="73"/>
      <c r="R2" s="73"/>
      <c r="S2" s="73"/>
      <c r="T2" s="73"/>
      <c r="U2" s="73"/>
      <c r="V2" s="73"/>
      <c r="W2" s="73"/>
      <c r="X2" s="73"/>
    </row>
    <row r="3" spans="1:60" x14ac:dyDescent="0.25">
      <c r="A3" s="99" t="s">
        <v>85</v>
      </c>
      <c r="B3" s="99" t="s">
        <v>69</v>
      </c>
      <c r="C3" s="99" t="s">
        <v>98</v>
      </c>
      <c r="D3" s="99" t="s">
        <v>85</v>
      </c>
      <c r="E3" s="99" t="s">
        <v>69</v>
      </c>
      <c r="F3" s="99" t="s">
        <v>98</v>
      </c>
      <c r="G3" s="99" t="s">
        <v>85</v>
      </c>
      <c r="H3" s="99" t="s">
        <v>69</v>
      </c>
      <c r="I3" s="99" t="s">
        <v>98</v>
      </c>
      <c r="J3" s="99" t="s">
        <v>85</v>
      </c>
      <c r="K3" s="99" t="s">
        <v>69</v>
      </c>
      <c r="L3" s="99" t="s">
        <v>98</v>
      </c>
      <c r="M3" s="99" t="s">
        <v>85</v>
      </c>
      <c r="N3" s="99" t="s">
        <v>69</v>
      </c>
      <c r="O3" s="99" t="s">
        <v>98</v>
      </c>
      <c r="P3" s="73"/>
      <c r="Q3" s="73"/>
      <c r="R3" s="73"/>
      <c r="S3" s="73"/>
      <c r="T3" s="73"/>
      <c r="U3" s="73"/>
      <c r="V3" s="73"/>
      <c r="W3" s="73"/>
      <c r="X3" s="73"/>
    </row>
    <row r="4" spans="1:60" s="90" customFormat="1" x14ac:dyDescent="0.2">
      <c r="A4" s="75" t="s">
        <v>252</v>
      </c>
      <c r="B4" s="75" t="s">
        <v>252</v>
      </c>
      <c r="C4" s="79">
        <v>2848878</v>
      </c>
      <c r="D4" s="75" t="s">
        <v>278</v>
      </c>
      <c r="E4" s="75" t="s">
        <v>278</v>
      </c>
      <c r="F4" s="79">
        <v>6613848</v>
      </c>
      <c r="G4" s="75" t="s">
        <v>157</v>
      </c>
      <c r="H4" s="75" t="s">
        <v>157</v>
      </c>
      <c r="I4" s="79">
        <v>6159016</v>
      </c>
      <c r="J4" s="75" t="s">
        <v>259</v>
      </c>
      <c r="K4" s="75" t="s">
        <v>270</v>
      </c>
      <c r="L4" s="79">
        <v>3332327</v>
      </c>
      <c r="M4" s="75" t="s">
        <v>263</v>
      </c>
      <c r="N4" s="75" t="s">
        <v>340</v>
      </c>
      <c r="O4" s="79">
        <v>7392502</v>
      </c>
      <c r="P4" s="86"/>
      <c r="Q4" s="86"/>
      <c r="R4" s="86"/>
      <c r="S4" s="86"/>
      <c r="T4" s="86"/>
      <c r="U4" s="86"/>
      <c r="V4" s="86"/>
      <c r="W4" s="86"/>
      <c r="X4" s="86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</row>
    <row r="5" spans="1:60" s="90" customFormat="1" x14ac:dyDescent="0.2">
      <c r="A5" s="75" t="s">
        <v>253</v>
      </c>
      <c r="B5" s="75" t="s">
        <v>264</v>
      </c>
      <c r="C5" s="79">
        <v>2668466</v>
      </c>
      <c r="D5" s="75" t="s">
        <v>278</v>
      </c>
      <c r="E5" s="75" t="s">
        <v>293</v>
      </c>
      <c r="F5" s="79">
        <v>3152070</v>
      </c>
      <c r="G5" s="75" t="s">
        <v>307</v>
      </c>
      <c r="H5" s="75" t="s">
        <v>314</v>
      </c>
      <c r="I5" s="79">
        <v>3231307</v>
      </c>
      <c r="J5" s="75" t="s">
        <v>256</v>
      </c>
      <c r="K5" s="75" t="s">
        <v>256</v>
      </c>
      <c r="L5" s="79">
        <v>3016302</v>
      </c>
      <c r="M5" s="75" t="s">
        <v>348</v>
      </c>
      <c r="N5" s="75" t="s">
        <v>356</v>
      </c>
      <c r="O5" s="79">
        <v>2047830</v>
      </c>
      <c r="P5" s="86"/>
      <c r="Q5" s="86"/>
      <c r="R5" s="86"/>
      <c r="S5" s="86"/>
      <c r="T5" s="86"/>
      <c r="U5" s="86"/>
      <c r="V5" s="86"/>
      <c r="W5" s="86"/>
      <c r="X5" s="86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</row>
    <row r="6" spans="1:60" s="90" customFormat="1" x14ac:dyDescent="0.2">
      <c r="A6" s="75" t="s">
        <v>250</v>
      </c>
      <c r="B6" s="75" t="s">
        <v>265</v>
      </c>
      <c r="C6" s="79">
        <v>2537434</v>
      </c>
      <c r="D6" s="75" t="s">
        <v>281</v>
      </c>
      <c r="E6" s="75" t="s">
        <v>294</v>
      </c>
      <c r="F6" s="79">
        <v>2619903</v>
      </c>
      <c r="G6" s="75" t="s">
        <v>200</v>
      </c>
      <c r="H6" s="75" t="s">
        <v>200</v>
      </c>
      <c r="I6" s="79">
        <v>2430023</v>
      </c>
      <c r="J6" s="75" t="s">
        <v>263</v>
      </c>
      <c r="K6" s="75" t="s">
        <v>335</v>
      </c>
      <c r="L6" s="79">
        <v>2812040</v>
      </c>
      <c r="M6" s="75" t="s">
        <v>350</v>
      </c>
      <c r="N6" s="75" t="s">
        <v>357</v>
      </c>
      <c r="O6" s="79">
        <v>1938802</v>
      </c>
      <c r="P6" s="86"/>
      <c r="Q6" s="86"/>
      <c r="R6" s="86"/>
      <c r="S6" s="86"/>
      <c r="T6" s="86"/>
      <c r="U6" s="86"/>
      <c r="V6" s="86"/>
      <c r="W6" s="86"/>
      <c r="X6" s="86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</row>
    <row r="7" spans="1:60" s="90" customFormat="1" x14ac:dyDescent="0.2">
      <c r="A7" s="75" t="s">
        <v>250</v>
      </c>
      <c r="B7" s="75" t="s">
        <v>250</v>
      </c>
      <c r="C7" s="79">
        <v>2176059</v>
      </c>
      <c r="D7" s="75" t="s">
        <v>282</v>
      </c>
      <c r="E7" s="75" t="s">
        <v>295</v>
      </c>
      <c r="F7" s="79">
        <v>2405385</v>
      </c>
      <c r="G7" s="75" t="s">
        <v>163</v>
      </c>
      <c r="H7" s="75" t="s">
        <v>315</v>
      </c>
      <c r="I7" s="79">
        <v>2133548</v>
      </c>
      <c r="J7" s="75" t="s">
        <v>326</v>
      </c>
      <c r="K7" s="75" t="s">
        <v>336</v>
      </c>
      <c r="L7" s="79">
        <v>2745821</v>
      </c>
      <c r="M7" s="75" t="s">
        <v>349</v>
      </c>
      <c r="N7" s="75" t="s">
        <v>358</v>
      </c>
      <c r="O7" s="79">
        <v>1365242</v>
      </c>
      <c r="P7" s="86"/>
      <c r="Q7" s="86"/>
      <c r="R7" s="86"/>
      <c r="S7" s="86"/>
      <c r="T7" s="86"/>
      <c r="U7" s="86"/>
      <c r="V7" s="86"/>
      <c r="W7" s="86"/>
      <c r="X7" s="86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</row>
    <row r="8" spans="1:60" s="90" customFormat="1" x14ac:dyDescent="0.2">
      <c r="A8" s="75" t="s">
        <v>254</v>
      </c>
      <c r="B8" s="75" t="s">
        <v>266</v>
      </c>
      <c r="C8" s="79">
        <v>1926515</v>
      </c>
      <c r="D8" s="75" t="s">
        <v>280</v>
      </c>
      <c r="E8" s="75" t="s">
        <v>296</v>
      </c>
      <c r="F8" s="79">
        <v>2264625</v>
      </c>
      <c r="G8" s="75" t="s">
        <v>217</v>
      </c>
      <c r="H8" s="75" t="s">
        <v>217</v>
      </c>
      <c r="I8" s="79">
        <v>1441317</v>
      </c>
      <c r="J8" s="75" t="s">
        <v>263</v>
      </c>
      <c r="K8" s="75" t="s">
        <v>337</v>
      </c>
      <c r="L8" s="79">
        <v>1977963</v>
      </c>
      <c r="M8" s="75" t="s">
        <v>351</v>
      </c>
      <c r="N8" s="75" t="s">
        <v>359</v>
      </c>
      <c r="O8" s="79">
        <v>1240199</v>
      </c>
      <c r="P8" s="86"/>
      <c r="Q8" s="86"/>
      <c r="R8" s="86"/>
      <c r="S8" s="86"/>
      <c r="T8" s="86"/>
      <c r="U8" s="86"/>
      <c r="V8" s="86"/>
      <c r="W8" s="86"/>
      <c r="X8" s="86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</row>
    <row r="9" spans="1:60" s="90" customFormat="1" x14ac:dyDescent="0.2">
      <c r="A9" s="75" t="s">
        <v>138</v>
      </c>
      <c r="B9" s="75" t="s">
        <v>138</v>
      </c>
      <c r="C9" s="79">
        <v>1656735</v>
      </c>
      <c r="D9" s="75" t="s">
        <v>279</v>
      </c>
      <c r="E9" s="75" t="s">
        <v>297</v>
      </c>
      <c r="F9" s="79">
        <v>2223154</v>
      </c>
      <c r="G9" s="75" t="s">
        <v>163</v>
      </c>
      <c r="H9" s="75" t="s">
        <v>316</v>
      </c>
      <c r="I9" s="79">
        <v>1202188</v>
      </c>
      <c r="J9" s="75" t="s">
        <v>256</v>
      </c>
      <c r="K9" s="75" t="s">
        <v>338</v>
      </c>
      <c r="L9" s="79">
        <v>1947288</v>
      </c>
      <c r="M9" s="75" t="s">
        <v>263</v>
      </c>
      <c r="N9" s="75" t="s">
        <v>360</v>
      </c>
      <c r="O9" s="79">
        <v>1218377</v>
      </c>
      <c r="P9" s="86"/>
      <c r="Q9" s="86"/>
      <c r="R9" s="86"/>
      <c r="S9" s="86"/>
      <c r="T9" s="86"/>
      <c r="U9" s="86"/>
      <c r="V9" s="86"/>
      <c r="W9" s="86"/>
      <c r="X9" s="86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</row>
    <row r="10" spans="1:60" s="90" customFormat="1" x14ac:dyDescent="0.2">
      <c r="A10" s="75" t="s">
        <v>255</v>
      </c>
      <c r="B10" s="75" t="s">
        <v>267</v>
      </c>
      <c r="C10" s="79">
        <v>1375563</v>
      </c>
      <c r="D10" s="75" t="s">
        <v>200</v>
      </c>
      <c r="E10" s="75" t="s">
        <v>200</v>
      </c>
      <c r="F10" s="79">
        <v>1978275</v>
      </c>
      <c r="G10" s="75" t="s">
        <v>138</v>
      </c>
      <c r="H10" s="75" t="s">
        <v>138</v>
      </c>
      <c r="I10" s="79">
        <v>1056114</v>
      </c>
      <c r="J10" s="75" t="s">
        <v>263</v>
      </c>
      <c r="K10" s="75" t="s">
        <v>339</v>
      </c>
      <c r="L10" s="79">
        <v>1852073</v>
      </c>
      <c r="M10" s="75" t="s">
        <v>263</v>
      </c>
      <c r="N10" s="75" t="s">
        <v>341</v>
      </c>
      <c r="O10" s="79">
        <v>1132488</v>
      </c>
      <c r="P10" s="86"/>
      <c r="Q10" s="86"/>
      <c r="R10" s="86"/>
      <c r="S10" s="86"/>
      <c r="T10" s="86"/>
      <c r="U10" s="86"/>
      <c r="V10" s="86"/>
      <c r="W10" s="86"/>
      <c r="X10" s="86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</row>
    <row r="11" spans="1:60" s="90" customFormat="1" x14ac:dyDescent="0.2">
      <c r="A11" s="75" t="s">
        <v>252</v>
      </c>
      <c r="B11" s="75" t="s">
        <v>268</v>
      </c>
      <c r="C11" s="79">
        <v>1364279</v>
      </c>
      <c r="D11" s="75" t="s">
        <v>284</v>
      </c>
      <c r="E11" s="75" t="s">
        <v>298</v>
      </c>
      <c r="F11" s="79">
        <v>1318500</v>
      </c>
      <c r="G11" s="75" t="s">
        <v>193</v>
      </c>
      <c r="H11" s="75" t="s">
        <v>193</v>
      </c>
      <c r="I11" s="79">
        <v>821418</v>
      </c>
      <c r="J11" s="75" t="s">
        <v>263</v>
      </c>
      <c r="K11" s="75" t="s">
        <v>340</v>
      </c>
      <c r="L11" s="79">
        <v>1179640</v>
      </c>
      <c r="M11" s="75" t="s">
        <v>347</v>
      </c>
      <c r="N11" s="75" t="s">
        <v>347</v>
      </c>
      <c r="O11" s="79">
        <v>1020860</v>
      </c>
      <c r="P11" s="86"/>
      <c r="Q11" s="86"/>
      <c r="R11" s="86"/>
      <c r="S11" s="86"/>
      <c r="T11" s="86"/>
      <c r="U11" s="86"/>
      <c r="V11" s="86"/>
      <c r="W11" s="86"/>
      <c r="X11" s="86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</row>
    <row r="12" spans="1:60" s="90" customFormat="1" x14ac:dyDescent="0.2">
      <c r="A12" s="75" t="s">
        <v>256</v>
      </c>
      <c r="B12" s="75" t="s">
        <v>256</v>
      </c>
      <c r="C12" s="79">
        <v>1352012</v>
      </c>
      <c r="D12" s="75" t="s">
        <v>286</v>
      </c>
      <c r="E12" s="75" t="s">
        <v>299</v>
      </c>
      <c r="F12" s="79">
        <v>1269000</v>
      </c>
      <c r="G12" s="75" t="s">
        <v>307</v>
      </c>
      <c r="H12" s="75" t="s">
        <v>317</v>
      </c>
      <c r="I12" s="79">
        <v>625906</v>
      </c>
      <c r="J12" s="75" t="s">
        <v>263</v>
      </c>
      <c r="K12" s="75" t="s">
        <v>341</v>
      </c>
      <c r="L12" s="79">
        <v>1022600</v>
      </c>
      <c r="M12" s="75" t="s">
        <v>347</v>
      </c>
      <c r="N12" s="75" t="s">
        <v>361</v>
      </c>
      <c r="O12" s="79">
        <v>989360</v>
      </c>
      <c r="P12" s="86"/>
      <c r="Q12" s="86"/>
      <c r="R12" s="86"/>
      <c r="S12" s="86"/>
      <c r="T12" s="86"/>
      <c r="U12" s="86"/>
      <c r="V12" s="86"/>
      <c r="W12" s="86"/>
      <c r="X12" s="86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</row>
    <row r="13" spans="1:60" s="90" customFormat="1" x14ac:dyDescent="0.2">
      <c r="A13" s="75" t="s">
        <v>130</v>
      </c>
      <c r="B13" s="75" t="s">
        <v>130</v>
      </c>
      <c r="C13" s="79">
        <v>1220980</v>
      </c>
      <c r="D13" s="75" t="s">
        <v>279</v>
      </c>
      <c r="E13" s="75" t="s">
        <v>279</v>
      </c>
      <c r="F13" s="79">
        <v>1236115</v>
      </c>
      <c r="G13" s="75" t="s">
        <v>308</v>
      </c>
      <c r="H13" s="75" t="s">
        <v>308</v>
      </c>
      <c r="I13" s="79">
        <v>512626</v>
      </c>
      <c r="J13" s="75" t="s">
        <v>328</v>
      </c>
      <c r="K13" s="75" t="s">
        <v>342</v>
      </c>
      <c r="L13" s="79">
        <v>872488</v>
      </c>
      <c r="M13" s="75" t="s">
        <v>286</v>
      </c>
      <c r="N13" s="75" t="s">
        <v>362</v>
      </c>
      <c r="O13" s="79">
        <v>890375</v>
      </c>
      <c r="P13" s="86"/>
      <c r="Q13" s="86"/>
      <c r="R13" s="86"/>
      <c r="S13" s="86"/>
      <c r="T13" s="86"/>
      <c r="U13" s="86"/>
      <c r="V13" s="86"/>
      <c r="W13" s="86"/>
      <c r="X13" s="86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</row>
    <row r="14" spans="1:60" s="90" customFormat="1" x14ac:dyDescent="0.2">
      <c r="A14" s="75" t="s">
        <v>251</v>
      </c>
      <c r="B14" s="75" t="s">
        <v>269</v>
      </c>
      <c r="C14" s="79">
        <v>1195280</v>
      </c>
      <c r="D14" s="75" t="s">
        <v>283</v>
      </c>
      <c r="E14" s="75" t="s">
        <v>283</v>
      </c>
      <c r="F14" s="79">
        <v>1172470</v>
      </c>
      <c r="G14" s="75" t="s">
        <v>307</v>
      </c>
      <c r="H14" s="75" t="s">
        <v>318</v>
      </c>
      <c r="I14" s="79">
        <v>475572</v>
      </c>
      <c r="J14" s="75" t="s">
        <v>138</v>
      </c>
      <c r="K14" s="75" t="s">
        <v>138</v>
      </c>
      <c r="L14" s="79">
        <v>708844</v>
      </c>
      <c r="M14" s="75" t="s">
        <v>287</v>
      </c>
      <c r="N14" s="75" t="s">
        <v>363</v>
      </c>
      <c r="O14" s="79">
        <v>751146</v>
      </c>
      <c r="P14" s="86"/>
      <c r="Q14" s="86"/>
      <c r="R14" s="86"/>
      <c r="S14" s="86"/>
      <c r="T14" s="86"/>
      <c r="U14" s="86"/>
      <c r="V14" s="86"/>
      <c r="W14" s="86"/>
      <c r="X14" s="86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</row>
    <row r="15" spans="1:60" s="90" customFormat="1" x14ac:dyDescent="0.2">
      <c r="A15" s="75" t="s">
        <v>259</v>
      </c>
      <c r="B15" s="75" t="s">
        <v>270</v>
      </c>
      <c r="C15" s="79">
        <v>1021080</v>
      </c>
      <c r="D15" s="75" t="s">
        <v>166</v>
      </c>
      <c r="E15" s="75" t="s">
        <v>300</v>
      </c>
      <c r="F15" s="79">
        <v>1162875</v>
      </c>
      <c r="G15" s="75" t="s">
        <v>288</v>
      </c>
      <c r="H15" s="75" t="s">
        <v>288</v>
      </c>
      <c r="I15" s="79">
        <v>416680</v>
      </c>
      <c r="J15" s="75" t="s">
        <v>330</v>
      </c>
      <c r="K15" s="75" t="s">
        <v>343</v>
      </c>
      <c r="L15" s="79">
        <v>664010</v>
      </c>
      <c r="M15" s="75" t="s">
        <v>192</v>
      </c>
      <c r="N15" s="75" t="s">
        <v>192</v>
      </c>
      <c r="O15" s="79">
        <v>694360</v>
      </c>
      <c r="P15" s="86"/>
      <c r="Q15" s="86"/>
      <c r="R15" s="86"/>
      <c r="S15" s="86"/>
      <c r="T15" s="86"/>
      <c r="U15" s="86"/>
      <c r="V15" s="86"/>
      <c r="W15" s="86"/>
      <c r="X15" s="86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</row>
    <row r="16" spans="1:60" s="90" customFormat="1" x14ac:dyDescent="0.2">
      <c r="A16" s="75" t="s">
        <v>251</v>
      </c>
      <c r="B16" s="75" t="s">
        <v>271</v>
      </c>
      <c r="C16" s="79">
        <v>868224</v>
      </c>
      <c r="D16" s="75" t="s">
        <v>281</v>
      </c>
      <c r="E16" s="75" t="s">
        <v>301</v>
      </c>
      <c r="F16" s="79">
        <v>1139050</v>
      </c>
      <c r="G16" s="75" t="s">
        <v>310</v>
      </c>
      <c r="H16" s="75" t="s">
        <v>319</v>
      </c>
      <c r="I16" s="79">
        <v>412542</v>
      </c>
      <c r="J16" s="75" t="s">
        <v>327</v>
      </c>
      <c r="K16" s="75" t="s">
        <v>344</v>
      </c>
      <c r="L16" s="79">
        <v>646242</v>
      </c>
      <c r="M16" s="75" t="s">
        <v>165</v>
      </c>
      <c r="N16" s="75" t="s">
        <v>165</v>
      </c>
      <c r="O16" s="79">
        <v>647810</v>
      </c>
      <c r="P16" s="86"/>
      <c r="Q16" s="86"/>
      <c r="R16" s="86"/>
      <c r="S16" s="86"/>
      <c r="T16" s="86"/>
      <c r="U16" s="86"/>
      <c r="V16" s="86"/>
      <c r="W16" s="86"/>
      <c r="X16" s="86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</row>
    <row r="17" spans="1:60" s="90" customFormat="1" x14ac:dyDescent="0.2">
      <c r="A17" s="75" t="s">
        <v>128</v>
      </c>
      <c r="B17" s="75" t="s">
        <v>128</v>
      </c>
      <c r="C17" s="79">
        <v>733550</v>
      </c>
      <c r="D17" s="75" t="s">
        <v>287</v>
      </c>
      <c r="E17" s="75" t="s">
        <v>287</v>
      </c>
      <c r="F17" s="79">
        <v>952385</v>
      </c>
      <c r="G17" s="75" t="s">
        <v>309</v>
      </c>
      <c r="H17" s="75" t="s">
        <v>320</v>
      </c>
      <c r="I17" s="79">
        <v>344657</v>
      </c>
      <c r="J17" s="75" t="s">
        <v>329</v>
      </c>
      <c r="K17" s="75" t="s">
        <v>329</v>
      </c>
      <c r="L17" s="79">
        <v>608160</v>
      </c>
      <c r="M17" s="75" t="s">
        <v>352</v>
      </c>
      <c r="N17" s="75" t="s">
        <v>364</v>
      </c>
      <c r="O17" s="79">
        <v>610376</v>
      </c>
      <c r="P17" s="86"/>
      <c r="Q17" s="86"/>
      <c r="R17" s="86"/>
      <c r="S17" s="86"/>
      <c r="T17" s="86"/>
      <c r="U17" s="86"/>
      <c r="V17" s="86"/>
      <c r="W17" s="86"/>
      <c r="X17" s="86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</row>
    <row r="18" spans="1:60" s="90" customFormat="1" x14ac:dyDescent="0.2">
      <c r="A18" s="75" t="s">
        <v>251</v>
      </c>
      <c r="B18" s="75" t="s">
        <v>272</v>
      </c>
      <c r="C18" s="79">
        <v>732452</v>
      </c>
      <c r="D18" s="75" t="s">
        <v>280</v>
      </c>
      <c r="E18" s="75" t="s">
        <v>302</v>
      </c>
      <c r="F18" s="79">
        <v>937609</v>
      </c>
      <c r="G18" s="75" t="s">
        <v>196</v>
      </c>
      <c r="H18" s="75" t="s">
        <v>196</v>
      </c>
      <c r="I18" s="79">
        <v>294452</v>
      </c>
      <c r="J18" s="75" t="s">
        <v>327</v>
      </c>
      <c r="K18" s="75" t="s">
        <v>327</v>
      </c>
      <c r="L18" s="79">
        <v>602510</v>
      </c>
      <c r="M18" s="75" t="s">
        <v>198</v>
      </c>
      <c r="N18" s="75" t="s">
        <v>365</v>
      </c>
      <c r="O18" s="79">
        <v>506930</v>
      </c>
      <c r="P18" s="86"/>
      <c r="Q18" s="86"/>
      <c r="R18" s="86"/>
      <c r="S18" s="86"/>
      <c r="T18" s="86"/>
      <c r="U18" s="86"/>
      <c r="V18" s="86"/>
      <c r="W18" s="86"/>
      <c r="X18" s="86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</row>
    <row r="19" spans="1:60" s="90" customFormat="1" x14ac:dyDescent="0.2">
      <c r="A19" s="75" t="s">
        <v>261</v>
      </c>
      <c r="B19" s="75" t="s">
        <v>273</v>
      </c>
      <c r="C19" s="79">
        <v>690705</v>
      </c>
      <c r="D19" s="75" t="s">
        <v>279</v>
      </c>
      <c r="E19" s="75" t="s">
        <v>303</v>
      </c>
      <c r="F19" s="79">
        <v>847610</v>
      </c>
      <c r="G19" s="75" t="s">
        <v>217</v>
      </c>
      <c r="H19" s="75" t="s">
        <v>321</v>
      </c>
      <c r="I19" s="79">
        <v>240601</v>
      </c>
      <c r="J19" s="75" t="s">
        <v>326</v>
      </c>
      <c r="K19" s="75" t="s">
        <v>326</v>
      </c>
      <c r="L19" s="79">
        <v>563397</v>
      </c>
      <c r="M19" s="75" t="s">
        <v>326</v>
      </c>
      <c r="N19" s="75" t="s">
        <v>326</v>
      </c>
      <c r="O19" s="79">
        <v>489298</v>
      </c>
      <c r="P19" s="86"/>
      <c r="Q19" s="86"/>
      <c r="R19" s="86"/>
      <c r="S19" s="86"/>
      <c r="T19" s="86"/>
      <c r="U19" s="86"/>
      <c r="V19" s="86"/>
      <c r="W19" s="86"/>
      <c r="X19" s="86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</row>
    <row r="20" spans="1:60" s="90" customFormat="1" x14ac:dyDescent="0.2">
      <c r="A20" s="75" t="s">
        <v>257</v>
      </c>
      <c r="B20" s="75" t="s">
        <v>274</v>
      </c>
      <c r="C20" s="79">
        <v>630722</v>
      </c>
      <c r="D20" s="75" t="s">
        <v>282</v>
      </c>
      <c r="E20" s="75" t="s">
        <v>304</v>
      </c>
      <c r="F20" s="79">
        <v>742195</v>
      </c>
      <c r="G20" s="75" t="s">
        <v>163</v>
      </c>
      <c r="H20" s="75" t="s">
        <v>322</v>
      </c>
      <c r="I20" s="79">
        <v>231958</v>
      </c>
      <c r="J20" s="75" t="s">
        <v>256</v>
      </c>
      <c r="K20" s="75" t="s">
        <v>345</v>
      </c>
      <c r="L20" s="79">
        <v>559545</v>
      </c>
      <c r="M20" s="75" t="s">
        <v>349</v>
      </c>
      <c r="N20" s="75" t="s">
        <v>366</v>
      </c>
      <c r="O20" s="79">
        <v>480781</v>
      </c>
      <c r="P20" s="86"/>
      <c r="Q20" s="86"/>
      <c r="R20" s="86"/>
      <c r="S20" s="86"/>
      <c r="T20" s="86"/>
      <c r="U20" s="86"/>
      <c r="V20" s="86"/>
      <c r="W20" s="86"/>
      <c r="X20" s="86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</row>
    <row r="21" spans="1:60" s="90" customFormat="1" x14ac:dyDescent="0.2">
      <c r="A21" s="75" t="s">
        <v>251</v>
      </c>
      <c r="B21" s="75" t="s">
        <v>275</v>
      </c>
      <c r="C21" s="79">
        <v>627922</v>
      </c>
      <c r="D21" s="75" t="s">
        <v>285</v>
      </c>
      <c r="E21" s="75" t="s">
        <v>305</v>
      </c>
      <c r="F21" s="79">
        <v>732700</v>
      </c>
      <c r="G21" s="75" t="s">
        <v>307</v>
      </c>
      <c r="H21" s="75" t="s">
        <v>323</v>
      </c>
      <c r="I21" s="79">
        <v>228080</v>
      </c>
      <c r="J21" s="75" t="s">
        <v>332</v>
      </c>
      <c r="K21" s="75" t="s">
        <v>346</v>
      </c>
      <c r="L21" s="79">
        <v>482020</v>
      </c>
      <c r="M21" s="75" t="s">
        <v>353</v>
      </c>
      <c r="N21" s="75" t="s">
        <v>367</v>
      </c>
      <c r="O21" s="79">
        <v>425000</v>
      </c>
      <c r="P21" s="86"/>
      <c r="Q21" s="86"/>
      <c r="R21" s="86"/>
      <c r="S21" s="86"/>
      <c r="T21" s="86"/>
      <c r="U21" s="86"/>
      <c r="V21" s="86"/>
      <c r="W21" s="86"/>
      <c r="X21" s="86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</row>
    <row r="22" spans="1:60" s="90" customFormat="1" x14ac:dyDescent="0.2">
      <c r="A22" s="75" t="s">
        <v>260</v>
      </c>
      <c r="B22" s="76" t="s">
        <v>276</v>
      </c>
      <c r="C22" s="79">
        <v>599687</v>
      </c>
      <c r="D22" s="76" t="s">
        <v>193</v>
      </c>
      <c r="E22" s="76" t="s">
        <v>193</v>
      </c>
      <c r="F22" s="79">
        <v>727650</v>
      </c>
      <c r="G22" s="76" t="s">
        <v>308</v>
      </c>
      <c r="H22" s="76" t="s">
        <v>324</v>
      </c>
      <c r="I22" s="79">
        <v>195962</v>
      </c>
      <c r="J22" s="76" t="s">
        <v>259</v>
      </c>
      <c r="K22" s="76" t="s">
        <v>259</v>
      </c>
      <c r="L22" s="79">
        <v>415518</v>
      </c>
      <c r="M22" s="75" t="s">
        <v>326</v>
      </c>
      <c r="N22" s="75" t="s">
        <v>336</v>
      </c>
      <c r="O22" s="79">
        <v>422309</v>
      </c>
      <c r="P22" s="86"/>
      <c r="Q22" s="86"/>
      <c r="R22" s="86"/>
      <c r="S22" s="86"/>
      <c r="T22" s="86"/>
      <c r="U22" s="86"/>
      <c r="V22" s="86"/>
      <c r="W22" s="86"/>
      <c r="X22" s="86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</row>
    <row r="23" spans="1:60" s="90" customFormat="1" x14ac:dyDescent="0.2">
      <c r="A23" s="76" t="s">
        <v>231</v>
      </c>
      <c r="B23" s="76" t="s">
        <v>277</v>
      </c>
      <c r="C23" s="85">
        <v>568835</v>
      </c>
      <c r="D23" s="76" t="s">
        <v>290</v>
      </c>
      <c r="E23" s="76" t="s">
        <v>306</v>
      </c>
      <c r="F23" s="85">
        <v>705310</v>
      </c>
      <c r="G23" s="76" t="s">
        <v>217</v>
      </c>
      <c r="H23" s="76" t="s">
        <v>325</v>
      </c>
      <c r="I23" s="85">
        <v>187919</v>
      </c>
      <c r="J23" s="76" t="s">
        <v>200</v>
      </c>
      <c r="K23" s="76" t="s">
        <v>200</v>
      </c>
      <c r="L23" s="85">
        <v>320798</v>
      </c>
      <c r="M23" s="76" t="s">
        <v>196</v>
      </c>
      <c r="N23" s="76" t="s">
        <v>196</v>
      </c>
      <c r="O23" s="85">
        <v>361158</v>
      </c>
      <c r="P23" s="86"/>
      <c r="Q23" s="86"/>
      <c r="R23" s="86"/>
      <c r="S23" s="86"/>
      <c r="T23" s="86"/>
      <c r="U23" s="86"/>
      <c r="V23" s="86"/>
      <c r="W23" s="86"/>
      <c r="X23" s="86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</row>
    <row r="24" spans="1:60" x14ac:dyDescent="0.25">
      <c r="A24" s="73"/>
      <c r="B24" s="73"/>
      <c r="C24" s="73"/>
      <c r="D24" s="73"/>
      <c r="E24" s="73"/>
      <c r="F24" s="73"/>
      <c r="G24" s="73" t="s">
        <v>96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60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60" x14ac:dyDescent="0.25">
      <c r="A26" s="36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60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60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60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60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60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60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  <row r="34" spans="1:24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</row>
    <row r="38" spans="1:24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  <row r="41" spans="1:24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</row>
    <row r="42" spans="1:24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</row>
    <row r="43" spans="1:24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24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</row>
    <row r="45" spans="1:24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22"/>
  <sheetViews>
    <sheetView showGridLines="0" zoomScale="90" zoomScaleNormal="90" workbookViewId="0">
      <selection activeCell="J5" sqref="J5:J14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105"/>
    </row>
    <row r="2" spans="1:64" s="90" customFormat="1" ht="39.950000000000003" customHeight="1" x14ac:dyDescent="0.2">
      <c r="A2" s="155" t="s">
        <v>117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05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64" x14ac:dyDescent="0.25">
      <c r="A3" s="92" t="s">
        <v>0</v>
      </c>
      <c r="B3" s="156" t="s">
        <v>20</v>
      </c>
      <c r="C3" s="156"/>
      <c r="D3" s="156" t="s">
        <v>21</v>
      </c>
      <c r="E3" s="156"/>
      <c r="F3" s="156" t="s">
        <v>22</v>
      </c>
      <c r="G3" s="156"/>
      <c r="H3" s="156" t="s">
        <v>23</v>
      </c>
      <c r="I3" s="156"/>
      <c r="J3" s="156" t="s">
        <v>24</v>
      </c>
      <c r="K3" s="156"/>
      <c r="L3" s="105"/>
    </row>
    <row r="4" spans="1:64" x14ac:dyDescent="0.25">
      <c r="A4" s="96" t="s">
        <v>6</v>
      </c>
      <c r="B4" s="94" t="s">
        <v>7</v>
      </c>
      <c r="C4" s="95" t="s">
        <v>116</v>
      </c>
      <c r="D4" s="94" t="s">
        <v>7</v>
      </c>
      <c r="E4" s="95" t="s">
        <v>116</v>
      </c>
      <c r="F4" s="94" t="s">
        <v>7</v>
      </c>
      <c r="G4" s="95" t="s">
        <v>116</v>
      </c>
      <c r="H4" s="94" t="s">
        <v>7</v>
      </c>
      <c r="I4" s="95" t="s">
        <v>116</v>
      </c>
      <c r="J4" s="94" t="s">
        <v>7</v>
      </c>
      <c r="K4" s="95" t="s">
        <v>116</v>
      </c>
      <c r="L4" s="106"/>
    </row>
    <row r="5" spans="1:64" x14ac:dyDescent="0.25">
      <c r="A5" s="4" t="s">
        <v>8</v>
      </c>
      <c r="B5" s="131">
        <v>4.8762282345419994</v>
      </c>
      <c r="C5" s="132">
        <v>0.27568026686410085</v>
      </c>
      <c r="D5" s="133">
        <v>3.5596773203908203</v>
      </c>
      <c r="E5" s="132">
        <v>6.3336880644721885E-2</v>
      </c>
      <c r="F5" s="133">
        <v>8.1226883385398487</v>
      </c>
      <c r="G5" s="132">
        <v>-1.1874522316145721E-2</v>
      </c>
      <c r="H5" s="133">
        <v>3.806451569226418</v>
      </c>
      <c r="I5" s="132">
        <v>-8.0379926485451576E-3</v>
      </c>
      <c r="J5" s="133">
        <v>2.1292552070878159</v>
      </c>
      <c r="K5" s="135">
        <v>-0.1540962403777271</v>
      </c>
    </row>
    <row r="6" spans="1:64" x14ac:dyDescent="0.25">
      <c r="A6" s="5" t="s">
        <v>9</v>
      </c>
      <c r="B6" s="136">
        <v>5.0195138352654709</v>
      </c>
      <c r="C6" s="137">
        <v>0.2865630604784688</v>
      </c>
      <c r="D6" s="138">
        <v>3.4685036716679338</v>
      </c>
      <c r="E6" s="137">
        <v>0.11407250980392986</v>
      </c>
      <c r="F6" s="138">
        <v>8.2229199678450442</v>
      </c>
      <c r="G6" s="137">
        <v>1.4114473177336629E-2</v>
      </c>
      <c r="H6" s="138">
        <v>3.1343013495265279</v>
      </c>
      <c r="I6" s="137">
        <v>4.3505097408539403E-2</v>
      </c>
      <c r="J6" s="138">
        <v>2.1551490906251076</v>
      </c>
      <c r="K6" s="140">
        <v>-0.20145267099746506</v>
      </c>
    </row>
    <row r="7" spans="1:64" x14ac:dyDescent="0.25">
      <c r="A7" s="5" t="s">
        <v>10</v>
      </c>
      <c r="B7" s="136">
        <v>6.4532239545831009</v>
      </c>
      <c r="C7" s="137">
        <v>0.11398502516938291</v>
      </c>
      <c r="D7" s="138">
        <v>2.9650350641598604</v>
      </c>
      <c r="E7" s="137">
        <v>7.1731669786023286E-2</v>
      </c>
      <c r="F7" s="138">
        <v>7.932974970120438</v>
      </c>
      <c r="G7" s="137">
        <v>2.2395584774050025E-2</v>
      </c>
      <c r="H7" s="138">
        <v>6.7053176489968909</v>
      </c>
      <c r="I7" s="137">
        <v>6.1200567328812412E-2</v>
      </c>
      <c r="J7" s="138">
        <v>3.6380789018459736</v>
      </c>
      <c r="K7" s="140">
        <v>0.21269303684112656</v>
      </c>
      <c r="L7" s="10"/>
      <c r="M7" s="2" t="s">
        <v>25</v>
      </c>
    </row>
    <row r="8" spans="1:64" x14ac:dyDescent="0.25">
      <c r="A8" s="5" t="s">
        <v>11</v>
      </c>
      <c r="B8" s="136">
        <v>3.9504869438767072</v>
      </c>
      <c r="C8" s="137">
        <v>8.9348970831945679E-2</v>
      </c>
      <c r="D8" s="138">
        <v>3.5857914351408877</v>
      </c>
      <c r="E8" s="137">
        <v>8.9995968109482335E-2</v>
      </c>
      <c r="F8" s="138">
        <v>8.5503013285697698</v>
      </c>
      <c r="G8" s="137">
        <v>5.2521843736377432E-3</v>
      </c>
      <c r="H8" s="138">
        <v>3.2899607910300368</v>
      </c>
      <c r="I8" s="137">
        <v>0.14669839999023065</v>
      </c>
      <c r="J8" s="138">
        <v>2.0554338701323585</v>
      </c>
      <c r="K8" s="140">
        <v>-0.15442173282129376</v>
      </c>
    </row>
    <row r="9" spans="1:64" x14ac:dyDescent="0.25">
      <c r="A9" s="5" t="s">
        <v>12</v>
      </c>
      <c r="B9" s="136">
        <v>3.7421110782045552</v>
      </c>
      <c r="C9" s="137">
        <v>-3.102620570526617E-2</v>
      </c>
      <c r="D9" s="138">
        <v>4.8543460827044163</v>
      </c>
      <c r="E9" s="137">
        <v>0.19600737943148083</v>
      </c>
      <c r="F9" s="138">
        <v>9.4309808535119135</v>
      </c>
      <c r="G9" s="137">
        <v>-3.4877267098966672E-2</v>
      </c>
      <c r="H9" s="138">
        <v>4.7518486815755896</v>
      </c>
      <c r="I9" s="137">
        <v>-1.5786221881506021E-2</v>
      </c>
      <c r="J9" s="138">
        <v>2.2783396340004427</v>
      </c>
      <c r="K9" s="140">
        <v>-0.36194671838182924</v>
      </c>
    </row>
    <row r="10" spans="1:64" x14ac:dyDescent="0.25">
      <c r="A10" s="5" t="s">
        <v>13</v>
      </c>
      <c r="B10" s="136">
        <v>7.879151114917053</v>
      </c>
      <c r="C10" s="137">
        <v>0.30335520496025781</v>
      </c>
      <c r="D10" s="138">
        <v>3.3795257870632862</v>
      </c>
      <c r="E10" s="137">
        <v>0.17400273077446821</v>
      </c>
      <c r="F10" s="138">
        <v>7.5983575190061181</v>
      </c>
      <c r="G10" s="137">
        <v>-6.0503021824050516E-3</v>
      </c>
      <c r="H10" s="138">
        <v>3.1962888553269484</v>
      </c>
      <c r="I10" s="137">
        <v>-0.18986821852675786</v>
      </c>
      <c r="J10" s="138">
        <v>2.8684804201255241</v>
      </c>
      <c r="K10" s="140">
        <v>-9.6430183779478276E-2</v>
      </c>
      <c r="L10" s="2" t="s">
        <v>26</v>
      </c>
    </row>
    <row r="11" spans="1:64" x14ac:dyDescent="0.25">
      <c r="A11" s="5" t="s">
        <v>14</v>
      </c>
      <c r="B11" s="136">
        <v>7.9912122874624467</v>
      </c>
      <c r="C11" s="137">
        <v>8.0941573444469422E-2</v>
      </c>
      <c r="D11" s="138">
        <v>4.3338828166241807</v>
      </c>
      <c r="E11" s="137">
        <v>2.8652064777509551E-2</v>
      </c>
      <c r="F11" s="138">
        <v>8.3725130569207309</v>
      </c>
      <c r="G11" s="137">
        <v>0.20807511344730897</v>
      </c>
      <c r="H11" s="138">
        <v>7.482631491256865</v>
      </c>
      <c r="I11" s="137">
        <v>-9.4027697296058366E-2</v>
      </c>
      <c r="J11" s="138">
        <v>4</v>
      </c>
      <c r="K11" s="140">
        <v>-4.8648658124415912E-2</v>
      </c>
    </row>
    <row r="12" spans="1:64" x14ac:dyDescent="0.25">
      <c r="A12" s="5" t="s">
        <v>15</v>
      </c>
      <c r="B12" s="136">
        <v>2.3625416547452911</v>
      </c>
      <c r="C12" s="137">
        <v>0.19240316096702362</v>
      </c>
      <c r="D12" s="138">
        <v>3.4524919093851132</v>
      </c>
      <c r="E12" s="137">
        <v>0.13138752766657072</v>
      </c>
      <c r="F12" s="138">
        <v>9.1090446476400082</v>
      </c>
      <c r="G12" s="137">
        <v>-1.9121215890852126E-3</v>
      </c>
      <c r="H12" s="138">
        <v>1.789451266583215</v>
      </c>
      <c r="I12" s="137">
        <v>-8.851037931348936E-2</v>
      </c>
      <c r="J12" s="138">
        <v>1.518487771452667</v>
      </c>
      <c r="K12" s="140">
        <v>-0.11769475139414859</v>
      </c>
    </row>
    <row r="13" spans="1:64" x14ac:dyDescent="0.25">
      <c r="A13" s="5" t="s">
        <v>16</v>
      </c>
      <c r="B13" s="136">
        <v>1.9618577040617804</v>
      </c>
      <c r="C13" s="137">
        <v>6.7571726251103664E-2</v>
      </c>
      <c r="D13" s="138">
        <v>2.9019417075829468</v>
      </c>
      <c r="E13" s="137">
        <v>5.3889891344625636E-2</v>
      </c>
      <c r="F13" s="138">
        <v>9.223873630402446</v>
      </c>
      <c r="G13" s="137">
        <v>-1.4243523749554695E-2</v>
      </c>
      <c r="H13" s="138">
        <v>2.315308741075881</v>
      </c>
      <c r="I13" s="137">
        <v>-0.14812593111109129</v>
      </c>
      <c r="J13" s="138">
        <v>2.1230013539942831</v>
      </c>
      <c r="K13" s="140">
        <v>-4.0462694279648846E-2</v>
      </c>
    </row>
    <row r="14" spans="1:64" x14ac:dyDescent="0.25">
      <c r="A14" s="6" t="s">
        <v>27</v>
      </c>
      <c r="B14" s="141">
        <v>1.6459160195570897</v>
      </c>
      <c r="C14" s="142">
        <v>-0.30857613710393583</v>
      </c>
      <c r="D14" s="141">
        <v>2.7655690115761353</v>
      </c>
      <c r="E14" s="142">
        <v>-7.8143662807954886E-2</v>
      </c>
      <c r="F14" s="141">
        <v>11.66</v>
      </c>
      <c r="G14" s="142">
        <v>0.16019900497512432</v>
      </c>
      <c r="H14" s="141">
        <v>5.4902504353594823</v>
      </c>
      <c r="I14" s="142">
        <v>-0.361422202089759</v>
      </c>
      <c r="J14" s="150" t="s">
        <v>28</v>
      </c>
      <c r="K14" s="145" t="s">
        <v>28</v>
      </c>
      <c r="N14" s="2" t="s">
        <v>29</v>
      </c>
      <c r="O14" s="2" t="s">
        <v>30</v>
      </c>
    </row>
    <row r="15" spans="1:64" x14ac:dyDescent="0.25">
      <c r="A15" s="7" t="s">
        <v>18</v>
      </c>
      <c r="B15" s="146">
        <v>5.25</v>
      </c>
      <c r="C15" s="147">
        <v>0.2041</v>
      </c>
      <c r="D15" s="146">
        <v>3.46</v>
      </c>
      <c r="E15" s="147">
        <v>8.9300000000000004E-2</v>
      </c>
      <c r="F15" s="146">
        <v>8.25</v>
      </c>
      <c r="G15" s="147">
        <v>1.44E-2</v>
      </c>
      <c r="H15" s="146">
        <v>3.99</v>
      </c>
      <c r="I15" s="147">
        <v>-3.7699999999999997E-2</v>
      </c>
      <c r="J15" s="146">
        <v>2.4300000000000002</v>
      </c>
      <c r="K15" s="149">
        <v>-0.1018</v>
      </c>
    </row>
    <row r="16" spans="1:64" x14ac:dyDescent="0.25">
      <c r="A16" s="11"/>
    </row>
    <row r="17" spans="1:11" x14ac:dyDescent="0.25">
      <c r="A17" s="2" t="s">
        <v>19</v>
      </c>
    </row>
    <row r="19" spans="1:11" x14ac:dyDescent="0.25">
      <c r="A19" s="123" t="s">
        <v>110</v>
      </c>
    </row>
    <row r="20" spans="1:11" x14ac:dyDescent="0.25">
      <c r="B20" s="130"/>
      <c r="C20" s="130"/>
      <c r="D20" s="130"/>
      <c r="E20" s="130"/>
      <c r="F20" s="130"/>
      <c r="G20" s="130"/>
      <c r="H20" s="130"/>
      <c r="I20" s="130"/>
      <c r="J20" s="130"/>
      <c r="K20" s="130"/>
    </row>
    <row r="21" spans="1:11" ht="21.75" customHeight="1" x14ac:dyDescent="0.25">
      <c r="A21" s="130"/>
    </row>
    <row r="22" spans="1:11" x14ac:dyDescent="0.25">
      <c r="A22" s="12"/>
    </row>
  </sheetData>
  <mergeCells count="6"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30"/>
  <sheetViews>
    <sheetView showGridLines="0" zoomScale="90" zoomScaleNormal="90" workbookViewId="0">
      <selection activeCell="D19" sqref="D19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91"/>
      <c r="B1" s="91"/>
      <c r="C1" s="91"/>
      <c r="D1" s="91"/>
    </row>
    <row r="2" spans="1:9" ht="39.950000000000003" customHeight="1" x14ac:dyDescent="0.25">
      <c r="A2" s="157" t="s">
        <v>112</v>
      </c>
      <c r="B2" s="157"/>
      <c r="C2" s="157"/>
      <c r="D2" s="157"/>
      <c r="E2" s="36"/>
      <c r="F2" s="36"/>
      <c r="G2" s="36"/>
      <c r="H2" s="36"/>
    </row>
    <row r="3" spans="1:9" x14ac:dyDescent="0.25">
      <c r="A3" s="92" t="s">
        <v>31</v>
      </c>
      <c r="B3" s="92">
        <v>2022</v>
      </c>
      <c r="C3" s="92">
        <v>2023</v>
      </c>
      <c r="D3" s="92">
        <v>2024</v>
      </c>
      <c r="E3" s="37"/>
      <c r="F3" s="37"/>
      <c r="G3" s="36"/>
      <c r="H3" s="36"/>
    </row>
    <row r="4" spans="1:9" x14ac:dyDescent="0.25">
      <c r="A4" s="18" t="s">
        <v>32</v>
      </c>
      <c r="B4" s="107">
        <v>346400212</v>
      </c>
      <c r="C4" s="108">
        <v>353215994</v>
      </c>
      <c r="D4" s="109">
        <v>342846912</v>
      </c>
      <c r="E4" s="24"/>
      <c r="F4" s="125" t="s">
        <v>372</v>
      </c>
      <c r="G4" s="126"/>
      <c r="H4" s="39"/>
      <c r="I4" s="40"/>
    </row>
    <row r="5" spans="1:9" x14ac:dyDescent="0.25">
      <c r="A5" s="18" t="s">
        <v>33</v>
      </c>
      <c r="B5" s="107">
        <v>312603355</v>
      </c>
      <c r="C5" s="108">
        <v>327895202</v>
      </c>
      <c r="D5" s="109">
        <v>345841148</v>
      </c>
      <c r="E5" s="20"/>
      <c r="F5" s="151" t="s">
        <v>99</v>
      </c>
      <c r="G5" s="38"/>
      <c r="H5" s="39"/>
      <c r="I5" s="40"/>
    </row>
    <row r="6" spans="1:9" x14ac:dyDescent="0.25">
      <c r="A6" s="18" t="s">
        <v>34</v>
      </c>
      <c r="B6" s="107">
        <v>344642780</v>
      </c>
      <c r="C6" s="108">
        <v>376315098</v>
      </c>
      <c r="D6" s="109"/>
      <c r="E6" s="23"/>
      <c r="F6" s="151" t="s">
        <v>100</v>
      </c>
      <c r="G6" s="36"/>
      <c r="H6" s="36"/>
    </row>
    <row r="7" spans="1:9" x14ac:dyDescent="0.25">
      <c r="A7" s="18" t="s">
        <v>35</v>
      </c>
      <c r="B7" s="107">
        <v>324753758</v>
      </c>
      <c r="C7" s="108">
        <v>338050271</v>
      </c>
      <c r="D7" s="109"/>
      <c r="E7" s="23"/>
      <c r="F7" s="151" t="s">
        <v>101</v>
      </c>
      <c r="G7" s="36"/>
      <c r="H7" s="36"/>
    </row>
    <row r="8" spans="1:9" x14ac:dyDescent="0.25">
      <c r="A8" s="18" t="s">
        <v>36</v>
      </c>
      <c r="B8" s="107">
        <v>364744707</v>
      </c>
      <c r="C8" s="108">
        <v>376978921</v>
      </c>
      <c r="D8" s="109"/>
      <c r="E8" s="24"/>
      <c r="F8" s="151" t="s">
        <v>102</v>
      </c>
      <c r="G8" s="36"/>
      <c r="H8" s="36"/>
    </row>
    <row r="9" spans="1:9" x14ac:dyDescent="0.25">
      <c r="A9" s="18" t="s">
        <v>37</v>
      </c>
      <c r="B9" s="107">
        <v>360856631</v>
      </c>
      <c r="C9" s="108">
        <v>364401543</v>
      </c>
      <c r="D9" s="109"/>
      <c r="F9" s="151" t="s">
        <v>103</v>
      </c>
      <c r="G9" s="36"/>
      <c r="H9" s="36"/>
    </row>
    <row r="10" spans="1:9" x14ac:dyDescent="0.25">
      <c r="A10" s="18" t="s">
        <v>38</v>
      </c>
      <c r="B10" s="107">
        <v>351201869</v>
      </c>
      <c r="C10" s="108">
        <v>373358265</v>
      </c>
      <c r="D10" s="109"/>
      <c r="E10" s="41"/>
      <c r="F10" s="151" t="s">
        <v>104</v>
      </c>
      <c r="G10" s="36"/>
      <c r="H10" s="36"/>
    </row>
    <row r="11" spans="1:9" x14ac:dyDescent="0.25">
      <c r="A11" s="18" t="s">
        <v>39</v>
      </c>
      <c r="B11" s="107">
        <v>372759991</v>
      </c>
      <c r="C11" s="108">
        <v>382793788</v>
      </c>
      <c r="D11" s="109"/>
      <c r="E11" s="42"/>
      <c r="F11" s="151" t="s">
        <v>105</v>
      </c>
      <c r="G11" s="36"/>
      <c r="H11" s="36"/>
    </row>
    <row r="12" spans="1:9" x14ac:dyDescent="0.25">
      <c r="A12" s="18" t="s">
        <v>40</v>
      </c>
      <c r="B12" s="107">
        <v>343104938</v>
      </c>
      <c r="C12" s="108">
        <v>355694334</v>
      </c>
      <c r="D12" s="109"/>
      <c r="E12" s="43"/>
      <c r="F12" s="151" t="s">
        <v>106</v>
      </c>
      <c r="G12" s="44"/>
      <c r="H12" s="36"/>
    </row>
    <row r="13" spans="1:9" x14ac:dyDescent="0.25">
      <c r="A13" s="18" t="s">
        <v>41</v>
      </c>
      <c r="B13" s="107">
        <v>342908137</v>
      </c>
      <c r="C13" s="108">
        <v>377915798</v>
      </c>
      <c r="D13" s="109"/>
      <c r="E13" s="42"/>
      <c r="F13" s="151" t="s">
        <v>107</v>
      </c>
      <c r="G13" s="44"/>
      <c r="H13" s="36"/>
    </row>
    <row r="14" spans="1:9" x14ac:dyDescent="0.25">
      <c r="A14" s="45" t="s">
        <v>42</v>
      </c>
      <c r="B14" s="107">
        <v>346723261</v>
      </c>
      <c r="C14" s="108">
        <v>371777613</v>
      </c>
      <c r="D14" s="109"/>
      <c r="E14" s="42"/>
      <c r="G14" s="36"/>
      <c r="H14" s="36"/>
    </row>
    <row r="15" spans="1:9" x14ac:dyDescent="0.25">
      <c r="A15" s="45" t="s">
        <v>43</v>
      </c>
      <c r="B15" s="107">
        <v>357410124</v>
      </c>
      <c r="C15" s="108">
        <v>359794371</v>
      </c>
      <c r="D15" s="19"/>
      <c r="E15" s="42"/>
      <c r="F15" s="42"/>
      <c r="G15" s="36"/>
      <c r="H15" s="36"/>
    </row>
    <row r="16" spans="1:9" x14ac:dyDescent="0.25">
      <c r="A16" s="45" t="s">
        <v>44</v>
      </c>
      <c r="B16" s="110">
        <v>4168109763</v>
      </c>
      <c r="C16" s="110">
        <v>4358191198</v>
      </c>
      <c r="D16" s="110">
        <v>688688060</v>
      </c>
      <c r="E16" s="44"/>
      <c r="F16" s="44"/>
      <c r="G16" s="44"/>
      <c r="H16" s="36"/>
    </row>
    <row r="17" spans="1:8" x14ac:dyDescent="0.25">
      <c r="A17" s="36"/>
      <c r="B17" s="46"/>
      <c r="C17" s="46"/>
      <c r="D17" s="47"/>
      <c r="E17" s="48"/>
      <c r="F17" s="36"/>
      <c r="G17" s="36"/>
      <c r="H17" s="36"/>
    </row>
    <row r="18" spans="1:8" x14ac:dyDescent="0.25">
      <c r="A18" s="49"/>
      <c r="B18" s="46"/>
      <c r="C18" s="48"/>
      <c r="D18" s="36"/>
      <c r="E18" s="36"/>
      <c r="F18" s="36"/>
      <c r="G18" s="36"/>
      <c r="H18" s="36"/>
    </row>
    <row r="19" spans="1:8" ht="18" customHeight="1" x14ac:dyDescent="0.35">
      <c r="A19" s="122">
        <v>8.733448939449686E-3</v>
      </c>
      <c r="B19" s="111" t="s">
        <v>368</v>
      </c>
      <c r="C19" s="112"/>
      <c r="D19" s="113"/>
      <c r="E19" s="117"/>
      <c r="F19" s="117"/>
      <c r="G19" s="117"/>
      <c r="H19" s="117"/>
    </row>
    <row r="20" spans="1:8" ht="18" customHeight="1" x14ac:dyDescent="0.35">
      <c r="A20" s="122">
        <v>5.4730736804132922E-2</v>
      </c>
      <c r="B20" s="114" t="s">
        <v>369</v>
      </c>
      <c r="C20" s="115"/>
      <c r="D20" s="117"/>
      <c r="E20" s="117"/>
      <c r="F20" s="117"/>
      <c r="G20" s="117"/>
      <c r="H20" s="117"/>
    </row>
    <row r="21" spans="1:8" ht="18" customHeight="1" x14ac:dyDescent="0.25">
      <c r="A21" s="122">
        <v>0.10632577183952488</v>
      </c>
      <c r="B21" s="116" t="s">
        <v>370</v>
      </c>
      <c r="C21" s="117"/>
      <c r="D21" s="117"/>
      <c r="E21" s="117"/>
      <c r="F21" s="117"/>
      <c r="G21" s="117"/>
      <c r="H21" s="117"/>
    </row>
    <row r="22" spans="1:8" x14ac:dyDescent="0.25">
      <c r="A22" s="117"/>
      <c r="B22" s="117"/>
      <c r="C22" s="117"/>
      <c r="D22" s="117"/>
      <c r="E22" s="117"/>
      <c r="F22" s="117"/>
      <c r="G22" s="117"/>
      <c r="H22" s="117"/>
    </row>
    <row r="23" spans="1:8" x14ac:dyDescent="0.25">
      <c r="A23" s="36"/>
      <c r="B23" s="36"/>
      <c r="C23" s="36"/>
      <c r="D23" s="36"/>
      <c r="E23" s="36"/>
      <c r="F23" s="36"/>
      <c r="G23" s="36"/>
      <c r="H23" s="36"/>
    </row>
    <row r="24" spans="1:8" x14ac:dyDescent="0.25">
      <c r="A24" s="36" t="s">
        <v>19</v>
      </c>
      <c r="B24" s="48"/>
      <c r="C24" s="36"/>
      <c r="D24" s="36"/>
      <c r="E24" s="36"/>
      <c r="F24" s="36"/>
      <c r="G24" s="36"/>
      <c r="H24" s="36"/>
    </row>
    <row r="25" spans="1:8" x14ac:dyDescent="0.25">
      <c r="A25" s="36"/>
      <c r="B25" s="36"/>
      <c r="C25" s="36"/>
      <c r="D25" s="36"/>
      <c r="E25" s="36"/>
      <c r="F25" s="36"/>
      <c r="G25" s="36"/>
      <c r="H25" s="36"/>
    </row>
    <row r="26" spans="1:8" x14ac:dyDescent="0.25">
      <c r="A26" s="36"/>
      <c r="B26" s="36"/>
      <c r="C26" s="36"/>
      <c r="D26" s="36"/>
      <c r="E26" s="36"/>
      <c r="F26" s="36"/>
      <c r="G26" s="36"/>
      <c r="H26" s="36"/>
    </row>
    <row r="27" spans="1:8" x14ac:dyDescent="0.25">
      <c r="A27" s="36"/>
      <c r="B27" s="36"/>
      <c r="C27" s="36"/>
      <c r="D27" s="36"/>
      <c r="E27" s="36"/>
      <c r="F27" s="36"/>
      <c r="G27" s="36"/>
      <c r="H27" s="36"/>
    </row>
    <row r="28" spans="1:8" x14ac:dyDescent="0.25">
      <c r="A28" s="36"/>
      <c r="B28" s="36"/>
      <c r="C28" s="36"/>
      <c r="D28" s="36"/>
      <c r="E28" s="36"/>
      <c r="F28" s="36"/>
      <c r="G28" s="36"/>
      <c r="H28" s="36"/>
    </row>
    <row r="29" spans="1:8" x14ac:dyDescent="0.25">
      <c r="A29" s="36"/>
      <c r="B29" s="36"/>
      <c r="C29" s="36"/>
      <c r="D29" s="36"/>
      <c r="E29" s="36"/>
      <c r="F29" s="36"/>
      <c r="G29" s="36"/>
      <c r="H29" s="36"/>
    </row>
    <row r="30" spans="1:8" x14ac:dyDescent="0.25">
      <c r="A30" s="36"/>
      <c r="B30" s="36"/>
      <c r="C30" s="36"/>
      <c r="D30" s="36"/>
      <c r="E30" s="36"/>
      <c r="F30" s="36"/>
      <c r="G30" s="36"/>
      <c r="H30" s="36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1"/>
  <sheetViews>
    <sheetView showGridLines="0" topLeftCell="A2" zoomScale="90" zoomScaleNormal="90" workbookViewId="0">
      <selection activeCell="A20" sqref="A20"/>
    </sheetView>
  </sheetViews>
  <sheetFormatPr defaultColWidth="9.140625" defaultRowHeight="15" x14ac:dyDescent="0.25"/>
  <cols>
    <col min="1" max="1" width="26.140625" style="13" customWidth="1"/>
    <col min="2" max="2" width="30.42578125" style="13" customWidth="1"/>
    <col min="3" max="3" width="29.7109375" style="13" customWidth="1"/>
    <col min="4" max="4" width="29.85546875" style="13" customWidth="1"/>
    <col min="5" max="6" width="25.7109375" style="13" customWidth="1"/>
    <col min="7" max="7" width="12.7109375" style="13" customWidth="1"/>
    <col min="8" max="8" width="10.42578125" style="13" customWidth="1"/>
    <col min="9" max="64" width="9.140625" style="13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97"/>
      <c r="B1" s="97"/>
      <c r="C1" s="97"/>
      <c r="D1" s="97"/>
    </row>
    <row r="2" spans="1:14" ht="39.950000000000003" customHeight="1" x14ac:dyDescent="0.3">
      <c r="A2" s="158" t="s">
        <v>113</v>
      </c>
      <c r="B2" s="158"/>
      <c r="C2" s="158"/>
      <c r="D2" s="158"/>
      <c r="E2" s="14"/>
      <c r="F2" s="14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92" t="s">
        <v>31</v>
      </c>
      <c r="B3" s="92">
        <v>2022</v>
      </c>
      <c r="C3" s="92">
        <v>2023</v>
      </c>
      <c r="D3" s="92">
        <v>2024</v>
      </c>
      <c r="E3" s="16"/>
      <c r="F3" s="16"/>
      <c r="H3" s="17"/>
    </row>
    <row r="4" spans="1:14" ht="15.75" x14ac:dyDescent="0.25">
      <c r="A4" s="18" t="s">
        <v>32</v>
      </c>
      <c r="B4" s="107">
        <v>345688295</v>
      </c>
      <c r="C4" s="108">
        <v>325025369</v>
      </c>
      <c r="D4" s="109">
        <v>339481020</v>
      </c>
      <c r="E4" s="20"/>
      <c r="F4" s="125" t="s">
        <v>372</v>
      </c>
      <c r="G4" s="124"/>
      <c r="H4" s="21"/>
      <c r="I4" s="22"/>
    </row>
    <row r="5" spans="1:14" ht="15.75" x14ac:dyDescent="0.25">
      <c r="A5" s="18" t="s">
        <v>33</v>
      </c>
      <c r="B5" s="107">
        <v>315783934</v>
      </c>
      <c r="C5" s="108">
        <v>317989108</v>
      </c>
      <c r="D5" s="109">
        <v>334323330</v>
      </c>
      <c r="E5" s="20"/>
      <c r="F5" s="123" t="s">
        <v>99</v>
      </c>
      <c r="G5" s="17"/>
      <c r="H5" s="21"/>
      <c r="I5" s="22"/>
    </row>
    <row r="6" spans="1:14" x14ac:dyDescent="0.25">
      <c r="A6" s="18" t="s">
        <v>34</v>
      </c>
      <c r="B6" s="107">
        <v>355842430</v>
      </c>
      <c r="C6" s="108">
        <v>368373120</v>
      </c>
      <c r="D6" s="109"/>
      <c r="E6" s="23"/>
      <c r="F6" s="123" t="s">
        <v>100</v>
      </c>
      <c r="H6" s="17"/>
    </row>
    <row r="7" spans="1:14" x14ac:dyDescent="0.25">
      <c r="A7" s="18" t="s">
        <v>35</v>
      </c>
      <c r="B7" s="107">
        <v>322754086</v>
      </c>
      <c r="C7" s="108">
        <v>320960586</v>
      </c>
      <c r="D7" s="109"/>
      <c r="E7" s="23"/>
      <c r="F7" s="123" t="s">
        <v>101</v>
      </c>
      <c r="H7" s="17"/>
    </row>
    <row r="8" spans="1:14" x14ac:dyDescent="0.25">
      <c r="A8" s="18" t="s">
        <v>36</v>
      </c>
      <c r="B8" s="107">
        <v>347802452</v>
      </c>
      <c r="C8" s="108">
        <v>356674602</v>
      </c>
      <c r="D8" s="109"/>
      <c r="E8" s="24"/>
      <c r="F8" s="123" t="s">
        <v>102</v>
      </c>
      <c r="H8" s="17"/>
    </row>
    <row r="9" spans="1:14" x14ac:dyDescent="0.25">
      <c r="A9" s="18" t="s">
        <v>37</v>
      </c>
      <c r="B9" s="107">
        <v>316774268</v>
      </c>
      <c r="C9" s="108">
        <v>329253018</v>
      </c>
      <c r="D9" s="109"/>
      <c r="F9" s="123" t="s">
        <v>103</v>
      </c>
      <c r="H9" s="17"/>
    </row>
    <row r="10" spans="1:14" x14ac:dyDescent="0.25">
      <c r="A10" s="18" t="s">
        <v>38</v>
      </c>
      <c r="B10" s="107">
        <v>320157790</v>
      </c>
      <c r="C10" s="108">
        <v>341170819</v>
      </c>
      <c r="D10" s="109"/>
      <c r="E10" s="25"/>
      <c r="F10" s="123" t="s">
        <v>104</v>
      </c>
      <c r="H10" s="17"/>
    </row>
    <row r="11" spans="1:14" x14ac:dyDescent="0.25">
      <c r="A11" s="18" t="s">
        <v>39</v>
      </c>
      <c r="B11" s="107">
        <v>336971357</v>
      </c>
      <c r="C11" s="108">
        <v>363670375</v>
      </c>
      <c r="D11" s="109"/>
      <c r="E11" s="26"/>
      <c r="F11" s="123" t="s">
        <v>105</v>
      </c>
      <c r="H11" s="17"/>
    </row>
    <row r="12" spans="1:14" x14ac:dyDescent="0.25">
      <c r="A12" s="18" t="s">
        <v>40</v>
      </c>
      <c r="B12" s="107">
        <v>322595253</v>
      </c>
      <c r="C12" s="108">
        <v>359626039</v>
      </c>
      <c r="D12" s="109"/>
      <c r="E12" s="27"/>
      <c r="F12" s="123" t="s">
        <v>106</v>
      </c>
      <c r="G12" s="28"/>
    </row>
    <row r="13" spans="1:14" x14ac:dyDescent="0.25">
      <c r="A13" s="18" t="s">
        <v>41</v>
      </c>
      <c r="B13" s="107">
        <v>349152389</v>
      </c>
      <c r="C13" s="108">
        <v>369875193</v>
      </c>
      <c r="D13" s="109"/>
      <c r="E13" s="26"/>
      <c r="F13" s="123" t="s">
        <v>107</v>
      </c>
      <c r="G13" s="28"/>
    </row>
    <row r="14" spans="1:14" x14ac:dyDescent="0.25">
      <c r="A14" s="18" t="s">
        <v>42</v>
      </c>
      <c r="B14" s="107">
        <v>345464773</v>
      </c>
      <c r="C14" s="108">
        <v>383048464</v>
      </c>
      <c r="D14" s="109"/>
      <c r="E14" s="26"/>
      <c r="F14" s="26"/>
    </row>
    <row r="15" spans="1:14" x14ac:dyDescent="0.25">
      <c r="A15" s="29" t="s">
        <v>43</v>
      </c>
      <c r="B15" s="107">
        <v>359681722</v>
      </c>
      <c r="C15" s="108">
        <v>381818965</v>
      </c>
      <c r="D15" s="19"/>
      <c r="E15" s="26"/>
      <c r="F15" s="31"/>
    </row>
    <row r="16" spans="1:14" x14ac:dyDescent="0.25">
      <c r="A16" s="29" t="s">
        <v>44</v>
      </c>
      <c r="B16" s="110">
        <v>4038668749</v>
      </c>
      <c r="C16" s="110">
        <v>4217485658</v>
      </c>
      <c r="D16" s="110">
        <v>673804350</v>
      </c>
      <c r="E16" s="30"/>
      <c r="F16" s="32"/>
      <c r="G16" s="28"/>
    </row>
    <row r="17" spans="1:8" x14ac:dyDescent="0.25">
      <c r="A17" s="32"/>
      <c r="B17" s="33"/>
      <c r="C17" s="33"/>
      <c r="D17" s="34"/>
      <c r="E17" s="35"/>
      <c r="F17" s="32"/>
    </row>
    <row r="18" spans="1:8" x14ac:dyDescent="0.25">
      <c r="A18" s="32"/>
      <c r="B18" s="33"/>
      <c r="C18" s="35"/>
      <c r="D18" s="32"/>
      <c r="E18" s="32"/>
      <c r="F18" s="117"/>
    </row>
    <row r="19" spans="1:8" ht="18" customHeight="1" x14ac:dyDescent="0.25">
      <c r="A19" s="122">
        <v>-1.5192867041580115E-2</v>
      </c>
      <c r="B19" s="111" t="s">
        <v>368</v>
      </c>
      <c r="C19" s="117"/>
      <c r="D19" s="117"/>
      <c r="E19" s="118"/>
      <c r="F19" s="117"/>
      <c r="G19" s="117"/>
      <c r="H19" s="117"/>
    </row>
    <row r="20" spans="1:8" ht="18" x14ac:dyDescent="0.25">
      <c r="A20" s="122">
        <v>5.1367237396068292E-2</v>
      </c>
      <c r="B20" s="114" t="s">
        <v>369</v>
      </c>
      <c r="C20" s="119"/>
      <c r="D20" s="118"/>
      <c r="E20" s="117"/>
      <c r="F20" s="117"/>
      <c r="G20" s="117"/>
      <c r="H20" s="117"/>
    </row>
    <row r="21" spans="1:8" ht="18" x14ac:dyDescent="0.25">
      <c r="A21" s="122">
        <v>5.8709117228237455E-2</v>
      </c>
      <c r="B21" s="116" t="s">
        <v>370</v>
      </c>
      <c r="C21" s="117"/>
      <c r="D21" s="117"/>
      <c r="E21" s="117"/>
      <c r="F21" s="117"/>
      <c r="G21" s="117"/>
      <c r="H21" s="117"/>
    </row>
    <row r="22" spans="1:8" ht="15.75" customHeight="1" x14ac:dyDescent="0.25">
      <c r="A22" s="117"/>
      <c r="B22" s="119"/>
      <c r="C22" s="117"/>
      <c r="D22" s="117"/>
      <c r="E22" s="117"/>
      <c r="G22" s="117"/>
      <c r="H22" s="117"/>
    </row>
    <row r="23" spans="1:8" x14ac:dyDescent="0.25">
      <c r="A23" s="117"/>
      <c r="B23" s="117"/>
      <c r="C23" s="117"/>
      <c r="D23" s="117"/>
      <c r="E23" s="117"/>
      <c r="F23" s="32"/>
      <c r="G23" s="117"/>
      <c r="H23" s="117"/>
    </row>
    <row r="24" spans="1:8" x14ac:dyDescent="0.25">
      <c r="A24" s="36" t="s">
        <v>19</v>
      </c>
      <c r="B24" s="32"/>
      <c r="C24" s="32"/>
      <c r="D24" s="32"/>
      <c r="E24" s="32"/>
      <c r="F24" s="32"/>
    </row>
    <row r="25" spans="1:8" x14ac:dyDescent="0.25">
      <c r="A25" s="32"/>
      <c r="B25" s="35"/>
      <c r="C25" s="32"/>
      <c r="D25" s="32"/>
      <c r="E25" s="32"/>
      <c r="F25" s="32"/>
    </row>
    <row r="26" spans="1:8" x14ac:dyDescent="0.25">
      <c r="A26" s="32"/>
      <c r="B26" s="32"/>
      <c r="C26" s="32"/>
      <c r="D26" s="32"/>
      <c r="E26" s="32"/>
      <c r="F26" s="32"/>
    </row>
    <row r="27" spans="1:8" x14ac:dyDescent="0.25">
      <c r="A27" s="32"/>
      <c r="B27" s="32"/>
      <c r="C27" s="32"/>
      <c r="D27" s="32"/>
      <c r="E27" s="32"/>
      <c r="F27" s="32"/>
    </row>
    <row r="28" spans="1:8" x14ac:dyDescent="0.25">
      <c r="A28" s="32"/>
      <c r="B28" s="32"/>
      <c r="C28" s="32"/>
      <c r="D28" s="32"/>
      <c r="E28" s="32"/>
      <c r="F28" s="32"/>
    </row>
    <row r="29" spans="1:8" x14ac:dyDescent="0.25">
      <c r="A29" s="32"/>
      <c r="B29" s="32"/>
      <c r="C29" s="32"/>
      <c r="D29" s="32"/>
      <c r="E29" s="32"/>
      <c r="F29" s="32"/>
    </row>
    <row r="30" spans="1:8" x14ac:dyDescent="0.25">
      <c r="A30" s="32"/>
      <c r="B30" s="32"/>
      <c r="C30" s="32"/>
      <c r="D30" s="32"/>
      <c r="E30" s="32"/>
      <c r="F30" s="32"/>
    </row>
    <row r="31" spans="1:8" x14ac:dyDescent="0.25">
      <c r="A31" s="32"/>
      <c r="B31" s="32"/>
      <c r="C31" s="32"/>
      <c r="D31" s="32"/>
      <c r="E31" s="32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34"/>
  <sheetViews>
    <sheetView showGridLines="0" zoomScale="90" zoomScaleNormal="90" zoomScaleSheetLayoutView="100" workbookViewId="0">
      <selection activeCell="A4" sqref="A4:A13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63" ht="30" customHeight="1" x14ac:dyDescent="0.25">
      <c r="A2" s="159" t="s">
        <v>86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H3"/>
      <c r="BI3"/>
      <c r="BJ3"/>
      <c r="BK3"/>
    </row>
    <row r="4" spans="1:63" x14ac:dyDescent="0.25">
      <c r="A4" s="75" t="s">
        <v>45</v>
      </c>
      <c r="B4" s="52">
        <v>5.37</v>
      </c>
      <c r="C4" s="52">
        <v>3.95</v>
      </c>
      <c r="D4" s="52">
        <v>5.04</v>
      </c>
      <c r="E4" s="52">
        <v>3.85</v>
      </c>
      <c r="F4" s="52">
        <v>3.48</v>
      </c>
      <c r="G4" s="52">
        <v>2.82</v>
      </c>
      <c r="H4" s="52">
        <v>2.5188087377565243</v>
      </c>
      <c r="I4" s="52">
        <v>2.143843486681368</v>
      </c>
      <c r="J4" s="52">
        <v>2.3110640863269545</v>
      </c>
      <c r="K4" s="52">
        <v>2.4825845502181227</v>
      </c>
      <c r="L4" s="52">
        <v>3.0864549376485524</v>
      </c>
      <c r="M4" s="52">
        <v>4.2648830371557338</v>
      </c>
      <c r="N4" s="52">
        <v>4.0195360630216701</v>
      </c>
      <c r="O4" s="52">
        <v>4.7300000000000004</v>
      </c>
      <c r="P4" s="52">
        <v>4.389579696079589</v>
      </c>
      <c r="Q4" s="52">
        <v>4.5297633522229601</v>
      </c>
      <c r="R4" s="53">
        <v>4.0441253358092535</v>
      </c>
      <c r="S4" s="53">
        <v>3.3855651750093174</v>
      </c>
      <c r="T4" s="52">
        <v>3.0091828415600301</v>
      </c>
      <c r="U4" s="52">
        <v>2.8564244744637399</v>
      </c>
      <c r="V4" s="52">
        <v>4.3222723825583786</v>
      </c>
      <c r="W4" s="52">
        <v>5.4027497132615805</v>
      </c>
      <c r="X4" s="52">
        <v>3.798562169096714</v>
      </c>
      <c r="Y4" s="52">
        <v>3.4200876154453126</v>
      </c>
      <c r="Z4" s="52">
        <v>6.2143623284209433</v>
      </c>
      <c r="BH4"/>
      <c r="BI4"/>
      <c r="BJ4"/>
      <c r="BK4"/>
    </row>
    <row r="5" spans="1:63" x14ac:dyDescent="0.25">
      <c r="A5" s="75" t="s">
        <v>46</v>
      </c>
      <c r="B5" s="52">
        <v>12.61</v>
      </c>
      <c r="C5" s="52">
        <v>11.92</v>
      </c>
      <c r="D5" s="52">
        <v>10.15</v>
      </c>
      <c r="E5" s="52">
        <v>8.44</v>
      </c>
      <c r="F5" s="52">
        <v>8.8741636956814229</v>
      </c>
      <c r="G5" s="52">
        <v>5.67</v>
      </c>
      <c r="H5" s="52">
        <v>5.453721625569206</v>
      </c>
      <c r="I5" s="52">
        <v>4.5087706697572676</v>
      </c>
      <c r="J5" s="52">
        <v>4.8014575186633488</v>
      </c>
      <c r="K5" s="52">
        <v>6.3783529177149161</v>
      </c>
      <c r="L5" s="52">
        <v>6.0169886800747348</v>
      </c>
      <c r="M5" s="52">
        <v>7.8700023175286979</v>
      </c>
      <c r="N5" s="52">
        <v>12.298458486437823</v>
      </c>
      <c r="O5" s="52">
        <v>10.62</v>
      </c>
      <c r="P5" s="52">
        <v>11.374001210222826</v>
      </c>
      <c r="Q5" s="52">
        <v>9.0552854306880359</v>
      </c>
      <c r="R5" s="53">
        <v>6.6422522113342959</v>
      </c>
      <c r="S5" s="53">
        <v>6.141585950979696</v>
      </c>
      <c r="T5" s="52">
        <v>4.3850427650335497</v>
      </c>
      <c r="U5" s="52">
        <v>5.6415148260939301</v>
      </c>
      <c r="V5" s="52">
        <v>5.4157429635508878</v>
      </c>
      <c r="W5" s="52">
        <v>8.760079278719104</v>
      </c>
      <c r="X5" s="52">
        <v>10.990162376106454</v>
      </c>
      <c r="Y5" s="52">
        <v>10.562852436527649</v>
      </c>
      <c r="Z5" s="52">
        <v>9.3121608034814685</v>
      </c>
      <c r="BH5"/>
      <c r="BI5"/>
      <c r="BJ5"/>
      <c r="BK5"/>
    </row>
    <row r="6" spans="1:63" x14ac:dyDescent="0.25">
      <c r="A6" s="75" t="s">
        <v>47</v>
      </c>
      <c r="B6" s="52">
        <v>4.3</v>
      </c>
      <c r="C6" s="52">
        <v>3.79</v>
      </c>
      <c r="D6" s="52">
        <v>3.03</v>
      </c>
      <c r="E6" s="52">
        <v>3.4</v>
      </c>
      <c r="F6" s="52">
        <v>3.4938720986550424</v>
      </c>
      <c r="G6" s="52">
        <v>2.73</v>
      </c>
      <c r="H6" s="52">
        <v>2.481764938299702</v>
      </c>
      <c r="I6" s="52">
        <v>2.5</v>
      </c>
      <c r="J6" s="52">
        <v>2.6897627527083516</v>
      </c>
      <c r="K6" s="52">
        <v>2.9425594383797966</v>
      </c>
      <c r="L6" s="52">
        <v>3.0776784729926807</v>
      </c>
      <c r="M6" s="52">
        <v>3.7544814583826178</v>
      </c>
      <c r="N6" s="52">
        <v>3.4161785690961337</v>
      </c>
      <c r="O6" s="52">
        <v>3.22</v>
      </c>
      <c r="P6" s="52">
        <v>3.6763476826502322</v>
      </c>
      <c r="Q6" s="52">
        <v>3.9803766652802466</v>
      </c>
      <c r="R6" s="53">
        <v>4.166666666666667</v>
      </c>
      <c r="S6" s="53">
        <v>4.1449242765032235</v>
      </c>
      <c r="T6" s="52">
        <v>4.0555105585281996</v>
      </c>
      <c r="U6" s="52">
        <v>2.8421450420596499</v>
      </c>
      <c r="V6" s="52">
        <v>3.0105502824794734</v>
      </c>
      <c r="W6" s="52">
        <v>4.0588757311834929</v>
      </c>
      <c r="X6" s="52">
        <v>3.604051886704382</v>
      </c>
      <c r="Y6" s="52">
        <v>3.3219944910064019</v>
      </c>
      <c r="Z6" s="52">
        <v>3.2901391529133908</v>
      </c>
      <c r="BH6"/>
      <c r="BI6"/>
      <c r="BJ6"/>
      <c r="BK6"/>
    </row>
    <row r="7" spans="1:63" x14ac:dyDescent="0.25">
      <c r="A7" s="75" t="s">
        <v>48</v>
      </c>
      <c r="B7" s="52">
        <v>3.95</v>
      </c>
      <c r="C7" s="52">
        <v>4.22</v>
      </c>
      <c r="D7" s="52">
        <v>4.7699999999999996</v>
      </c>
      <c r="E7" s="52">
        <v>3.86</v>
      </c>
      <c r="F7" s="52">
        <v>2.9412542378177391</v>
      </c>
      <c r="G7" s="52">
        <v>2.5</v>
      </c>
      <c r="H7" s="52">
        <v>2.2233999041615986</v>
      </c>
      <c r="I7" s="52">
        <v>1.858500061137774</v>
      </c>
      <c r="J7" s="52">
        <v>1.9388633019893815</v>
      </c>
      <c r="K7" s="52">
        <v>2.2243000126694539</v>
      </c>
      <c r="L7" s="52">
        <v>3.86759987398157</v>
      </c>
      <c r="M7" s="52">
        <v>3.706299919457682</v>
      </c>
      <c r="N7" s="52">
        <v>3.2277000240442413</v>
      </c>
      <c r="O7" s="52">
        <v>2.79</v>
      </c>
      <c r="P7" s="52">
        <v>3.4720000223017653</v>
      </c>
      <c r="Q7" s="52">
        <v>4.1515235380190729</v>
      </c>
      <c r="R7" s="53">
        <v>3.0616999499081654</v>
      </c>
      <c r="S7" s="53">
        <v>2.565047858875646</v>
      </c>
      <c r="T7" s="52">
        <v>2.1119634983171101</v>
      </c>
      <c r="U7" s="52">
        <v>2.5399001602014</v>
      </c>
      <c r="V7" s="52">
        <v>2.5050999685962525</v>
      </c>
      <c r="W7" s="52">
        <v>2.5540000721578813</v>
      </c>
      <c r="X7" s="52">
        <v>2.6401997579819421</v>
      </c>
      <c r="Y7" s="52">
        <v>4.195899846789934</v>
      </c>
      <c r="Z7" s="52">
        <v>5.1685000275831623</v>
      </c>
      <c r="BH7"/>
      <c r="BI7"/>
      <c r="BJ7"/>
      <c r="BK7"/>
    </row>
    <row r="8" spans="1:63" x14ac:dyDescent="0.25">
      <c r="A8" s="75" t="s">
        <v>49</v>
      </c>
      <c r="B8" s="52">
        <v>2.76</v>
      </c>
      <c r="C8" s="52">
        <v>3.05</v>
      </c>
      <c r="D8" s="52">
        <v>3.83</v>
      </c>
      <c r="E8" s="52">
        <v>3.44</v>
      </c>
      <c r="F8" s="52">
        <v>3.2931900366188587</v>
      </c>
      <c r="G8" s="52">
        <v>2.58</v>
      </c>
      <c r="H8" s="52">
        <v>2.6666666666666665</v>
      </c>
      <c r="I8" s="52">
        <v>2.5185180686304283</v>
      </c>
      <c r="J8" s="52">
        <v>3.0233100492141611</v>
      </c>
      <c r="K8" s="52">
        <v>3.3333333333333335</v>
      </c>
      <c r="L8" s="52">
        <v>3.33</v>
      </c>
      <c r="M8" s="52">
        <v>3.3333922761352386</v>
      </c>
      <c r="N8" s="52">
        <v>3.3333333333333335</v>
      </c>
      <c r="O8" s="52">
        <v>3.56</v>
      </c>
      <c r="P8" s="52">
        <v>4.4445551779288284</v>
      </c>
      <c r="Q8" s="52">
        <v>3.8518508397381162</v>
      </c>
      <c r="R8" s="53">
        <v>2.8235296356715605</v>
      </c>
      <c r="S8" s="53">
        <v>3.3334645979365205</v>
      </c>
      <c r="T8" s="52">
        <v>3.3333333333333299</v>
      </c>
      <c r="U8" s="52">
        <v>3.3334297448950099</v>
      </c>
      <c r="V8" s="52">
        <v>3.3334869573232555</v>
      </c>
      <c r="W8" s="52">
        <v>3.5833333333333335</v>
      </c>
      <c r="X8" s="52">
        <v>4.2110057708161586</v>
      </c>
      <c r="Y8" s="52">
        <v>4.118103122569174</v>
      </c>
      <c r="Z8" s="52">
        <v>4.6256639681005307</v>
      </c>
      <c r="BH8"/>
      <c r="BI8"/>
      <c r="BJ8"/>
      <c r="BK8"/>
    </row>
    <row r="9" spans="1:63" x14ac:dyDescent="0.25">
      <c r="A9" s="75" t="s">
        <v>50</v>
      </c>
      <c r="B9" s="52">
        <v>4.4400000000000004</v>
      </c>
      <c r="C9" s="52">
        <v>4.75</v>
      </c>
      <c r="D9" s="52">
        <v>5.14</v>
      </c>
      <c r="E9" s="52">
        <v>5.14</v>
      </c>
      <c r="F9" s="52">
        <v>4.8099999999999996</v>
      </c>
      <c r="G9" s="52">
        <v>5.03</v>
      </c>
      <c r="H9" s="52">
        <v>5.5558270836184489</v>
      </c>
      <c r="I9" s="52">
        <v>5.2532527680259253</v>
      </c>
      <c r="J9" s="52">
        <v>4.4748089286396819</v>
      </c>
      <c r="K9" s="52">
        <v>4.9900453566875003</v>
      </c>
      <c r="L9" s="52">
        <v>5.8703188719903334</v>
      </c>
      <c r="M9" s="52">
        <v>5.5197237928476763</v>
      </c>
      <c r="N9" s="52">
        <v>5.8124818769252151</v>
      </c>
      <c r="O9" s="52">
        <v>7.36</v>
      </c>
      <c r="P9" s="52">
        <v>9.9256755608780534</v>
      </c>
      <c r="Q9" s="52">
        <v>8.1454244420410955</v>
      </c>
      <c r="R9" s="53">
        <v>6.2747892020238085</v>
      </c>
      <c r="S9" s="53">
        <v>5.6114023162466289</v>
      </c>
      <c r="T9" s="52">
        <v>6.6668304057572998</v>
      </c>
      <c r="U9" s="52">
        <v>6.6668712696297101</v>
      </c>
      <c r="V9" s="52">
        <v>6.6668670412349078</v>
      </c>
      <c r="W9" s="52">
        <v>6.6668240352555994</v>
      </c>
      <c r="X9" s="52">
        <v>7.5440342013947879</v>
      </c>
      <c r="Y9" s="52">
        <v>8.4343961463548034</v>
      </c>
      <c r="Z9" s="52">
        <v>11.110923054783212</v>
      </c>
      <c r="BH9"/>
      <c r="BI9"/>
      <c r="BJ9"/>
      <c r="BK9"/>
    </row>
    <row r="10" spans="1:63" x14ac:dyDescent="0.25">
      <c r="A10" s="75" t="s">
        <v>51</v>
      </c>
      <c r="B10" s="52">
        <v>3.28</v>
      </c>
      <c r="C10" s="52">
        <v>4.5</v>
      </c>
      <c r="D10" s="52">
        <v>7.1</v>
      </c>
      <c r="E10" s="52">
        <v>4.6900000000000004</v>
      </c>
      <c r="F10" s="52">
        <v>10.88</v>
      </c>
      <c r="G10" s="52">
        <v>4.8499999999999996</v>
      </c>
      <c r="H10" s="52">
        <v>2.79</v>
      </c>
      <c r="I10" s="52">
        <v>1.9500000000000002</v>
      </c>
      <c r="J10" s="52">
        <v>2.9</v>
      </c>
      <c r="K10" s="52">
        <v>4.3499999999999996</v>
      </c>
      <c r="L10" s="52">
        <v>3.78</v>
      </c>
      <c r="M10" s="52">
        <v>3.0500000000000003</v>
      </c>
      <c r="N10" s="52">
        <v>3.32</v>
      </c>
      <c r="O10" s="52">
        <v>3.82</v>
      </c>
      <c r="P10" s="52">
        <v>5.3800000000000017</v>
      </c>
      <c r="Q10" s="52">
        <v>5.38</v>
      </c>
      <c r="R10" s="53">
        <v>4.54</v>
      </c>
      <c r="S10" s="53">
        <v>9.1600000000000037</v>
      </c>
      <c r="T10" s="52">
        <v>2.71</v>
      </c>
      <c r="U10" s="52">
        <v>2.56</v>
      </c>
      <c r="V10" s="52">
        <v>3.09</v>
      </c>
      <c r="W10" s="52">
        <v>3.42</v>
      </c>
      <c r="X10" s="52">
        <v>4.24</v>
      </c>
      <c r="Y10" s="52">
        <v>6.9499999999999993</v>
      </c>
      <c r="Z10" s="52">
        <v>5.5</v>
      </c>
      <c r="BH10"/>
      <c r="BI10"/>
      <c r="BJ10"/>
      <c r="BK10"/>
    </row>
    <row r="11" spans="1:63" x14ac:dyDescent="0.25">
      <c r="A11" s="75" t="s">
        <v>52</v>
      </c>
      <c r="B11" s="52">
        <v>7</v>
      </c>
      <c r="C11" s="52">
        <v>7.1</v>
      </c>
      <c r="D11" s="52">
        <v>7</v>
      </c>
      <c r="E11" s="52">
        <v>7</v>
      </c>
      <c r="F11" s="52">
        <v>7.1</v>
      </c>
      <c r="G11" s="52">
        <v>7.5</v>
      </c>
      <c r="H11" s="52">
        <v>7.55</v>
      </c>
      <c r="I11" s="52">
        <v>8</v>
      </c>
      <c r="J11" s="52">
        <v>7.8</v>
      </c>
      <c r="K11" s="52">
        <v>6.65</v>
      </c>
      <c r="L11" s="52">
        <v>5.9</v>
      </c>
      <c r="M11" s="52">
        <v>7.03</v>
      </c>
      <c r="N11" s="52">
        <v>7.6</v>
      </c>
      <c r="O11" s="52">
        <v>7.7</v>
      </c>
      <c r="P11" s="52">
        <v>7.8</v>
      </c>
      <c r="Q11" s="52">
        <v>8.1999999999999993</v>
      </c>
      <c r="R11" s="53">
        <v>7.65</v>
      </c>
      <c r="S11" s="53">
        <v>7</v>
      </c>
      <c r="T11" s="52">
        <v>6.75</v>
      </c>
      <c r="U11" s="52">
        <v>7.25</v>
      </c>
      <c r="V11" s="52">
        <v>7.1</v>
      </c>
      <c r="W11" s="52">
        <v>6.65</v>
      </c>
      <c r="X11" s="52">
        <v>7.2</v>
      </c>
      <c r="Y11" s="52">
        <v>10.8</v>
      </c>
      <c r="Z11" s="52">
        <v>10.78</v>
      </c>
      <c r="BH11"/>
      <c r="BI11"/>
      <c r="BJ11"/>
      <c r="BK11"/>
    </row>
    <row r="12" spans="1:63" x14ac:dyDescent="0.25">
      <c r="A12" s="75" t="s">
        <v>53</v>
      </c>
      <c r="B12" s="52">
        <v>10.98</v>
      </c>
      <c r="C12" s="52">
        <v>9.9</v>
      </c>
      <c r="D12" s="52">
        <v>9.52</v>
      </c>
      <c r="E12" s="52">
        <v>9.52</v>
      </c>
      <c r="F12" s="52">
        <v>11.473501544799177</v>
      </c>
      <c r="G12" s="52">
        <v>10.01</v>
      </c>
      <c r="H12" s="52">
        <v>10.635104895104895</v>
      </c>
      <c r="I12" s="52">
        <v>9.6429704797047968</v>
      </c>
      <c r="J12" s="52">
        <v>8.4107002188183806</v>
      </c>
      <c r="K12" s="52">
        <v>11.317049408489909</v>
      </c>
      <c r="L12" s="52">
        <v>11.9</v>
      </c>
      <c r="M12" s="52">
        <v>11.205601750547046</v>
      </c>
      <c r="N12" s="52">
        <v>8.709071729957806</v>
      </c>
      <c r="O12" s="52">
        <v>12.37</v>
      </c>
      <c r="P12" s="52">
        <v>11.727507309941519</v>
      </c>
      <c r="Q12" s="52">
        <v>11.314195804195805</v>
      </c>
      <c r="R12" s="53">
        <v>11.899999999999999</v>
      </c>
      <c r="S12" s="53">
        <v>9.6547447280799119</v>
      </c>
      <c r="T12" s="52">
        <v>11.347568756875701</v>
      </c>
      <c r="U12" s="52">
        <v>10.7196824324324</v>
      </c>
      <c r="V12" s="52">
        <v>11.323312775330395</v>
      </c>
      <c r="W12" s="52">
        <v>12.340052910052908</v>
      </c>
      <c r="X12" s="52">
        <v>11.798600405679514</v>
      </c>
      <c r="Y12" s="52">
        <v>11.337626208378088</v>
      </c>
      <c r="Z12" s="52">
        <v>11.270814176245212</v>
      </c>
      <c r="BH12"/>
      <c r="BI12"/>
      <c r="BJ12"/>
      <c r="BK12"/>
    </row>
    <row r="13" spans="1:63" x14ac:dyDescent="0.25">
      <c r="A13" s="76" t="s">
        <v>54</v>
      </c>
      <c r="B13" s="51">
        <v>5</v>
      </c>
      <c r="C13" s="52">
        <v>5.6941517641372634</v>
      </c>
      <c r="D13" s="52">
        <v>5.3752163225172076</v>
      </c>
      <c r="E13" s="52">
        <v>5</v>
      </c>
      <c r="F13" s="52">
        <v>5</v>
      </c>
      <c r="G13" s="52">
        <v>5</v>
      </c>
      <c r="H13" s="52">
        <v>4.7183235867446394</v>
      </c>
      <c r="I13" s="52">
        <v>4</v>
      </c>
      <c r="J13" s="52">
        <v>3.8490084134615383</v>
      </c>
      <c r="K13" s="52">
        <v>3.7933249051833124</v>
      </c>
      <c r="L13" s="52">
        <v>5</v>
      </c>
      <c r="M13" s="52">
        <v>5</v>
      </c>
      <c r="N13" s="52">
        <v>5</v>
      </c>
      <c r="O13" s="52">
        <v>5.09</v>
      </c>
      <c r="P13" s="52">
        <v>5</v>
      </c>
      <c r="Q13" s="52">
        <v>5</v>
      </c>
      <c r="R13" s="53">
        <v>5.5742151024050131</v>
      </c>
      <c r="S13" s="53">
        <v>5</v>
      </c>
      <c r="T13" s="52">
        <v>5</v>
      </c>
      <c r="U13" s="52">
        <v>5</v>
      </c>
      <c r="V13" s="52">
        <v>5.3557526658695496</v>
      </c>
      <c r="W13" s="52">
        <v>6.669999999999999</v>
      </c>
      <c r="X13" s="52">
        <v>6.67</v>
      </c>
      <c r="Y13" s="52">
        <v>6.669999999999999</v>
      </c>
      <c r="Z13" s="52">
        <v>6.6700000000000008</v>
      </c>
      <c r="BH13"/>
      <c r="BI13"/>
      <c r="BJ13"/>
      <c r="BK13"/>
    </row>
    <row r="14" spans="1:63" x14ac:dyDescent="0.25">
      <c r="A14" s="54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63" x14ac:dyDescent="0.25">
      <c r="A15" s="36" t="s">
        <v>19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63" x14ac:dyDescent="0.25">
      <c r="A16" s="36"/>
      <c r="B16" s="36"/>
      <c r="C16" s="36"/>
      <c r="D16" s="36"/>
      <c r="E16" s="103"/>
      <c r="F16" s="103"/>
      <c r="G16" s="103"/>
      <c r="H16" s="103"/>
      <c r="I16" s="103"/>
      <c r="J16" s="103"/>
      <c r="K16" s="103"/>
      <c r="L16" s="103"/>
      <c r="M16" s="103"/>
      <c r="N16" s="36"/>
      <c r="O16" s="36"/>
      <c r="P16" s="36"/>
      <c r="Q16" s="36"/>
      <c r="R16" s="36"/>
      <c r="S16" s="36"/>
      <c r="T16" s="36"/>
      <c r="U16" s="36"/>
    </row>
    <row r="17" spans="1:21" x14ac:dyDescent="0.25">
      <c r="A17" s="36"/>
      <c r="B17" s="36"/>
      <c r="C17" s="36"/>
      <c r="D17" s="36"/>
      <c r="E17" s="103"/>
      <c r="F17" s="103"/>
      <c r="G17" s="103"/>
      <c r="H17" s="103"/>
      <c r="I17" s="103"/>
      <c r="J17" s="103"/>
      <c r="K17" s="103"/>
      <c r="L17" s="103"/>
      <c r="M17" s="103"/>
      <c r="N17" s="36"/>
      <c r="O17" s="36"/>
      <c r="P17" s="36"/>
      <c r="Q17" s="36"/>
      <c r="R17" s="36"/>
      <c r="S17" s="36"/>
      <c r="T17" s="36"/>
      <c r="U17" s="36"/>
    </row>
    <row r="18" spans="1:21" x14ac:dyDescent="0.25">
      <c r="A18" s="36"/>
      <c r="B18" s="36"/>
      <c r="C18" s="36"/>
      <c r="D18" s="36"/>
      <c r="E18" s="103"/>
      <c r="F18" s="103"/>
      <c r="G18" s="103"/>
      <c r="H18" s="103"/>
      <c r="I18" s="103"/>
      <c r="J18" s="103"/>
      <c r="K18" s="103"/>
      <c r="L18" s="103"/>
      <c r="M18" s="103"/>
      <c r="N18" s="36"/>
      <c r="O18" s="36"/>
      <c r="P18" s="36"/>
      <c r="Q18" s="36"/>
      <c r="R18" s="36"/>
      <c r="S18" s="36"/>
      <c r="T18" s="36"/>
      <c r="U18" s="36"/>
    </row>
    <row r="19" spans="1:2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</sheetData>
  <mergeCells count="2">
    <mergeCell ref="A2:Z2"/>
    <mergeCell ref="A1:Z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27"/>
  <sheetViews>
    <sheetView showGridLines="0" zoomScale="90" zoomScaleNormal="90" workbookViewId="0">
      <selection activeCell="A2" sqref="A2:Z2"/>
    </sheetView>
  </sheetViews>
  <sheetFormatPr defaultColWidth="9.140625" defaultRowHeight="15" x14ac:dyDescent="0.25"/>
  <cols>
    <col min="1" max="1" width="26.7109375" style="55" customWidth="1"/>
    <col min="2" max="19" width="9.140625" style="55"/>
    <col min="20" max="22" width="9.42578125" style="55" customWidth="1"/>
    <col min="23" max="63" width="9.140625" style="55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63" ht="30" customHeight="1" x14ac:dyDescent="0.25">
      <c r="A2" s="159" t="s">
        <v>87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I3"/>
      <c r="BJ3"/>
      <c r="BK3"/>
    </row>
    <row r="4" spans="1:63" x14ac:dyDescent="0.25">
      <c r="A4" s="75" t="s">
        <v>45</v>
      </c>
      <c r="B4" s="52">
        <v>3.11</v>
      </c>
      <c r="C4" s="52">
        <v>3.12</v>
      </c>
      <c r="D4" s="52">
        <v>4.05</v>
      </c>
      <c r="E4" s="52">
        <v>4.4000000000000004</v>
      </c>
      <c r="F4" s="52">
        <v>4</v>
      </c>
      <c r="G4" s="52">
        <v>2.91</v>
      </c>
      <c r="H4" s="52">
        <v>2.9067463791406007</v>
      </c>
      <c r="I4" s="52">
        <v>3.288880842046523</v>
      </c>
      <c r="J4" s="52">
        <v>3.6415069631703596</v>
      </c>
      <c r="K4" s="52">
        <v>4.3609275269740388</v>
      </c>
      <c r="L4" s="52">
        <v>4.1050130272077432</v>
      </c>
      <c r="M4" s="52">
        <v>3.9184063492704984</v>
      </c>
      <c r="N4" s="52">
        <v>3.5320571675867125</v>
      </c>
      <c r="O4" s="52">
        <v>3.29</v>
      </c>
      <c r="P4" s="52">
        <v>4.0549538050183545</v>
      </c>
      <c r="Q4" s="52">
        <v>4.3105134337256334</v>
      </c>
      <c r="R4" s="53">
        <v>4.0444112662084404</v>
      </c>
      <c r="S4" s="52">
        <v>3.458689747246098</v>
      </c>
      <c r="T4" s="52">
        <v>3.0286745146897398</v>
      </c>
      <c r="U4" s="52">
        <v>2.8974480307641701</v>
      </c>
      <c r="V4" s="52">
        <v>3.1915689114537895</v>
      </c>
      <c r="W4" s="52">
        <v>3.7211760631101609</v>
      </c>
      <c r="X4" s="52">
        <v>4.6022858783367004</v>
      </c>
      <c r="Y4" s="52">
        <v>5.8943217947542781</v>
      </c>
      <c r="Z4" s="52">
        <v>5.6395387941450839</v>
      </c>
      <c r="BI4"/>
      <c r="BJ4"/>
      <c r="BK4"/>
    </row>
    <row r="5" spans="1:63" x14ac:dyDescent="0.25">
      <c r="A5" s="75" t="s">
        <v>46</v>
      </c>
      <c r="B5" s="52">
        <v>2.1800000000000002</v>
      </c>
      <c r="C5" s="52">
        <v>2.31</v>
      </c>
      <c r="D5" s="52">
        <v>3.3</v>
      </c>
      <c r="E5" s="52">
        <v>3.29</v>
      </c>
      <c r="F5" s="52">
        <v>3.04</v>
      </c>
      <c r="G5" s="52">
        <v>2.36</v>
      </c>
      <c r="H5" s="52">
        <v>2.058149447623685</v>
      </c>
      <c r="I5" s="52">
        <v>2.3450037741617602</v>
      </c>
      <c r="J5" s="52">
        <v>2.9969655157166084</v>
      </c>
      <c r="K5" s="52">
        <v>3.0875524747534158</v>
      </c>
      <c r="L5" s="52">
        <v>3.2118445234520046</v>
      </c>
      <c r="M5" s="52">
        <v>3.3421110808223338</v>
      </c>
      <c r="N5" s="52">
        <v>2.8441403389983559</v>
      </c>
      <c r="O5" s="52">
        <v>2.6</v>
      </c>
      <c r="P5" s="52">
        <v>3.1004728511636084</v>
      </c>
      <c r="Q5" s="52">
        <v>2.9421599748721867</v>
      </c>
      <c r="R5" s="53">
        <v>2.85325968784261</v>
      </c>
      <c r="S5" s="52">
        <v>2.7419924092228842</v>
      </c>
      <c r="T5" s="52">
        <v>2.24335419187695</v>
      </c>
      <c r="U5" s="52">
        <v>1.9893641731952401</v>
      </c>
      <c r="V5" s="52">
        <v>2.033164620820394</v>
      </c>
      <c r="W5" s="52">
        <v>2.6282085672200259</v>
      </c>
      <c r="X5" s="52">
        <v>3.314207769660126</v>
      </c>
      <c r="Y5" s="52">
        <v>4.6425932694850296</v>
      </c>
      <c r="Z5" s="52">
        <v>4.8392870462389812</v>
      </c>
      <c r="BI5"/>
      <c r="BJ5"/>
      <c r="BK5"/>
    </row>
    <row r="6" spans="1:63" x14ac:dyDescent="0.25">
      <c r="A6" s="75" t="s">
        <v>47</v>
      </c>
      <c r="B6" s="52">
        <v>1.54</v>
      </c>
      <c r="C6" s="52">
        <v>1.7</v>
      </c>
      <c r="D6" s="52">
        <v>2.5099999999999998</v>
      </c>
      <c r="E6" s="52">
        <v>1.89</v>
      </c>
      <c r="F6" s="52">
        <v>1.61</v>
      </c>
      <c r="G6" s="52">
        <v>1.31</v>
      </c>
      <c r="H6" s="52">
        <v>1.0952468119752352</v>
      </c>
      <c r="I6" s="52">
        <v>1.4454590809293097</v>
      </c>
      <c r="J6" s="52">
        <v>1.841269065125068</v>
      </c>
      <c r="K6" s="52">
        <v>1.7678596002980953</v>
      </c>
      <c r="L6" s="52">
        <v>2.128118243327243</v>
      </c>
      <c r="M6" s="52">
        <v>1.8237458747184865</v>
      </c>
      <c r="N6" s="52">
        <v>1.680466202380027</v>
      </c>
      <c r="O6" s="52">
        <v>1.87</v>
      </c>
      <c r="P6" s="52">
        <v>1.8756870109916721</v>
      </c>
      <c r="Q6" s="52">
        <v>1.549910898995021</v>
      </c>
      <c r="R6" s="53">
        <v>1.8653808451759308</v>
      </c>
      <c r="S6" s="52">
        <v>1.4452938003402271</v>
      </c>
      <c r="T6" s="52">
        <v>1.1691083694973701</v>
      </c>
      <c r="U6" s="52">
        <v>0.99935794372317999</v>
      </c>
      <c r="V6" s="52">
        <v>1.2858299261634809</v>
      </c>
      <c r="W6" s="52">
        <v>1.5889256293737464</v>
      </c>
      <c r="X6" s="52">
        <v>1.9865173630684057</v>
      </c>
      <c r="Y6" s="52">
        <v>3.0642950228767183</v>
      </c>
      <c r="Z6" s="52">
        <v>3.1837938433946977</v>
      </c>
      <c r="BI6"/>
      <c r="BJ6"/>
      <c r="BK6"/>
    </row>
    <row r="7" spans="1:63" x14ac:dyDescent="0.25">
      <c r="A7" s="75" t="s">
        <v>48</v>
      </c>
      <c r="B7" s="52">
        <v>3.31</v>
      </c>
      <c r="C7" s="52">
        <v>3.54</v>
      </c>
      <c r="D7" s="52">
        <v>4.68</v>
      </c>
      <c r="E7" s="52">
        <v>3.51</v>
      </c>
      <c r="F7" s="52">
        <v>2.99</v>
      </c>
      <c r="G7" s="52">
        <v>2.67</v>
      </c>
      <c r="H7" s="52">
        <v>2.3060609178038223</v>
      </c>
      <c r="I7" s="52">
        <v>3.0660421542684029</v>
      </c>
      <c r="J7" s="52">
        <v>3.3865416153346843</v>
      </c>
      <c r="K7" s="52">
        <v>3.513840749923447</v>
      </c>
      <c r="L7" s="52">
        <v>3.029545768563036</v>
      </c>
      <c r="M7" s="52">
        <v>4.6129998996242012</v>
      </c>
      <c r="N7" s="52">
        <v>3.6846391797950768</v>
      </c>
      <c r="O7" s="52">
        <v>2.72</v>
      </c>
      <c r="P7" s="52">
        <v>3.2149716382784361</v>
      </c>
      <c r="Q7" s="52">
        <v>2.5459534191300142</v>
      </c>
      <c r="R7" s="53">
        <v>3.3027307922240317</v>
      </c>
      <c r="S7" s="52">
        <v>2.8857396133560145</v>
      </c>
      <c r="T7" s="52">
        <v>2.4843706937535002</v>
      </c>
      <c r="U7" s="52">
        <v>2.28495464058487</v>
      </c>
      <c r="V7" s="52">
        <v>2.8508252434716495</v>
      </c>
      <c r="W7" s="52">
        <v>3.037302754133183</v>
      </c>
      <c r="X7" s="52">
        <v>3.8936023633000465</v>
      </c>
      <c r="Y7" s="52">
        <v>6.031019223222513</v>
      </c>
      <c r="Z7" s="52">
        <v>4.7094228499686857</v>
      </c>
      <c r="BI7"/>
      <c r="BJ7"/>
      <c r="BK7"/>
    </row>
    <row r="8" spans="1:63" x14ac:dyDescent="0.25">
      <c r="A8" s="75" t="s">
        <v>49</v>
      </c>
      <c r="B8" s="52">
        <v>3.41</v>
      </c>
      <c r="C8" s="52">
        <v>3.4</v>
      </c>
      <c r="D8" s="52">
        <v>4.05</v>
      </c>
      <c r="E8" s="52">
        <v>3.81</v>
      </c>
      <c r="F8" s="52">
        <v>3.29</v>
      </c>
      <c r="G8" s="52">
        <v>2.81</v>
      </c>
      <c r="H8" s="52">
        <v>2.3446810230522597</v>
      </c>
      <c r="I8" s="52">
        <v>2.7455899830627724</v>
      </c>
      <c r="J8" s="52">
        <v>3.2915148803224357</v>
      </c>
      <c r="K8" s="52">
        <v>3.494431410747755</v>
      </c>
      <c r="L8" s="52">
        <v>4.47</v>
      </c>
      <c r="M8" s="52">
        <v>4.7130802841296981</v>
      </c>
      <c r="N8" s="52">
        <v>3.7238376450324715</v>
      </c>
      <c r="O8" s="52">
        <v>2.84</v>
      </c>
      <c r="P8" s="52">
        <v>3.4463478583963125</v>
      </c>
      <c r="Q8" s="52">
        <v>2.9108236323761507</v>
      </c>
      <c r="R8" s="53">
        <v>3.3125464863847403</v>
      </c>
      <c r="S8" s="52">
        <v>2.8773210605350727</v>
      </c>
      <c r="T8" s="52">
        <v>2.4450981057813999</v>
      </c>
      <c r="U8" s="52">
        <v>1.82378750311217</v>
      </c>
      <c r="V8" s="52">
        <v>2.5015971488763364</v>
      </c>
      <c r="W8" s="52">
        <v>2.954332952542627</v>
      </c>
      <c r="X8" s="52">
        <v>3.3165134610414628</v>
      </c>
      <c r="Y8" s="52">
        <v>4.7329008491138227</v>
      </c>
      <c r="Z8" s="52">
        <v>4.7280528324082587</v>
      </c>
      <c r="BI8"/>
      <c r="BJ8"/>
      <c r="BK8"/>
    </row>
    <row r="9" spans="1:63" x14ac:dyDescent="0.25">
      <c r="A9" s="75" t="s">
        <v>50</v>
      </c>
      <c r="B9" s="52">
        <v>5.05</v>
      </c>
      <c r="C9" s="52">
        <v>4.2</v>
      </c>
      <c r="D9" s="52">
        <v>5.79</v>
      </c>
      <c r="E9" s="52">
        <v>4.04</v>
      </c>
      <c r="F9" s="52">
        <v>1.77</v>
      </c>
      <c r="G9" s="52">
        <v>1.81</v>
      </c>
      <c r="H9" s="52">
        <v>1.3638658379819086</v>
      </c>
      <c r="I9" s="52">
        <v>2.3395771314389515</v>
      </c>
      <c r="J9" s="52">
        <v>3.1809637444223178</v>
      </c>
      <c r="K9" s="52">
        <v>4.0157819362484544</v>
      </c>
      <c r="L9" s="52">
        <v>3.9190631545696921</v>
      </c>
      <c r="M9" s="52">
        <v>4.154893076163515</v>
      </c>
      <c r="N9" s="52">
        <v>4.4329048365022441</v>
      </c>
      <c r="O9" s="52">
        <v>3.94</v>
      </c>
      <c r="P9" s="52">
        <v>4.7581921495594015</v>
      </c>
      <c r="Q9" s="52">
        <v>4.1670630261527908</v>
      </c>
      <c r="R9" s="53">
        <v>4.7432685482297687</v>
      </c>
      <c r="S9" s="52">
        <v>3.701308878790095</v>
      </c>
      <c r="T9" s="52">
        <v>3.62429950583984</v>
      </c>
      <c r="U9" s="52">
        <v>2.5051555085390498</v>
      </c>
      <c r="V9" s="52">
        <v>2.8312118087061098</v>
      </c>
      <c r="W9" s="52">
        <v>4.3403103326438384</v>
      </c>
      <c r="X9" s="52">
        <v>4.4986073487532128</v>
      </c>
      <c r="Y9" s="52">
        <v>6.8838158925153685</v>
      </c>
      <c r="Z9" s="52">
        <v>8.3803510996019011</v>
      </c>
      <c r="BI9"/>
      <c r="BJ9"/>
      <c r="BK9"/>
    </row>
    <row r="10" spans="1:63" x14ac:dyDescent="0.25">
      <c r="A10" s="75" t="s">
        <v>51</v>
      </c>
      <c r="B10" s="52">
        <v>4.7699999999999996</v>
      </c>
      <c r="C10" s="52">
        <v>4.66</v>
      </c>
      <c r="D10" s="52">
        <v>5.09</v>
      </c>
      <c r="E10" s="52">
        <v>3.57</v>
      </c>
      <c r="F10" s="52">
        <v>3.42</v>
      </c>
      <c r="G10" s="52">
        <v>3.24</v>
      </c>
      <c r="H10" s="52">
        <v>2.8267331315648923</v>
      </c>
      <c r="I10" s="52">
        <v>3.4148407155025553</v>
      </c>
      <c r="J10" s="52">
        <v>3.7744296860370765</v>
      </c>
      <c r="K10" s="52">
        <v>3.766051620477477</v>
      </c>
      <c r="L10" s="52">
        <v>4.2167527371523379</v>
      </c>
      <c r="M10" s="52">
        <v>4.5775591305180505</v>
      </c>
      <c r="N10" s="52">
        <v>3.5802232519482602</v>
      </c>
      <c r="O10" s="52">
        <v>3.6</v>
      </c>
      <c r="P10" s="52">
        <v>3.9369463234749831</v>
      </c>
      <c r="Q10" s="52">
        <v>2.8451649013078266</v>
      </c>
      <c r="R10" s="53">
        <v>3.7569289035374513</v>
      </c>
      <c r="S10" s="52">
        <v>3.846092212683442</v>
      </c>
      <c r="T10" s="52">
        <v>3.1448690145539402</v>
      </c>
      <c r="U10" s="52">
        <v>2.5863262565693499</v>
      </c>
      <c r="V10" s="52">
        <v>3.4187240480402195</v>
      </c>
      <c r="W10" s="52">
        <v>3.9299181321161876</v>
      </c>
      <c r="X10" s="52">
        <v>4.694845139527752</v>
      </c>
      <c r="Y10" s="52">
        <v>6.7360731334435746</v>
      </c>
      <c r="Z10" s="52">
        <v>5.5425077241342251</v>
      </c>
      <c r="BI10"/>
      <c r="BJ10"/>
      <c r="BK10"/>
    </row>
    <row r="11" spans="1:63" x14ac:dyDescent="0.25">
      <c r="A11" s="75" t="s">
        <v>52</v>
      </c>
      <c r="B11" s="52">
        <v>4.0199999999999996</v>
      </c>
      <c r="C11" s="52">
        <v>3.9</v>
      </c>
      <c r="D11" s="52">
        <v>4.1100000000000003</v>
      </c>
      <c r="E11" s="52">
        <v>3.42</v>
      </c>
      <c r="F11" s="52">
        <v>3.28</v>
      </c>
      <c r="G11" s="52">
        <v>2.97</v>
      </c>
      <c r="H11" s="52">
        <v>2.8683906331568352</v>
      </c>
      <c r="I11" s="52">
        <v>3.07</v>
      </c>
      <c r="J11" s="52">
        <v>5.0199999999999996</v>
      </c>
      <c r="K11" s="52">
        <v>4.8600000000000003</v>
      </c>
      <c r="L11" s="52">
        <v>5.09</v>
      </c>
      <c r="M11" s="52">
        <v>5.23</v>
      </c>
      <c r="N11" s="52">
        <v>4.7300000000000004</v>
      </c>
      <c r="O11" s="52">
        <v>4.71</v>
      </c>
      <c r="P11" s="52">
        <v>4.91</v>
      </c>
      <c r="Q11" s="52">
        <v>4.58</v>
      </c>
      <c r="R11" s="53">
        <v>4.84</v>
      </c>
      <c r="S11" s="52">
        <v>4.8710253439697375</v>
      </c>
      <c r="T11" s="52">
        <v>4.1393075573595697</v>
      </c>
      <c r="U11" s="52">
        <v>3.86</v>
      </c>
      <c r="V11" s="52">
        <v>4.18</v>
      </c>
      <c r="W11" s="52">
        <v>4.3</v>
      </c>
      <c r="X11" s="52">
        <v>4.7300000000000004</v>
      </c>
      <c r="Y11" s="52">
        <v>5.69</v>
      </c>
      <c r="Z11" s="52">
        <v>5.6</v>
      </c>
      <c r="BI11"/>
      <c r="BJ11"/>
      <c r="BK11"/>
    </row>
    <row r="12" spans="1:63" x14ac:dyDescent="0.25">
      <c r="A12" s="75" t="s">
        <v>53</v>
      </c>
      <c r="B12" s="52">
        <v>7.18</v>
      </c>
      <c r="C12" s="52">
        <v>7.68</v>
      </c>
      <c r="D12" s="52">
        <v>6.24</v>
      </c>
      <c r="E12" s="52">
        <v>8.51</v>
      </c>
      <c r="F12" s="52">
        <v>4.95</v>
      </c>
      <c r="G12" s="52">
        <v>4.6399999999999997</v>
      </c>
      <c r="H12" s="52">
        <v>4.09</v>
      </c>
      <c r="I12" s="52">
        <v>4.75</v>
      </c>
      <c r="J12" s="52">
        <v>7.0250000000000004</v>
      </c>
      <c r="K12" s="52">
        <v>5.7</v>
      </c>
      <c r="L12" s="52">
        <v>9.1999999999999993</v>
      </c>
      <c r="M12" s="52">
        <v>7.97</v>
      </c>
      <c r="N12" s="52">
        <v>4.62</v>
      </c>
      <c r="O12" s="52">
        <v>7</v>
      </c>
      <c r="P12" s="52">
        <v>5.3</v>
      </c>
      <c r="Q12" s="52">
        <v>7.15</v>
      </c>
      <c r="R12" s="53">
        <v>5.61</v>
      </c>
      <c r="S12" s="52">
        <v>5.28</v>
      </c>
      <c r="T12" s="52">
        <v>4.16</v>
      </c>
      <c r="U12" s="127">
        <v>2.8</v>
      </c>
      <c r="V12" s="52">
        <v>4.4799999999999995</v>
      </c>
      <c r="W12" s="52">
        <v>8.4600000000000009</v>
      </c>
      <c r="X12" s="52">
        <v>7.65</v>
      </c>
      <c r="Y12" s="52">
        <v>8</v>
      </c>
      <c r="Z12" s="52">
        <v>8.32</v>
      </c>
      <c r="BI12"/>
      <c r="BJ12"/>
      <c r="BK12"/>
    </row>
    <row r="13" spans="1:63" x14ac:dyDescent="0.25">
      <c r="A13" s="76" t="s">
        <v>54</v>
      </c>
      <c r="B13" s="51">
        <v>2.4362622064606598</v>
      </c>
      <c r="C13" s="52">
        <v>2.6825997561100743</v>
      </c>
      <c r="D13" s="52">
        <v>4.0002097755401724</v>
      </c>
      <c r="E13" s="52">
        <v>3.7603131153051912</v>
      </c>
      <c r="F13" s="52">
        <v>3.2093621489194155</v>
      </c>
      <c r="G13" s="52">
        <v>2.8055781448538757</v>
      </c>
      <c r="H13" s="52">
        <v>2.6007935142356859</v>
      </c>
      <c r="I13" s="52">
        <v>2.4009756865213627</v>
      </c>
      <c r="J13" s="52">
        <v>3.6028268848528189</v>
      </c>
      <c r="K13" s="52">
        <v>3.6007090854631367</v>
      </c>
      <c r="L13" s="52">
        <v>3.6087989357658685</v>
      </c>
      <c r="M13" s="52">
        <v>3.4462575341226493</v>
      </c>
      <c r="N13" s="52">
        <v>2.8034595444605519</v>
      </c>
      <c r="O13" s="52">
        <v>2.8</v>
      </c>
      <c r="P13" s="52">
        <v>2.5981425338084954</v>
      </c>
      <c r="Q13" s="52">
        <v>2.6868805408983576</v>
      </c>
      <c r="R13" s="53">
        <v>2.4996758052012122</v>
      </c>
      <c r="S13" s="51">
        <v>2.7128639566831012</v>
      </c>
      <c r="T13" s="51">
        <v>2.31068510670285</v>
      </c>
      <c r="U13" s="51">
        <v>1.60176108045832</v>
      </c>
      <c r="V13" s="51">
        <v>2.0023814041956833</v>
      </c>
      <c r="W13" s="51">
        <v>2.4044810856972139</v>
      </c>
      <c r="X13" s="51">
        <v>2.63681046163761</v>
      </c>
      <c r="Y13" s="51">
        <v>4.0342420488819197</v>
      </c>
      <c r="Z13" s="51">
        <v>4.681743901800866</v>
      </c>
      <c r="BI13"/>
      <c r="BJ13"/>
      <c r="BK13"/>
    </row>
    <row r="14" spans="1:63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63" x14ac:dyDescent="0.25">
      <c r="A15" s="3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63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 t="s">
        <v>108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</sheetData>
  <mergeCells count="2">
    <mergeCell ref="A2:Z2"/>
    <mergeCell ref="A1:Z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21"/>
  <sheetViews>
    <sheetView showGridLines="0" zoomScale="90" zoomScaleNormal="90" workbookViewId="0">
      <selection activeCell="AA1" sqref="AA1:AA1048576"/>
    </sheetView>
  </sheetViews>
  <sheetFormatPr defaultColWidth="9.140625" defaultRowHeight="15" x14ac:dyDescent="0.25"/>
  <cols>
    <col min="1" max="1" width="26.7109375" style="55" customWidth="1"/>
    <col min="2" max="17" width="9.140625" style="55"/>
    <col min="18" max="18" width="9.28515625" style="55" customWidth="1"/>
    <col min="19" max="22" width="9.42578125" style="55" customWidth="1"/>
    <col min="23" max="24" width="9.140625" style="55"/>
    <col min="25" max="25" width="9.42578125" style="55" customWidth="1"/>
    <col min="26" max="63" width="9.140625" style="55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59" t="s">
        <v>88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H3"/>
      <c r="BI3"/>
      <c r="BJ3"/>
      <c r="BK3"/>
    </row>
    <row r="4" spans="1:63" x14ac:dyDescent="0.25">
      <c r="A4" s="75" t="s">
        <v>45</v>
      </c>
      <c r="B4" s="51">
        <v>2.89</v>
      </c>
      <c r="C4" s="51">
        <v>3.15</v>
      </c>
      <c r="D4" s="51">
        <v>3.49</v>
      </c>
      <c r="E4" s="51">
        <v>4.0599999999999996</v>
      </c>
      <c r="F4" s="51">
        <v>3.31</v>
      </c>
      <c r="G4" s="51">
        <v>3.3</v>
      </c>
      <c r="H4" s="51">
        <v>3.638149130106632</v>
      </c>
      <c r="I4" s="51">
        <v>3.8855757502330697</v>
      </c>
      <c r="J4" s="51">
        <v>4.6351710722612802</v>
      </c>
      <c r="K4" s="51">
        <v>6.9132364402317013</v>
      </c>
      <c r="L4" s="51">
        <v>5.4458414610317867</v>
      </c>
      <c r="M4" s="51">
        <v>3.5575746146593028</v>
      </c>
      <c r="N4" s="51">
        <v>3.2204640461825869</v>
      </c>
      <c r="O4" s="51">
        <v>2.92</v>
      </c>
      <c r="P4" s="51">
        <v>2.8869466408221482</v>
      </c>
      <c r="Q4" s="51">
        <v>2.9692201915311895</v>
      </c>
      <c r="R4" s="51">
        <v>2.8040987433173941</v>
      </c>
      <c r="S4" s="51">
        <v>2.7772368365912476</v>
      </c>
      <c r="T4" s="51">
        <v>2.6744376605790898</v>
      </c>
      <c r="U4" s="51">
        <v>2.37660986382275</v>
      </c>
      <c r="V4" s="51">
        <v>3.5409579571582359</v>
      </c>
      <c r="W4" s="51">
        <v>4.5854431151347379</v>
      </c>
      <c r="X4" s="51">
        <v>4.4203450954834382</v>
      </c>
      <c r="Y4" s="51">
        <v>3.9687350329472277</v>
      </c>
      <c r="Z4" s="51">
        <v>4.8744236262794729</v>
      </c>
      <c r="BH4"/>
      <c r="BI4"/>
      <c r="BJ4"/>
      <c r="BK4"/>
    </row>
    <row r="5" spans="1:63" x14ac:dyDescent="0.25">
      <c r="A5" s="75" t="s">
        <v>46</v>
      </c>
      <c r="B5" s="51">
        <v>2.6</v>
      </c>
      <c r="C5" s="51">
        <v>3.11</v>
      </c>
      <c r="D5" s="51">
        <v>3.32</v>
      </c>
      <c r="E5" s="51">
        <v>3.92</v>
      </c>
      <c r="F5" s="51">
        <v>3.14</v>
      </c>
      <c r="G5" s="51">
        <v>2.96</v>
      </c>
      <c r="H5" s="51">
        <v>3.433006265038554</v>
      </c>
      <c r="I5" s="51">
        <v>3.894153603317509</v>
      </c>
      <c r="J5" s="51">
        <v>4.719890113888586</v>
      </c>
      <c r="K5" s="51">
        <v>6.3130528657698468</v>
      </c>
      <c r="L5" s="51">
        <v>5.8813806813708087</v>
      </c>
      <c r="M5" s="51">
        <v>3.3098063641858828</v>
      </c>
      <c r="N5" s="51">
        <v>3.168044572969412</v>
      </c>
      <c r="O5" s="51">
        <v>3.12</v>
      </c>
      <c r="P5" s="51">
        <v>2.768397381392286</v>
      </c>
      <c r="Q5" s="51">
        <v>2.8143365942347329</v>
      </c>
      <c r="R5" s="51">
        <v>2.7003428888612571</v>
      </c>
      <c r="S5" s="51">
        <v>2.2439091277274339</v>
      </c>
      <c r="T5" s="51">
        <v>2.3640274885296999</v>
      </c>
      <c r="U5" s="51">
        <v>2.3727041966845199</v>
      </c>
      <c r="V5" s="51">
        <v>2.8134510883339128</v>
      </c>
      <c r="W5" s="51">
        <v>4.4361493563756644</v>
      </c>
      <c r="X5" s="51">
        <v>4.0700036811590898</v>
      </c>
      <c r="Y5" s="51">
        <v>3.629407499277419</v>
      </c>
      <c r="Z5" s="51">
        <v>4.6991662793113687</v>
      </c>
      <c r="BH5"/>
      <c r="BI5"/>
      <c r="BJ5"/>
      <c r="BK5"/>
    </row>
    <row r="6" spans="1:63" x14ac:dyDescent="0.25">
      <c r="A6" s="75" t="s">
        <v>47</v>
      </c>
      <c r="B6" s="51">
        <v>2.78</v>
      </c>
      <c r="C6" s="51">
        <v>3.09</v>
      </c>
      <c r="D6" s="51">
        <v>3.28</v>
      </c>
      <c r="E6" s="51">
        <v>4.01</v>
      </c>
      <c r="F6" s="51">
        <v>3.12</v>
      </c>
      <c r="G6" s="51">
        <v>3.36</v>
      </c>
      <c r="H6" s="51">
        <v>3.7437316888097061</v>
      </c>
      <c r="I6" s="51">
        <v>4.0400324145939566</v>
      </c>
      <c r="J6" s="51">
        <v>4.824780451189449</v>
      </c>
      <c r="K6" s="51">
        <v>6.8900474739272193</v>
      </c>
      <c r="L6" s="51">
        <v>5.6050925132896143</v>
      </c>
      <c r="M6" s="51">
        <v>3.6385884637954491</v>
      </c>
      <c r="N6" s="51">
        <v>3.4806393357020204</v>
      </c>
      <c r="O6" s="51">
        <v>3</v>
      </c>
      <c r="P6" s="51">
        <v>2.8441152829221363</v>
      </c>
      <c r="Q6" s="51">
        <v>2.7265837277034177</v>
      </c>
      <c r="R6" s="51">
        <v>2.7012444379747689</v>
      </c>
      <c r="S6" s="51">
        <v>2.8076298252283292</v>
      </c>
      <c r="T6" s="51">
        <v>2.69374554801513</v>
      </c>
      <c r="U6" s="51">
        <v>2.2160044189427399</v>
      </c>
      <c r="V6" s="51">
        <v>3.5957051643782267</v>
      </c>
      <c r="W6" s="51">
        <v>4.6200391155753282</v>
      </c>
      <c r="X6" s="51">
        <v>5.3953831292264613</v>
      </c>
      <c r="Y6" s="51">
        <v>3.488497968394177</v>
      </c>
      <c r="Z6" s="51">
        <v>4.3528338193794012</v>
      </c>
      <c r="BH6"/>
      <c r="BI6"/>
      <c r="BJ6"/>
      <c r="BK6"/>
    </row>
    <row r="7" spans="1:63" x14ac:dyDescent="0.25">
      <c r="A7" s="75" t="s">
        <v>48</v>
      </c>
      <c r="B7" s="51">
        <v>2.98</v>
      </c>
      <c r="C7" s="51">
        <v>3.15</v>
      </c>
      <c r="D7" s="51">
        <v>4.0999999999999996</v>
      </c>
      <c r="E7" s="51">
        <v>4.8899999999999997</v>
      </c>
      <c r="F7" s="51">
        <v>4</v>
      </c>
      <c r="G7" s="51">
        <v>3.5</v>
      </c>
      <c r="H7" s="51">
        <v>3.9458039071417765</v>
      </c>
      <c r="I7" s="51">
        <v>4.3127230072795735</v>
      </c>
      <c r="J7" s="51">
        <v>5.2683221692053586</v>
      </c>
      <c r="K7" s="51">
        <v>7.106200715807768</v>
      </c>
      <c r="L7" s="51">
        <v>5.4361554096948259</v>
      </c>
      <c r="M7" s="51">
        <v>4.2330503155931716</v>
      </c>
      <c r="N7" s="51">
        <v>3.4434002998308646</v>
      </c>
      <c r="O7" s="51">
        <v>2.93</v>
      </c>
      <c r="P7" s="51">
        <v>2.7955995682628401</v>
      </c>
      <c r="Q7" s="51">
        <v>3.2932009249042244</v>
      </c>
      <c r="R7" s="51">
        <v>2.9372787249350898</v>
      </c>
      <c r="S7" s="51">
        <v>2.7731753851223329</v>
      </c>
      <c r="T7" s="51">
        <v>2.5344940846670099</v>
      </c>
      <c r="U7" s="51">
        <v>2.28671153494468</v>
      </c>
      <c r="V7" s="51">
        <v>3.4461752054758907</v>
      </c>
      <c r="W7" s="51">
        <v>4.3054315912138028</v>
      </c>
      <c r="X7" s="51">
        <v>4.3901037704511916</v>
      </c>
      <c r="Y7" s="51">
        <v>3.5940186246418344</v>
      </c>
      <c r="Z7" s="51">
        <v>4.9781744402879458</v>
      </c>
      <c r="BH7"/>
      <c r="BI7"/>
      <c r="BJ7"/>
      <c r="BK7"/>
    </row>
    <row r="8" spans="1:63" x14ac:dyDescent="0.25">
      <c r="A8" s="75" t="s">
        <v>49</v>
      </c>
      <c r="B8" s="51">
        <v>3.15</v>
      </c>
      <c r="C8" s="51">
        <v>3.12</v>
      </c>
      <c r="D8" s="51">
        <v>3.74</v>
      </c>
      <c r="E8" s="51">
        <v>4.32</v>
      </c>
      <c r="F8" s="51">
        <v>3.36</v>
      </c>
      <c r="G8" s="51">
        <v>3.82</v>
      </c>
      <c r="H8" s="51">
        <v>4.083333332137193</v>
      </c>
      <c r="I8" s="51">
        <v>4.4722222200825312</v>
      </c>
      <c r="J8" s="51">
        <v>5.54687500731636</v>
      </c>
      <c r="K8" s="51">
        <v>7.6718750029755531</v>
      </c>
      <c r="L8" s="51">
        <v>6.58</v>
      </c>
      <c r="M8" s="51">
        <v>4.1805555602319497</v>
      </c>
      <c r="N8" s="51">
        <v>3.89408313233589</v>
      </c>
      <c r="O8" s="51">
        <v>3.31</v>
      </c>
      <c r="P8" s="51">
        <v>3.3040841998221766</v>
      </c>
      <c r="Q8" s="51">
        <v>3.1764705896805898</v>
      </c>
      <c r="R8" s="51">
        <v>3.1029411774433604</v>
      </c>
      <c r="S8" s="51">
        <v>3.0000525557511408</v>
      </c>
      <c r="T8" s="51">
        <v>2.8056657076643798</v>
      </c>
      <c r="U8" s="51">
        <v>2.5294117637015501</v>
      </c>
      <c r="V8" s="51">
        <v>3.95833334104492</v>
      </c>
      <c r="W8" s="51">
        <v>5.375</v>
      </c>
      <c r="X8" s="51">
        <v>4.9305555611474592</v>
      </c>
      <c r="Y8" s="51">
        <v>4.0972222200773691</v>
      </c>
      <c r="Z8" s="51">
        <v>5.8529545938508969</v>
      </c>
      <c r="BH8"/>
      <c r="BI8"/>
      <c r="BJ8"/>
      <c r="BK8"/>
    </row>
    <row r="9" spans="1:63" x14ac:dyDescent="0.25">
      <c r="A9" s="75" t="s">
        <v>50</v>
      </c>
      <c r="B9" s="51">
        <v>3.89</v>
      </c>
      <c r="C9" s="51">
        <v>4.3</v>
      </c>
      <c r="D9" s="51">
        <v>5.36</v>
      </c>
      <c r="E9" s="51">
        <v>5.52</v>
      </c>
      <c r="F9" s="51">
        <v>3.49</v>
      </c>
      <c r="G9" s="51">
        <v>4.1900000000000004</v>
      </c>
      <c r="H9" s="51">
        <v>4.089657111299541</v>
      </c>
      <c r="I9" s="51">
        <v>4.3800439904573674</v>
      </c>
      <c r="J9" s="51">
        <v>6.3776155347151153</v>
      </c>
      <c r="K9" s="51">
        <v>7.2639893146280832</v>
      </c>
      <c r="L9" s="51">
        <v>6.5135115355432021</v>
      </c>
      <c r="M9" s="51">
        <v>4.0916043481152427</v>
      </c>
      <c r="N9" s="51">
        <v>4.4340288807709145</v>
      </c>
      <c r="O9" s="51">
        <v>3.83</v>
      </c>
      <c r="P9" s="51">
        <v>4.5422727804320919</v>
      </c>
      <c r="Q9" s="51">
        <v>4.6753263730074579</v>
      </c>
      <c r="R9" s="51">
        <v>4.3982829086854309</v>
      </c>
      <c r="S9" s="51">
        <v>3.6818428502981511</v>
      </c>
      <c r="T9" s="51">
        <v>4.06063284908931</v>
      </c>
      <c r="U9" s="51">
        <v>3.0347120261612401</v>
      </c>
      <c r="V9" s="51">
        <v>3.7358600929391428</v>
      </c>
      <c r="W9" s="51">
        <v>6.2711900916738239</v>
      </c>
      <c r="X9" s="51">
        <v>6.7621061195474983</v>
      </c>
      <c r="Y9" s="51">
        <v>6.3238145603732727</v>
      </c>
      <c r="Z9" s="51">
        <v>6.1986364271056997</v>
      </c>
      <c r="BH9"/>
      <c r="BI9"/>
      <c r="BJ9"/>
      <c r="BK9"/>
    </row>
    <row r="10" spans="1:63" x14ac:dyDescent="0.25">
      <c r="A10" s="75" t="s">
        <v>51</v>
      </c>
      <c r="B10" s="51">
        <v>3.28</v>
      </c>
      <c r="C10" s="51">
        <v>3.46</v>
      </c>
      <c r="D10" s="51">
        <v>3.89</v>
      </c>
      <c r="E10" s="51">
        <v>4.01</v>
      </c>
      <c r="F10" s="51">
        <v>3.09</v>
      </c>
      <c r="G10" s="51">
        <v>3.49</v>
      </c>
      <c r="H10" s="51">
        <v>4.2300000000000004</v>
      </c>
      <c r="I10" s="51">
        <v>3.91</v>
      </c>
      <c r="J10" s="51">
        <v>5.03</v>
      </c>
      <c r="K10" s="51">
        <v>6.4499841655060086</v>
      </c>
      <c r="L10" s="51">
        <v>5.5940011312185041</v>
      </c>
      <c r="M10" s="51">
        <v>4.25</v>
      </c>
      <c r="N10" s="51">
        <v>3.7500937960605656</v>
      </c>
      <c r="O10" s="51">
        <v>3.47</v>
      </c>
      <c r="P10" s="51">
        <v>2.69</v>
      </c>
      <c r="Q10" s="51">
        <v>2.73</v>
      </c>
      <c r="R10" s="51">
        <v>3.13</v>
      </c>
      <c r="S10" s="51">
        <v>3.2908116048475944</v>
      </c>
      <c r="T10" s="51">
        <v>2.69</v>
      </c>
      <c r="U10" s="51">
        <v>2.04</v>
      </c>
      <c r="V10" s="51">
        <v>2.9028865084103481</v>
      </c>
      <c r="W10" s="51">
        <v>3.8286402266288952</v>
      </c>
      <c r="X10" s="51">
        <v>4.58006016634224</v>
      </c>
      <c r="Y10" s="51">
        <v>4.1803633070357167</v>
      </c>
      <c r="Z10" s="51">
        <v>5.07</v>
      </c>
      <c r="BH10"/>
      <c r="BI10"/>
      <c r="BJ10"/>
      <c r="BK10"/>
    </row>
    <row r="11" spans="1:63" x14ac:dyDescent="0.25">
      <c r="A11" s="75" t="s">
        <v>52</v>
      </c>
      <c r="B11" s="51">
        <v>4.1399999999999997</v>
      </c>
      <c r="C11" s="51">
        <v>4.46</v>
      </c>
      <c r="D11" s="51">
        <v>4.3600000000000003</v>
      </c>
      <c r="E11" s="51">
        <v>5.75</v>
      </c>
      <c r="F11" s="51">
        <v>4.0999999999999996</v>
      </c>
      <c r="G11" s="51">
        <v>4.45</v>
      </c>
      <c r="H11" s="51">
        <v>5.0264683336375251</v>
      </c>
      <c r="I11" s="51">
        <v>5.0964677751209475</v>
      </c>
      <c r="J11" s="51">
        <v>5.7853339350180502</v>
      </c>
      <c r="K11" s="51">
        <v>7.4090991370237846</v>
      </c>
      <c r="L11" s="51">
        <v>7.2581175565997436</v>
      </c>
      <c r="M11" s="51">
        <v>5.3298329355608596</v>
      </c>
      <c r="N11" s="51">
        <v>4.972290544031889</v>
      </c>
      <c r="O11" s="51">
        <v>4.5999999999999996</v>
      </c>
      <c r="P11" s="51">
        <v>4.0324614505996577</v>
      </c>
      <c r="Q11" s="51">
        <v>3.6134088669950737</v>
      </c>
      <c r="R11" s="51">
        <v>3.9780619543234845</v>
      </c>
      <c r="S11" s="51">
        <v>4.1872056185183562</v>
      </c>
      <c r="T11" s="51">
        <v>3.9695271889834101</v>
      </c>
      <c r="U11" s="51">
        <v>3.03055131467345</v>
      </c>
      <c r="V11" s="51">
        <v>3.5338913169396031</v>
      </c>
      <c r="W11" s="51">
        <v>4.3118285739506552</v>
      </c>
      <c r="X11" s="51">
        <v>5.5591621517853334</v>
      </c>
      <c r="Y11" s="51">
        <v>5.5826038085283907</v>
      </c>
      <c r="Z11" s="51">
        <v>6.8124555659494854</v>
      </c>
      <c r="BH11"/>
      <c r="BI11"/>
      <c r="BJ11"/>
      <c r="BK11"/>
    </row>
    <row r="12" spans="1:63" x14ac:dyDescent="0.25">
      <c r="A12" s="75" t="s">
        <v>53</v>
      </c>
      <c r="B12" s="51">
        <v>4.3099999999999996</v>
      </c>
      <c r="C12" s="51">
        <v>4.0999999999999996</v>
      </c>
      <c r="D12" s="51">
        <v>5.2</v>
      </c>
      <c r="E12" s="51">
        <v>5.13</v>
      </c>
      <c r="F12" s="51">
        <v>3.99</v>
      </c>
      <c r="G12" s="51">
        <v>3.64</v>
      </c>
      <c r="H12" s="51">
        <v>4.9398373996586811</v>
      </c>
      <c r="I12" s="51">
        <v>5.289683413626979</v>
      </c>
      <c r="J12" s="51">
        <v>6.387539936102236</v>
      </c>
      <c r="K12" s="51">
        <v>9.5044344473007705</v>
      </c>
      <c r="L12" s="51">
        <v>9.3569313980555933</v>
      </c>
      <c r="M12" s="51">
        <v>4.7311932144910864</v>
      </c>
      <c r="N12" s="51">
        <v>4.3499999999999996</v>
      </c>
      <c r="O12" s="51">
        <v>3.9</v>
      </c>
      <c r="P12" s="51">
        <v>4.3494492753623186</v>
      </c>
      <c r="Q12" s="51">
        <v>3.64</v>
      </c>
      <c r="R12" s="51">
        <v>3.9603183941858453</v>
      </c>
      <c r="S12" s="51">
        <v>2.8618521577534586</v>
      </c>
      <c r="T12" s="51">
        <v>3.52</v>
      </c>
      <c r="U12" s="51">
        <v>3.1</v>
      </c>
      <c r="V12" s="51">
        <v>5.6714114513981357</v>
      </c>
      <c r="W12" s="51">
        <v>5.4308094274491134</v>
      </c>
      <c r="X12" s="51">
        <v>4.8589473684210525</v>
      </c>
      <c r="Y12" s="51">
        <v>4.3937999425122163</v>
      </c>
      <c r="Z12" s="51">
        <v>4.6701986754966889</v>
      </c>
      <c r="BH12"/>
      <c r="BI12"/>
      <c r="BJ12"/>
      <c r="BK12"/>
    </row>
    <row r="13" spans="1:63" x14ac:dyDescent="0.25">
      <c r="A13" s="76" t="s">
        <v>54</v>
      </c>
      <c r="B13" s="51">
        <v>2.6143588362068964</v>
      </c>
      <c r="C13" s="51">
        <v>2.5897196261682245</v>
      </c>
      <c r="D13" s="51">
        <v>2.5660377358490565</v>
      </c>
      <c r="E13" s="51">
        <v>4.5822214350375878</v>
      </c>
      <c r="F13" s="51">
        <v>3.781417202161697</v>
      </c>
      <c r="G13" s="51">
        <v>3.7654299821697985</v>
      </c>
      <c r="H13" s="51">
        <v>3.5570786516853934</v>
      </c>
      <c r="I13" s="51">
        <v>4.2472688788747783</v>
      </c>
      <c r="J13" s="51">
        <v>5.2061007859225938</v>
      </c>
      <c r="K13" s="51">
        <v>6.95724496999647</v>
      </c>
      <c r="L13" s="51">
        <v>5.9121495906722901</v>
      </c>
      <c r="M13" s="51">
        <v>3.0825797602113392</v>
      </c>
      <c r="N13" s="51">
        <v>3.1232504700229788</v>
      </c>
      <c r="O13" s="51">
        <v>2.54</v>
      </c>
      <c r="P13" s="51">
        <v>2.5612529888482638</v>
      </c>
      <c r="Q13" s="51">
        <v>2.5714153367758774</v>
      </c>
      <c r="R13" s="51">
        <v>3.120932338454744</v>
      </c>
      <c r="S13" s="51">
        <v>2.9123105816758939</v>
      </c>
      <c r="T13" s="51">
        <v>2.9869261749031</v>
      </c>
      <c r="U13" s="51">
        <v>2.5753643441804801</v>
      </c>
      <c r="V13" s="51">
        <v>2.6649022718969859</v>
      </c>
      <c r="W13" s="51">
        <v>4.5279621684034765</v>
      </c>
      <c r="X13" s="51">
        <v>4.5187834881435753</v>
      </c>
      <c r="Y13" s="51">
        <v>3.5429622011036881</v>
      </c>
      <c r="Z13" s="51">
        <v>4.5191346869352609</v>
      </c>
      <c r="BH13"/>
      <c r="BI13"/>
      <c r="BJ13"/>
      <c r="BK13"/>
    </row>
    <row r="14" spans="1:63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63" x14ac:dyDescent="0.25">
      <c r="A15" s="3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63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23"/>
  <sheetViews>
    <sheetView showGridLines="0" zoomScaleNormal="100" workbookViewId="0">
      <selection activeCell="A2" sqref="A2:Z2"/>
    </sheetView>
  </sheetViews>
  <sheetFormatPr defaultColWidth="9.140625" defaultRowHeight="15" x14ac:dyDescent="0.25"/>
  <cols>
    <col min="1" max="1" width="26.7109375" style="55" customWidth="1"/>
    <col min="2" max="17" width="9.140625" style="55"/>
    <col min="18" max="18" width="9.85546875" style="55" customWidth="1"/>
    <col min="19" max="19" width="9.28515625" style="55" customWidth="1"/>
    <col min="20" max="20" width="9" style="55" customWidth="1"/>
    <col min="21" max="21" width="9.140625" style="55"/>
    <col min="22" max="22" width="9.42578125" style="55" customWidth="1"/>
    <col min="23" max="63" width="9.140625" style="55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63" ht="30" customHeight="1" x14ac:dyDescent="0.25">
      <c r="A2" s="159" t="s">
        <v>89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63" x14ac:dyDescent="0.25">
      <c r="A3" s="3" t="s">
        <v>6</v>
      </c>
      <c r="B3" s="50">
        <v>44593</v>
      </c>
      <c r="C3" s="50">
        <v>44621</v>
      </c>
      <c r="D3" s="50">
        <v>44652</v>
      </c>
      <c r="E3" s="50">
        <v>44682</v>
      </c>
      <c r="F3" s="50">
        <v>44713</v>
      </c>
      <c r="G3" s="50">
        <v>44743</v>
      </c>
      <c r="H3" s="50">
        <v>44774</v>
      </c>
      <c r="I3" s="50">
        <v>44805</v>
      </c>
      <c r="J3" s="50">
        <v>44835</v>
      </c>
      <c r="K3" s="50">
        <v>44866</v>
      </c>
      <c r="L3" s="50">
        <v>44896</v>
      </c>
      <c r="M3" s="50">
        <v>44927</v>
      </c>
      <c r="N3" s="50">
        <v>44958</v>
      </c>
      <c r="O3" s="50">
        <v>44986</v>
      </c>
      <c r="P3" s="50">
        <v>45017</v>
      </c>
      <c r="Q3" s="50">
        <v>45047</v>
      </c>
      <c r="R3" s="50">
        <v>45078</v>
      </c>
      <c r="S3" s="50">
        <v>45108</v>
      </c>
      <c r="T3" s="50">
        <v>45139</v>
      </c>
      <c r="U3" s="50">
        <v>45170</v>
      </c>
      <c r="V3" s="50">
        <v>45200</v>
      </c>
      <c r="W3" s="50">
        <v>45231</v>
      </c>
      <c r="X3" s="50">
        <v>45261</v>
      </c>
      <c r="Y3" s="50">
        <v>45292</v>
      </c>
      <c r="Z3" s="50">
        <v>45323</v>
      </c>
      <c r="BH3"/>
      <c r="BI3"/>
      <c r="BJ3"/>
      <c r="BK3"/>
    </row>
    <row r="4" spans="1:63" x14ac:dyDescent="0.25">
      <c r="A4" s="75" t="s">
        <v>45</v>
      </c>
      <c r="B4" s="51">
        <v>5.65</v>
      </c>
      <c r="C4" s="51">
        <v>6.66</v>
      </c>
      <c r="D4" s="51">
        <v>5.28</v>
      </c>
      <c r="E4" s="51">
        <v>3.12</v>
      </c>
      <c r="F4" s="51">
        <v>2.33</v>
      </c>
      <c r="G4" s="51">
        <v>1.97</v>
      </c>
      <c r="H4" s="51">
        <v>1.7106141570698372</v>
      </c>
      <c r="I4" s="51">
        <v>1.8148469784365124</v>
      </c>
      <c r="J4" s="51">
        <v>1.7213975051668922</v>
      </c>
      <c r="K4" s="51">
        <v>1.7695125230257178</v>
      </c>
      <c r="L4" s="51">
        <v>1.5910764404422564</v>
      </c>
      <c r="M4" s="51">
        <v>2.3290587641445026</v>
      </c>
      <c r="N4" s="51">
        <v>3.4059844355859474</v>
      </c>
      <c r="O4" s="51">
        <v>4.28</v>
      </c>
      <c r="P4" s="51">
        <v>4.3834345405198976</v>
      </c>
      <c r="Q4" s="51">
        <v>3.5662308479908535</v>
      </c>
      <c r="R4" s="51">
        <v>3.4175777417738202</v>
      </c>
      <c r="S4" s="51">
        <v>3.6568448558650122</v>
      </c>
      <c r="T4" s="51">
        <v>3.1051019479647102</v>
      </c>
      <c r="U4" s="51">
        <v>3.0847681746077602</v>
      </c>
      <c r="V4" s="51">
        <v>2.8351340426572338</v>
      </c>
      <c r="W4" s="51">
        <v>2.7770543355026218</v>
      </c>
      <c r="X4" s="51">
        <v>3.2651880572898571</v>
      </c>
      <c r="Y4" s="51">
        <v>6.351005027512409</v>
      </c>
      <c r="Z4" s="51">
        <v>5.2298039029772712</v>
      </c>
      <c r="BH4"/>
      <c r="BI4"/>
      <c r="BJ4"/>
      <c r="BK4"/>
    </row>
    <row r="5" spans="1:63" x14ac:dyDescent="0.25">
      <c r="A5" s="75" t="s">
        <v>46</v>
      </c>
      <c r="B5" s="51">
        <v>4.78</v>
      </c>
      <c r="C5" s="51">
        <v>6.2</v>
      </c>
      <c r="D5" s="51">
        <v>4.84</v>
      </c>
      <c r="E5" s="51">
        <v>2.66</v>
      </c>
      <c r="F5" s="51">
        <v>1.83</v>
      </c>
      <c r="G5" s="51">
        <v>1.5</v>
      </c>
      <c r="H5" s="51">
        <v>1.368379232966384</v>
      </c>
      <c r="I5" s="51">
        <v>1.6081261088094139</v>
      </c>
      <c r="J5" s="51">
        <v>1.5441333572503413</v>
      </c>
      <c r="K5" s="51">
        <v>1.3688153656214643</v>
      </c>
      <c r="L5" s="51">
        <v>1.3662201927144222</v>
      </c>
      <c r="M5" s="51">
        <v>1.9657361534613031</v>
      </c>
      <c r="N5" s="51">
        <v>2.9348455261998274</v>
      </c>
      <c r="O5" s="51">
        <v>3.61</v>
      </c>
      <c r="P5" s="51">
        <v>3.7688658355619404</v>
      </c>
      <c r="Q5" s="51">
        <v>2.7582362537112859</v>
      </c>
      <c r="R5" s="51">
        <v>2.5785458461677191</v>
      </c>
      <c r="S5" s="51">
        <v>3.2418933664308018</v>
      </c>
      <c r="T5" s="51">
        <v>2.65523032465669</v>
      </c>
      <c r="U5" s="51">
        <v>2.4298055459860199</v>
      </c>
      <c r="V5" s="51">
        <v>2.0847381393171132</v>
      </c>
      <c r="W5" s="51">
        <v>2.130972674632734</v>
      </c>
      <c r="X5" s="51">
        <v>2.382307768746823</v>
      </c>
      <c r="Y5" s="51">
        <v>5.0453547915408405</v>
      </c>
      <c r="Z5" s="51">
        <v>4.5921631356137</v>
      </c>
      <c r="BH5"/>
      <c r="BI5"/>
      <c r="BJ5"/>
      <c r="BK5"/>
    </row>
    <row r="6" spans="1:63" x14ac:dyDescent="0.25">
      <c r="A6" s="75" t="s">
        <v>47</v>
      </c>
      <c r="B6" s="51">
        <v>7.47</v>
      </c>
      <c r="C6" s="51">
        <v>8.39</v>
      </c>
      <c r="D6" s="51">
        <v>6.69</v>
      </c>
      <c r="E6" s="51">
        <v>3.99</v>
      </c>
      <c r="F6" s="51">
        <v>3.25</v>
      </c>
      <c r="G6" s="51">
        <v>2.63</v>
      </c>
      <c r="H6" s="51">
        <v>2.5719635245934813</v>
      </c>
      <c r="I6" s="51">
        <v>2.619782684092161</v>
      </c>
      <c r="J6" s="51">
        <v>2.4503497649179704</v>
      </c>
      <c r="K6" s="51">
        <v>2.4256710285254788</v>
      </c>
      <c r="L6" s="51">
        <v>2.2489967162429072</v>
      </c>
      <c r="M6" s="51">
        <v>3.5446945429232222</v>
      </c>
      <c r="N6" s="51">
        <v>4.8652448643730652</v>
      </c>
      <c r="O6" s="51">
        <v>5.75</v>
      </c>
      <c r="P6" s="51">
        <v>5.8312276776623904</v>
      </c>
      <c r="Q6" s="51">
        <v>4.6206570665939912</v>
      </c>
      <c r="R6" s="51">
        <v>4.3995821869565219</v>
      </c>
      <c r="S6" s="51">
        <v>4.9019230789429926</v>
      </c>
      <c r="T6" s="51">
        <v>3.9848299201562898</v>
      </c>
      <c r="U6" s="51">
        <v>3.4038461520550598</v>
      </c>
      <c r="V6" s="51">
        <v>3.0962817952379607</v>
      </c>
      <c r="W6" s="51">
        <v>3.1208020888169012</v>
      </c>
      <c r="X6" s="51">
        <v>3.5781946509150151</v>
      </c>
      <c r="Y6" s="51">
        <v>7.4279759955126421</v>
      </c>
      <c r="Z6" s="51">
        <v>6.7905935055538151</v>
      </c>
      <c r="BH6"/>
      <c r="BI6"/>
      <c r="BJ6"/>
      <c r="BK6"/>
    </row>
    <row r="7" spans="1:63" x14ac:dyDescent="0.25">
      <c r="A7" s="75" t="s">
        <v>48</v>
      </c>
      <c r="B7" s="51">
        <v>6.93</v>
      </c>
      <c r="C7" s="51">
        <v>8.23</v>
      </c>
      <c r="D7" s="51">
        <v>5.28</v>
      </c>
      <c r="E7" s="51">
        <v>3.09</v>
      </c>
      <c r="F7" s="51">
        <v>2.68</v>
      </c>
      <c r="G7" s="51">
        <v>2.25</v>
      </c>
      <c r="H7" s="51">
        <v>1.8857535244187482</v>
      </c>
      <c r="I7" s="51">
        <v>2.017642044089178</v>
      </c>
      <c r="J7" s="51">
        <v>1.9433722714279158</v>
      </c>
      <c r="K7" s="51">
        <v>1.8148148633921941</v>
      </c>
      <c r="L7" s="51">
        <v>1.9393514370876657</v>
      </c>
      <c r="M7" s="51">
        <v>2.5184958564106812</v>
      </c>
      <c r="N7" s="51">
        <v>3.8430743275938539</v>
      </c>
      <c r="O7" s="51">
        <v>5.19</v>
      </c>
      <c r="P7" s="51">
        <v>5.457105026646194</v>
      </c>
      <c r="Q7" s="51">
        <v>4.0309223851863116</v>
      </c>
      <c r="R7" s="51">
        <v>3.8054165857866931</v>
      </c>
      <c r="S7" s="51">
        <v>4.3879459905295786</v>
      </c>
      <c r="T7" s="51">
        <v>3.2934861495407701</v>
      </c>
      <c r="U7" s="51">
        <v>3.14298054732041</v>
      </c>
      <c r="V7" s="51">
        <v>3.0429745024643164</v>
      </c>
      <c r="W7" s="51">
        <v>2.9773827851729502</v>
      </c>
      <c r="X7" s="51">
        <v>3.3669864564077412</v>
      </c>
      <c r="Y7" s="51">
        <v>6.6573550539892032</v>
      </c>
      <c r="Z7" s="51">
        <v>5.8686356661590295</v>
      </c>
      <c r="BH7"/>
      <c r="BI7"/>
      <c r="BJ7"/>
      <c r="BK7"/>
    </row>
    <row r="8" spans="1:63" x14ac:dyDescent="0.25">
      <c r="A8" s="75" t="s">
        <v>49</v>
      </c>
      <c r="B8" s="51">
        <v>5.57</v>
      </c>
      <c r="C8" s="51">
        <v>6.48</v>
      </c>
      <c r="D8" s="51">
        <v>4.08</v>
      </c>
      <c r="E8" s="51">
        <v>2.4</v>
      </c>
      <c r="F8" s="51">
        <v>1.89</v>
      </c>
      <c r="G8" s="51">
        <v>1.73</v>
      </c>
      <c r="H8" s="51">
        <v>1.4550264531352062</v>
      </c>
      <c r="I8" s="51">
        <v>1.5608465699857608</v>
      </c>
      <c r="J8" s="51">
        <v>1.361607153595882</v>
      </c>
      <c r="K8" s="51">
        <v>1.3988095288625859</v>
      </c>
      <c r="L8" s="51">
        <v>1.35</v>
      </c>
      <c r="M8" s="51">
        <v>2.1693121699001305</v>
      </c>
      <c r="N8" s="51">
        <v>2.8888888854233921</v>
      </c>
      <c r="O8" s="51">
        <v>3.74</v>
      </c>
      <c r="P8" s="51">
        <v>4.2063492087600531</v>
      </c>
      <c r="Q8" s="51">
        <v>3.3333333333333335</v>
      </c>
      <c r="R8" s="51">
        <v>3.0505952498999962</v>
      </c>
      <c r="S8" s="51">
        <v>3.1022408889449022</v>
      </c>
      <c r="T8" s="51">
        <v>2.4933862399501199</v>
      </c>
      <c r="U8" s="51">
        <v>2.3660714394417002</v>
      </c>
      <c r="V8" s="51">
        <v>2.2222222237798053</v>
      </c>
      <c r="W8" s="51">
        <v>1.8973214390417557</v>
      </c>
      <c r="X8" s="51">
        <v>2.480798777463689</v>
      </c>
      <c r="Y8" s="51">
        <v>5.3781512644126206</v>
      </c>
      <c r="Z8" s="51">
        <v>4.2156862577510026</v>
      </c>
      <c r="BH8"/>
      <c r="BI8"/>
      <c r="BJ8"/>
      <c r="BK8"/>
    </row>
    <row r="9" spans="1:63" x14ac:dyDescent="0.25">
      <c r="A9" s="75" t="s">
        <v>50</v>
      </c>
      <c r="B9" s="51">
        <v>5.41</v>
      </c>
      <c r="C9" s="51">
        <v>7.3</v>
      </c>
      <c r="D9" s="51">
        <v>6.94</v>
      </c>
      <c r="E9" s="51">
        <v>2.88</v>
      </c>
      <c r="F9" s="51">
        <v>1.98</v>
      </c>
      <c r="G9" s="51">
        <v>2.09</v>
      </c>
      <c r="H9" s="51">
        <v>1.6694796306406516</v>
      </c>
      <c r="I9" s="51">
        <v>1.8007966822170705</v>
      </c>
      <c r="J9" s="51">
        <v>2.0956978071098025</v>
      </c>
      <c r="K9" s="51">
        <v>1.5353165046091299</v>
      </c>
      <c r="L9" s="51">
        <v>1.6550926800502399</v>
      </c>
      <c r="M9" s="51">
        <v>1.9257226932879978</v>
      </c>
      <c r="N9" s="51">
        <v>4.1137224693485654</v>
      </c>
      <c r="O9" s="51">
        <v>5.74</v>
      </c>
      <c r="P9" s="51">
        <v>6.3613947394891186</v>
      </c>
      <c r="Q9" s="51">
        <v>5.1993788952561797</v>
      </c>
      <c r="R9" s="51">
        <v>4.646196127715136</v>
      </c>
      <c r="S9" s="51">
        <v>4.3990720018638632</v>
      </c>
      <c r="T9" s="51">
        <v>4.0476391644803797</v>
      </c>
      <c r="U9" s="51">
        <v>3.5474810337181601</v>
      </c>
      <c r="V9" s="51">
        <v>3.6404470685950558</v>
      </c>
      <c r="W9" s="51">
        <v>3.9189337568910929</v>
      </c>
      <c r="X9" s="51">
        <v>4.3075140771401896</v>
      </c>
      <c r="Y9" s="51">
        <v>5.982828753317186</v>
      </c>
      <c r="Z9" s="51">
        <v>7.3334771555492129</v>
      </c>
      <c r="BH9"/>
      <c r="BI9"/>
      <c r="BJ9"/>
      <c r="BK9"/>
    </row>
    <row r="10" spans="1:63" x14ac:dyDescent="0.25">
      <c r="A10" s="75" t="s">
        <v>51</v>
      </c>
      <c r="B10" s="51">
        <v>7.3</v>
      </c>
      <c r="C10" s="51">
        <v>8.4700000000000006</v>
      </c>
      <c r="D10" s="51">
        <v>6.72</v>
      </c>
      <c r="E10" s="51">
        <v>3.36</v>
      </c>
      <c r="F10" s="51">
        <v>2.93</v>
      </c>
      <c r="G10" s="51">
        <v>2.67</v>
      </c>
      <c r="H10" s="51">
        <v>2.42</v>
      </c>
      <c r="I10" s="51">
        <v>2.67</v>
      </c>
      <c r="J10" s="51">
        <v>2.78</v>
      </c>
      <c r="K10" s="51">
        <v>2.7</v>
      </c>
      <c r="L10" s="51">
        <v>2.44</v>
      </c>
      <c r="M10" s="51">
        <v>3.4</v>
      </c>
      <c r="N10" s="51">
        <v>4.63</v>
      </c>
      <c r="O10" s="51">
        <v>5.5</v>
      </c>
      <c r="P10" s="51">
        <v>5.97</v>
      </c>
      <c r="Q10" s="51">
        <v>4.55</v>
      </c>
      <c r="R10" s="51">
        <v>4.5</v>
      </c>
      <c r="S10" s="51">
        <v>4.8600000000000003</v>
      </c>
      <c r="T10" s="51">
        <v>4.09</v>
      </c>
      <c r="U10" s="51">
        <v>4.05</v>
      </c>
      <c r="V10" s="51">
        <v>3.9</v>
      </c>
      <c r="W10" s="51">
        <v>3.59</v>
      </c>
      <c r="X10" s="51">
        <v>3.95</v>
      </c>
      <c r="Y10" s="51">
        <v>6.8199999999999994</v>
      </c>
      <c r="Z10" s="51">
        <v>7.42</v>
      </c>
      <c r="BH10"/>
      <c r="BI10"/>
      <c r="BJ10"/>
      <c r="BK10"/>
    </row>
    <row r="11" spans="1:63" x14ac:dyDescent="0.25">
      <c r="A11" s="75" t="s">
        <v>52</v>
      </c>
      <c r="B11" s="51">
        <v>6.7</v>
      </c>
      <c r="C11" s="51">
        <v>9.4</v>
      </c>
      <c r="D11" s="51">
        <v>7.5</v>
      </c>
      <c r="E11" s="51">
        <v>4.5</v>
      </c>
      <c r="F11" s="51">
        <v>3.2</v>
      </c>
      <c r="G11" s="51">
        <v>3.3</v>
      </c>
      <c r="H11" s="51">
        <v>3.3</v>
      </c>
      <c r="I11" s="51">
        <v>3.1999999999999997</v>
      </c>
      <c r="J11" s="51">
        <v>3.2</v>
      </c>
      <c r="K11" s="51">
        <v>3</v>
      </c>
      <c r="L11" s="51">
        <v>2.95</v>
      </c>
      <c r="M11" s="51">
        <v>3.4800000000000004</v>
      </c>
      <c r="N11" s="51">
        <v>4.9000000000000004</v>
      </c>
      <c r="O11" s="51">
        <v>6.05</v>
      </c>
      <c r="P11" s="51">
        <v>5.75</v>
      </c>
      <c r="Q11" s="51">
        <v>5.35</v>
      </c>
      <c r="R11" s="51">
        <v>5</v>
      </c>
      <c r="S11" s="51">
        <v>5.35</v>
      </c>
      <c r="T11" s="51">
        <v>4.6500000000000004</v>
      </c>
      <c r="U11" s="51">
        <v>4.97</v>
      </c>
      <c r="V11" s="51">
        <v>4.4000000000000004</v>
      </c>
      <c r="W11" s="51">
        <v>3.8</v>
      </c>
      <c r="X11" s="51">
        <v>4.4000000000000004</v>
      </c>
      <c r="Y11" s="51">
        <v>7.65</v>
      </c>
      <c r="Z11" s="51">
        <v>7.6999999999999993</v>
      </c>
      <c r="BH11"/>
      <c r="BI11"/>
      <c r="BJ11"/>
      <c r="BK11"/>
    </row>
    <row r="12" spans="1:63" x14ac:dyDescent="0.25">
      <c r="A12" s="75" t="s">
        <v>53</v>
      </c>
      <c r="B12" s="51">
        <v>9.24</v>
      </c>
      <c r="C12" s="51">
        <v>8.91</v>
      </c>
      <c r="D12" s="51">
        <v>6.76</v>
      </c>
      <c r="E12" s="51">
        <v>4.7</v>
      </c>
      <c r="F12" s="51">
        <v>4.43</v>
      </c>
      <c r="G12" s="51">
        <v>4.26</v>
      </c>
      <c r="H12" s="51">
        <v>3.4049999999999998</v>
      </c>
      <c r="I12" s="51">
        <v>3.9800000000000004</v>
      </c>
      <c r="J12" s="51">
        <v>3.56</v>
      </c>
      <c r="K12" s="51">
        <v>3.21</v>
      </c>
      <c r="L12" s="51">
        <v>3.53</v>
      </c>
      <c r="M12" s="74">
        <v>3.46</v>
      </c>
      <c r="N12" s="74">
        <v>6.56</v>
      </c>
      <c r="O12" s="51">
        <v>7.75</v>
      </c>
      <c r="P12" s="51">
        <v>7.72</v>
      </c>
      <c r="Q12" s="51">
        <v>7</v>
      </c>
      <c r="R12" s="51">
        <v>5.83</v>
      </c>
      <c r="S12" s="51">
        <v>6.73</v>
      </c>
      <c r="T12" s="51">
        <v>5.4</v>
      </c>
      <c r="U12" s="51">
        <v>5.61</v>
      </c>
      <c r="V12" s="51">
        <v>4.99</v>
      </c>
      <c r="W12" s="51">
        <v>5.08</v>
      </c>
      <c r="X12" s="51">
        <v>5.32</v>
      </c>
      <c r="Y12" s="51">
        <v>9.06</v>
      </c>
      <c r="Z12" s="51">
        <v>8.84</v>
      </c>
      <c r="BH12"/>
      <c r="BI12"/>
      <c r="BJ12"/>
      <c r="BK12"/>
    </row>
    <row r="13" spans="1:63" x14ac:dyDescent="0.25">
      <c r="A13" s="76" t="s">
        <v>54</v>
      </c>
      <c r="B13" s="51">
        <v>6.0404891439980029</v>
      </c>
      <c r="C13" s="51">
        <v>6.8199999999999994</v>
      </c>
      <c r="D13" s="51">
        <v>5.45</v>
      </c>
      <c r="E13" s="51">
        <v>2.73</v>
      </c>
      <c r="F13" s="51">
        <v>2.7300000000000004</v>
      </c>
      <c r="G13" s="51">
        <v>2.27</v>
      </c>
      <c r="H13" s="51">
        <v>2.2699999999999996</v>
      </c>
      <c r="I13" s="51">
        <v>2.0406120439284416</v>
      </c>
      <c r="J13" s="51">
        <v>1.9920768852190078</v>
      </c>
      <c r="K13" s="51">
        <v>1.82</v>
      </c>
      <c r="L13" s="51">
        <v>1.9391712246222303</v>
      </c>
      <c r="M13" s="51">
        <v>2.9009893090793044</v>
      </c>
      <c r="N13" s="51">
        <v>2.75</v>
      </c>
      <c r="O13" s="51">
        <v>3.91</v>
      </c>
      <c r="P13" s="51">
        <v>4.1925403426388366</v>
      </c>
      <c r="Q13" s="51">
        <v>2.9821278553669242</v>
      </c>
      <c r="R13" s="51">
        <v>3.3419444227749269</v>
      </c>
      <c r="S13" s="51">
        <v>3.6277787265445127</v>
      </c>
      <c r="T13" s="51">
        <v>3.1964510261946502</v>
      </c>
      <c r="U13" s="51">
        <v>3.0896823977260799</v>
      </c>
      <c r="V13" s="51">
        <v>3.1184194455866368</v>
      </c>
      <c r="W13" s="51">
        <v>3.0794789179287561</v>
      </c>
      <c r="X13" s="51">
        <v>3.5842473676405162</v>
      </c>
      <c r="Y13" s="51">
        <v>6.0072649250922234</v>
      </c>
      <c r="Z13" s="51">
        <v>5.3679173797277704</v>
      </c>
      <c r="BH13"/>
      <c r="BI13"/>
      <c r="BJ13"/>
      <c r="BK13"/>
    </row>
    <row r="14" spans="1:63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63" x14ac:dyDescent="0.25">
      <c r="A15" s="3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63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 t="s">
        <v>55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 t="s">
        <v>56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</sheetData>
  <mergeCells count="2">
    <mergeCell ref="A1:Z1"/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  <vt:lpstr>'Preços-Banana'!_FiltrarBancodeDados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9</cp:revision>
  <dcterms:created xsi:type="dcterms:W3CDTF">2022-04-28T21:19:21Z</dcterms:created>
  <dcterms:modified xsi:type="dcterms:W3CDTF">2024-03-20T00:03:53Z</dcterms:modified>
  <dc:language>pt-BR</dc:language>
</cp:coreProperties>
</file>