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uliana Torres\Downloads\"/>
    </mc:Choice>
  </mc:AlternateContent>
  <xr:revisionPtr revIDLastSave="0" documentId="13_ncr:1_{E2AC1B2C-23FE-422C-9D0C-C9B0E5D7E53C}" xr6:coauthVersionLast="47" xr6:coauthVersionMax="47" xr10:uidLastSave="{00000000-0000-0000-0000-000000000000}"/>
  <bookViews>
    <workbookView xWindow="-108" yWindow="-108" windowWidth="23256" windowHeight="12456" firstSheet="22" xr2:uid="{00000000-000D-0000-FFFF-FFFF00000000}"/>
  </bookViews>
  <sheets>
    <sheet name="Principal" sheetId="1" r:id="rId1"/>
    <sheet name="Preços-Hortaliças" sheetId="2" r:id="rId2"/>
    <sheet name="Q-Total-Hortaliças" sheetId="3" r:id="rId3"/>
    <sheet name="Preços-Frutas" sheetId="4" r:id="rId4"/>
    <sheet name="Q-Total-Frutas" sheetId="5" r:id="rId5"/>
    <sheet name="Preços-Alface" sheetId="6" r:id="rId6"/>
    <sheet name="Preços-Batata" sheetId="7" r:id="rId7"/>
    <sheet name="Preços-Cebola" sheetId="8" r:id="rId8"/>
    <sheet name="Preços-Cenoura" sheetId="9" r:id="rId9"/>
    <sheet name="Preços-Tomate" sheetId="10" r:id="rId10"/>
    <sheet name="Preços-Banana" sheetId="11" r:id="rId11"/>
    <sheet name="Preços-Laranja" sheetId="12" r:id="rId12"/>
    <sheet name="Preços-Maçã" sheetId="13" r:id="rId13"/>
    <sheet name="Preços-Mamão" sheetId="14" r:id="rId14"/>
    <sheet name="Preços-Melancia" sheetId="15" r:id="rId15"/>
    <sheet name="Quantidade-Alface" sheetId="16" r:id="rId16"/>
    <sheet name="Quantidade-Batata" sheetId="17" r:id="rId17"/>
    <sheet name="Quantidade-Cebola" sheetId="18" r:id="rId18"/>
    <sheet name="Quantidade-Cenoura" sheetId="19" r:id="rId19"/>
    <sheet name="Quantidade-Tomate" sheetId="20" r:id="rId20"/>
    <sheet name="Quantidade-Banana" sheetId="21" r:id="rId21"/>
    <sheet name="Quantidade-Laranja" sheetId="22" r:id="rId22"/>
    <sheet name="Quantidade-Maçã" sheetId="23" r:id="rId23"/>
    <sheet name="Quantidade-Mamão" sheetId="24" r:id="rId24"/>
    <sheet name="Quantidade-Melancia" sheetId="25" r:id="rId25"/>
    <sheet name="Microrregiões-Hortaliças" sheetId="26" r:id="rId26"/>
    <sheet name="UF-Hortaliças" sheetId="27" r:id="rId27"/>
    <sheet name="Microrregiões-Frutas" sheetId="28" r:id="rId28"/>
    <sheet name="UF-Frutas" sheetId="29" r:id="rId29"/>
  </sheets>
  <externalReferences>
    <externalReference r:id="rId30"/>
    <externalReference r:id="rId31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BA_SUL">NA()</definedName>
    <definedName name="BA_SUL_1">NA()</definedName>
    <definedName name="BA_SUL_10">NA()</definedName>
    <definedName name="BA_SUL_100" localSheetId="28">#REF!</definedName>
    <definedName name="BA_SUL_100">#REF!</definedName>
    <definedName name="BA_SUL_11" localSheetId="28">#REF!</definedName>
    <definedName name="BA_SUL_11">#REF!</definedName>
    <definedName name="BA_SUL_12">NA()</definedName>
    <definedName name="BA_SUL_13">NA()</definedName>
    <definedName name="BA_SUL_14" localSheetId="28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28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28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28">#REF!</definedName>
    <definedName name="QUADRO2">#REF!</definedName>
    <definedName name="QUADRO3" localSheetId="28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28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28">#REF!</definedName>
    <definedName name="TAB1_11">#REF!</definedName>
    <definedName name="TAB1_12">NA()</definedName>
    <definedName name="TAB1_13">NA()</definedName>
    <definedName name="TAB1_14" localSheetId="28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28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28">#REF!</definedName>
    <definedName name="tabela1_11">#REF!</definedName>
    <definedName name="tabela1_12">NA()</definedName>
    <definedName name="tabela1_13">NA()</definedName>
    <definedName name="tabela1_14" localSheetId="28">#REF!</definedName>
    <definedName name="tabela1_14">#REF!</definedName>
    <definedName name="tabela1_15">NA()</definedName>
    <definedName name="tabela1_16">NA()</definedName>
    <definedName name="tabela1_17" localSheetId="28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5" l="1"/>
  <c r="E17" i="25" s="1"/>
  <c r="C17" i="25"/>
  <c r="B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D17" i="24" l="1"/>
  <c r="E17" i="24" s="1"/>
  <c r="C17" i="24"/>
  <c r="B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D17" i="23" l="1"/>
  <c r="C17" i="23"/>
  <c r="B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17" i="23" l="1"/>
  <c r="D17" i="22"/>
  <c r="C17" i="22"/>
  <c r="B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17" i="22" l="1"/>
  <c r="D17" i="21"/>
  <c r="C17" i="21"/>
  <c r="B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17" i="21" l="1"/>
  <c r="D17" i="20"/>
  <c r="C17" i="20"/>
  <c r="B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17" i="20" l="1"/>
  <c r="D17" i="19"/>
  <c r="E17" i="19" s="1"/>
  <c r="C17" i="19"/>
  <c r="B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D17" i="18" l="1"/>
  <c r="C17" i="18"/>
  <c r="B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17" i="18" l="1"/>
  <c r="D17" i="17"/>
  <c r="E17" i="17" s="1"/>
  <c r="C17" i="17"/>
  <c r="B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D17" i="16" l="1"/>
  <c r="C17" i="16"/>
  <c r="B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17" i="16" l="1"/>
  <c r="A21" i="5"/>
  <c r="A20" i="5"/>
  <c r="A19" i="5"/>
  <c r="D16" i="5"/>
  <c r="C16" i="5"/>
  <c r="B16" i="5"/>
  <c r="A21" i="3" l="1"/>
  <c r="A20" i="3"/>
  <c r="A19" i="3"/>
  <c r="D16" i="3"/>
  <c r="C16" i="3"/>
  <c r="B16" i="3"/>
  <c r="A6" i="2" l="1"/>
  <c r="A7" i="2"/>
  <c r="A8" i="2"/>
  <c r="A9" i="2"/>
  <c r="A10" i="2"/>
  <c r="A11" i="2"/>
  <c r="A12" i="2"/>
  <c r="A13" i="2"/>
  <c r="A14" i="2"/>
  <c r="A15" i="2"/>
  <c r="A16" i="2"/>
  <c r="I1" i="6" l="1"/>
  <c r="E3" i="29" l="1"/>
  <c r="D1" i="29"/>
  <c r="E3" i="28"/>
  <c r="D1" i="28"/>
  <c r="E3" i="27"/>
  <c r="D1" i="27"/>
  <c r="E3" i="26"/>
  <c r="D1" i="26"/>
  <c r="D1" i="25"/>
  <c r="D1" i="24"/>
  <c r="D1" i="23"/>
  <c r="D1" i="22"/>
  <c r="D1" i="21"/>
  <c r="D1" i="20"/>
  <c r="D1" i="19"/>
  <c r="D1" i="18"/>
  <c r="D1" i="17"/>
  <c r="D1" i="16"/>
  <c r="H1" i="15"/>
  <c r="H1" i="14"/>
  <c r="H1" i="13"/>
  <c r="H1" i="12"/>
  <c r="H1" i="11"/>
  <c r="H1" i="10"/>
  <c r="H1" i="9"/>
  <c r="H1" i="8"/>
  <c r="H1" i="7"/>
  <c r="D1" i="5"/>
  <c r="A18" i="4"/>
  <c r="A16" i="4"/>
  <c r="A15" i="4"/>
  <c r="A14" i="4"/>
  <c r="A13" i="4"/>
  <c r="A12" i="4"/>
  <c r="A11" i="4"/>
  <c r="A10" i="4"/>
  <c r="A9" i="4"/>
  <c r="A8" i="4"/>
  <c r="A7" i="4"/>
  <c r="A6" i="4"/>
  <c r="A5" i="4"/>
  <c r="J4" i="4"/>
  <c r="H4" i="4"/>
  <c r="F4" i="4"/>
  <c r="D4" i="4"/>
  <c r="B4" i="4"/>
  <c r="A4" i="4"/>
  <c r="E3" i="4"/>
  <c r="G1" i="4"/>
  <c r="D1" i="3"/>
  <c r="A18" i="2"/>
  <c r="A5" i="2"/>
  <c r="J4" i="2"/>
  <c r="H4" i="2"/>
  <c r="F4" i="2"/>
  <c r="D4" i="2"/>
  <c r="B4" i="2"/>
  <c r="A4" i="2"/>
  <c r="H1" i="2"/>
</calcChain>
</file>

<file path=xl/sharedStrings.xml><?xml version="1.0" encoding="utf-8"?>
<sst xmlns="http://schemas.openxmlformats.org/spreadsheetml/2006/main" count="860" uniqueCount="253">
  <si>
    <t xml:space="preserve">Preços - hortaliças </t>
  </si>
  <si>
    <t>Preço Médio (R$/kg) das Principais Hortaliças Comercializadas nos Entrepostos Selecionados</t>
  </si>
  <si>
    <t>Cebola</t>
  </si>
  <si>
    <t>Ceasa</t>
  </si>
  <si>
    <t>Preço</t>
  </si>
  <si>
    <t>Abr/Mar</t>
  </si>
  <si>
    <t>Fonte: Conab.</t>
  </si>
  <si>
    <t>Quantidade de Hortaliças Comercializadas (kg) nas Ceasas Analisadas em 2024, 2025 e 2026</t>
  </si>
  <si>
    <t xml:space="preserve">Mês </t>
  </si>
  <si>
    <t>Jan</t>
  </si>
  <si>
    <t>Ceasas consideradas:</t>
  </si>
  <si>
    <t>Fev</t>
  </si>
  <si>
    <t>CEAGESP - SAO PAULO</t>
  </si>
  <si>
    <t>Mar</t>
  </si>
  <si>
    <t>CEASA/RJ - RIO DE JANEIRO</t>
  </si>
  <si>
    <t>Abr</t>
  </si>
  <si>
    <t>CEASAMINAS - BELO HORIZONTE</t>
  </si>
  <si>
    <t>Mai</t>
  </si>
  <si>
    <t/>
  </si>
  <si>
    <t>CEASA/SP - CAMPINAS</t>
  </si>
  <si>
    <t>Jun</t>
  </si>
  <si>
    <t>CEASA/ES - VITORIA</t>
  </si>
  <si>
    <t>Jul</t>
  </si>
  <si>
    <t>CEASA/PR - CURITIBA</t>
  </si>
  <si>
    <t>Ago</t>
  </si>
  <si>
    <t>Set</t>
  </si>
  <si>
    <t>Out</t>
  </si>
  <si>
    <t>CEASA/PE - RECIFE</t>
  </si>
  <si>
    <t>Nov</t>
  </si>
  <si>
    <t>CEASA/CE - FORTALEZA</t>
  </si>
  <si>
    <t>Dez</t>
  </si>
  <si>
    <t>CEASA/AC - RIO BRANCO</t>
  </si>
  <si>
    <t>Preço Médio (R$/kg) das Principais Frutas Comercializadas nos Entrepostos Selecionados</t>
  </si>
  <si>
    <t xml:space="preserve">             </t>
  </si>
  <si>
    <t xml:space="preserve">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</si>
  <si>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</si>
  <si>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*Melancia sem preço por quilo no Acre</t>
  </si>
  <si>
    <t>Quantidade de Frutas Comercializadas (kg) nas Ceasas Analisadas em 2024, 2025 e 2026.</t>
  </si>
  <si>
    <t>2024</t>
  </si>
  <si>
    <t>2025</t>
  </si>
  <si>
    <t>Preço Médio (R$/kg) da Alface Comercializado nos Entrepostos Selecionados</t>
  </si>
  <si>
    <t>Ceagesp - São Paulo</t>
  </si>
  <si>
    <t>CeasaMinas - Belo Horizonte</t>
  </si>
  <si>
    <t>Ceasa/RJ - Rio de Janeiro</t>
  </si>
  <si>
    <t>Ceasa/SP - Campinas</t>
  </si>
  <si>
    <t>Ceasa/ES - Vitória</t>
  </si>
  <si>
    <t>Ceasa/PR - Curitiba</t>
  </si>
  <si>
    <t>Ceasa/SC - São José</t>
  </si>
  <si>
    <t>Ceasa/GO - Goiânia</t>
  </si>
  <si>
    <t>Ceasa/DF - Brasília</t>
  </si>
  <si>
    <t>Ceasa/PE - Recife</t>
  </si>
  <si>
    <t>Ceasa/CE - Fortaleza</t>
  </si>
  <si>
    <t xml:space="preserve">Preço Médio (R$/kg) da Batata Comercializada nos Entrepostos Selecionados </t>
  </si>
  <si>
    <t xml:space="preserve">Preço Médio (R$/kg) da Cebola Comercializada nos Entrepostos Selecionados </t>
  </si>
  <si>
    <t xml:space="preserve">Preço Médio (R$/kg) da Cenoura Comercializada nos Entrepostos Selecionados </t>
  </si>
  <si>
    <t xml:space="preserve">Preço Médio (R$/kg) do Tomate Comercializado nos Entrepostos Selecionados </t>
  </si>
  <si>
    <t xml:space="preserve">Preço Médio (R$/kg) da Banana Comercializada nos Entrepostos Selecionados </t>
  </si>
  <si>
    <t xml:space="preserve">Preço Médio (R$/kg) da Laranja Comercializada nos Entrepostos Selecionados </t>
  </si>
  <si>
    <t xml:space="preserve">Preço Médio (R$/kg) da Maçã Comercializada nos Entrepostos Selecionados </t>
  </si>
  <si>
    <t xml:space="preserve">Preço Médio (R$/kg) do Mamão Comercializado nos Entrepostos Selecionados </t>
  </si>
  <si>
    <t>Preço Médio (R$/kg) da Melancia Comercializada nos Entrepostos Selecionados</t>
  </si>
  <si>
    <t>Quantidade (Kg) de Alface Comercializado nos Entrepostos Selecionados</t>
  </si>
  <si>
    <t>CEAGESP - SÃO PAULO</t>
  </si>
  <si>
    <t xml:space="preserve">CEASA/SC - SÃO JOSÉ </t>
  </si>
  <si>
    <t>CEASA/GO - GOIANIA</t>
  </si>
  <si>
    <t>CEASA/DF - BRASILIA</t>
  </si>
  <si>
    <t xml:space="preserve">Boletim Hortigranjeiro – </t>
  </si>
  <si>
    <t>Quantidade (Kg) de Batata Comercializada nos Entrepostos Selecionados</t>
  </si>
  <si>
    <t>Quantidade (Kg) de Cebola Comercializada nos Entrepostos Selecionados</t>
  </si>
  <si>
    <t>Quantidade (Kg) de Cenoura Comercializada nos Entrepostos Selecionados</t>
  </si>
  <si>
    <t>Quantidade (Kg) de Tomate Comercializado nos Entrepostos Selecionados</t>
  </si>
  <si>
    <t>Quantidade (Kg) de Banana Comercializada nos Entrepostos Selecionados</t>
  </si>
  <si>
    <t>Quantidade (Kg) de Laranja Comercializada nos Entrepostos Selecionados</t>
  </si>
  <si>
    <t>Quantidade (Kg) de Maçã Comercializada nos Entrepostos Selecionados</t>
  </si>
  <si>
    <t>Quantidade (Kg) de Mamão Comercializado nos Entrepostos Selecionados</t>
  </si>
  <si>
    <t>Quantidade (Kg) de Melancia Comercializada nos Entrepostos Selecionados</t>
  </si>
  <si>
    <t>ALFACE</t>
  </si>
  <si>
    <t>BATATA</t>
  </si>
  <si>
    <t>CEBOLA</t>
  </si>
  <si>
    <t>CENOURA</t>
  </si>
  <si>
    <t>TOMATE</t>
  </si>
  <si>
    <t>Micro Regiao</t>
  </si>
  <si>
    <t>Quantidade Kg</t>
  </si>
  <si>
    <t>PIEDADE-SP</t>
  </si>
  <si>
    <t>ARAXÁ-MG</t>
  </si>
  <si>
    <t>ITUPORANGA-SC</t>
  </si>
  <si>
    <t>PATOS DE MINAS-MG</t>
  </si>
  <si>
    <t>CAPÃO BONITO-SP</t>
  </si>
  <si>
    <t>CURITIBA-PR</t>
  </si>
  <si>
    <t>CERRO LARGO-RS</t>
  </si>
  <si>
    <t>GOIÂNIA-GO</t>
  </si>
  <si>
    <t>IBIAPABA-CE</t>
  </si>
  <si>
    <t>VACARIA-RS</t>
  </si>
  <si>
    <t>SERRANA-RJ</t>
  </si>
  <si>
    <t>OLIVEIRA-MG</t>
  </si>
  <si>
    <t>ITAPECERICA DA SERRA-SP</t>
  </si>
  <si>
    <t>SEABRA-BA</t>
  </si>
  <si>
    <t>PETROLINA-PE</t>
  </si>
  <si>
    <t>BARBACENA-MG</t>
  </si>
  <si>
    <t>NOVA FRIBURGO-RJ</t>
  </si>
  <si>
    <t>MOGI DAS CRUZES-SP</t>
  </si>
  <si>
    <t>POUSO ALEGRE-MG</t>
  </si>
  <si>
    <t>JOAÇABA-SC</t>
  </si>
  <si>
    <t>IRECÊ-BA</t>
  </si>
  <si>
    <t>BREJO PERNAMBUCANO-PE</t>
  </si>
  <si>
    <t>SÃO MATEUS DO SUL-PR</t>
  </si>
  <si>
    <t>SÃO JOÃO DA BOA VISTA-SP</t>
  </si>
  <si>
    <t>VITÓRIA DE SANTO ANTÃO-PE</t>
  </si>
  <si>
    <t>IMPORTADOS</t>
  </si>
  <si>
    <t>BATURITÉ-CE</t>
  </si>
  <si>
    <t>SÃO PAULO-SP</t>
  </si>
  <si>
    <t>ENTORNO DE BRASÍLIA-GO</t>
  </si>
  <si>
    <t>SANTA RITA DO SAPUCAÍ-MG</t>
  </si>
  <si>
    <t>BELO HORIZONTE-MG</t>
  </si>
  <si>
    <t>PORECATÚ-PR</t>
  </si>
  <si>
    <t>VALE DO IPOJUCA-PE</t>
  </si>
  <si>
    <t>GUARULHOS-SP</t>
  </si>
  <si>
    <t>RIO NEGRO-PR</t>
  </si>
  <si>
    <t>PARACATU-MG</t>
  </si>
  <si>
    <t>FOZ DO IGUAÇU-PR</t>
  </si>
  <si>
    <t>LONDRINA-PR</t>
  </si>
  <si>
    <t>CAMPINAS-SP</t>
  </si>
  <si>
    <t>UBERABA-MG</t>
  </si>
  <si>
    <t>JUAZEIRO-BA</t>
  </si>
  <si>
    <t>APUCARANA-PR</t>
  </si>
  <si>
    <t>VASSOURAS-RJ</t>
  </si>
  <si>
    <t>SANTA TERESA-ES</t>
  </si>
  <si>
    <t>PATROCÍNIO-MG</t>
  </si>
  <si>
    <t>SETE LAGOAS-MG</t>
  </si>
  <si>
    <t>FLORIANÓPOLIS-SC</t>
  </si>
  <si>
    <t>CAXIAS DO SUL-RS</t>
  </si>
  <si>
    <t>OSASCO-SP</t>
  </si>
  <si>
    <t>UF</t>
  </si>
  <si>
    <t>SP</t>
  </si>
  <si>
    <t>MG</t>
  </si>
  <si>
    <t>SC</t>
  </si>
  <si>
    <t>PR</t>
  </si>
  <si>
    <t>RS</t>
  </si>
  <si>
    <t>CE</t>
  </si>
  <si>
    <t>GO</t>
  </si>
  <si>
    <t>RJ</t>
  </si>
  <si>
    <t>BA</t>
  </si>
  <si>
    <t>PE</t>
  </si>
  <si>
    <t>ES</t>
  </si>
  <si>
    <t>SE</t>
  </si>
  <si>
    <t>NI</t>
  </si>
  <si>
    <t>RN</t>
  </si>
  <si>
    <t>PB</t>
  </si>
  <si>
    <t>AL</t>
  </si>
  <si>
    <t>BANANA</t>
  </si>
  <si>
    <t>LARANJA</t>
  </si>
  <si>
    <t>MAÇÃ</t>
  </si>
  <si>
    <t>MAMÃO</t>
  </si>
  <si>
    <t>MELANCIA</t>
  </si>
  <si>
    <t>JANAÚBA-MG</t>
  </si>
  <si>
    <t>LIMEIRA-SP</t>
  </si>
  <si>
    <t>CAMPOS DE LAGES-SC</t>
  </si>
  <si>
    <t>PORTO SEGURO-BA</t>
  </si>
  <si>
    <t>CERES-GO</t>
  </si>
  <si>
    <t>REGISTRO-SP</t>
  </si>
  <si>
    <t>BOQUIM-SE</t>
  </si>
  <si>
    <t>LINHARES-ES</t>
  </si>
  <si>
    <t>BAIXO JAGUARIBE-CE</t>
  </si>
  <si>
    <t>JABOTICABAL-SP</t>
  </si>
  <si>
    <t>MONTANHA-ES</t>
  </si>
  <si>
    <t>ITAPARICA-PE</t>
  </si>
  <si>
    <t>MATA SETENTRIONAL PERNAMBUCANA-PE</t>
  </si>
  <si>
    <t>ALAGOINHAS-BA</t>
  </si>
  <si>
    <t>BARREIRAS-BA</t>
  </si>
  <si>
    <t>JOINVILLE-SC</t>
  </si>
  <si>
    <t>MOJI MIRIM-SP</t>
  </si>
  <si>
    <t>PIRAPORA-MG</t>
  </si>
  <si>
    <t>PIRASSUNUNGA-SP</t>
  </si>
  <si>
    <t>SÃO MATEUS-ES</t>
  </si>
  <si>
    <t>ARARAQUARA-SP</t>
  </si>
  <si>
    <t>PARANAGUÁ-PR</t>
  </si>
  <si>
    <t>JALES-SP</t>
  </si>
  <si>
    <t>MOSSORÓ-RN</t>
  </si>
  <si>
    <t>ITABIRA-MG</t>
  </si>
  <si>
    <t>BOM JESUS DA LAPA-BA</t>
  </si>
  <si>
    <t>NOVA VENÉCIA-ES</t>
  </si>
  <si>
    <t>AFONSO CLÁUDIO-ES</t>
  </si>
  <si>
    <t>LITORAL DE ARACATI-CE</t>
  </si>
  <si>
    <t>FERNANDÓPOLIS-SP</t>
  </si>
  <si>
    <t>JANUÁRIA-MG</t>
  </si>
  <si>
    <t>JUNDIAÍ-SP</t>
  </si>
  <si>
    <t>SANTA MARIA DA VITÓRIA-BA</t>
  </si>
  <si>
    <t>ITAJAÍ-SC</t>
  </si>
  <si>
    <t>RIO DE JANEIRO-RJ</t>
  </si>
  <si>
    <t>SÃO MIGUEL DO OESTE-SC</t>
  </si>
  <si>
    <t>FORTALEZA-CE</t>
  </si>
  <si>
    <t>GUARAPARI-ES</t>
  </si>
  <si>
    <t>GUAPORÉ-RS</t>
  </si>
  <si>
    <t>GURUPI-TO</t>
  </si>
  <si>
    <t>CURVELO-MG</t>
  </si>
  <si>
    <t>BLUMENAU-SC</t>
  </si>
  <si>
    <t>CATANDUVA-SP</t>
  </si>
  <si>
    <t>TO</t>
  </si>
  <si>
    <t>MS</t>
  </si>
  <si>
    <t>DF</t>
  </si>
  <si>
    <t>Junho de 2026</t>
  </si>
  <si>
    <t>CEASA/SC - FLORIANOPOLIS</t>
  </si>
  <si>
    <t>CEASA/RS - PORTO ALEGRE</t>
  </si>
  <si>
    <t>ITAPETININGA-SP</t>
  </si>
  <si>
    <t>CURITIBANOS-SC</t>
  </si>
  <si>
    <t>SÃO SEBASTIÃO DO PARAÍSO-MG</t>
  </si>
  <si>
    <t>PA</t>
  </si>
  <si>
    <t>BRUMADO-BA</t>
  </si>
  <si>
    <t>PASSO FUNDO-RS</t>
  </si>
  <si>
    <t>RECIFE-PE</t>
  </si>
  <si>
    <t>RIO VERMELHO-GO</t>
  </si>
  <si>
    <t>PI</t>
  </si>
  <si>
    <t>CEASA/AC - Rio Branco</t>
  </si>
  <si>
    <t>Ceasa/AC - Rio Branco</t>
  </si>
  <si>
    <t>Julho de 2026</t>
  </si>
  <si>
    <t>CASCAVEL-PR</t>
  </si>
  <si>
    <t>PONTA GROSSA-PR</t>
  </si>
  <si>
    <t>UBERLÂNDIA-MG</t>
  </si>
  <si>
    <t>CATALÃO-GO</t>
  </si>
  <si>
    <t>AC</t>
  </si>
  <si>
    <t>ENTRE RIOS-BA</t>
  </si>
  <si>
    <t>ITAPEVA-SP</t>
  </si>
  <si>
    <t>PORTO ALEGRE-RS</t>
  </si>
  <si>
    <t>VITÓRIA DA CONQUISTA-BA</t>
  </si>
  <si>
    <t>AM</t>
  </si>
  <si>
    <t>RO</t>
  </si>
  <si>
    <t>Agosto de 2026</t>
  </si>
  <si>
    <t>Jul/Jun</t>
  </si>
  <si>
    <t>Acumulado até Julho</t>
  </si>
  <si>
    <t>Comparativo jul/26  jun/26 (mês anterior)</t>
  </si>
  <si>
    <t>Comparativo jul/26 e jul/25 (mesmo mês do ano passado)</t>
  </si>
  <si>
    <t>Comparativo jul/26 e jul/24 (mesmo mês do ano retrasado)</t>
  </si>
  <si>
    <t>-</t>
  </si>
  <si>
    <t>Comparativo jul/26 e jun/26 (mês anterior)</t>
  </si>
  <si>
    <t>Julho de 2025</t>
  </si>
  <si>
    <t>SERTÃO DE QUIXERAMOBIM-CE</t>
  </si>
  <si>
    <t>AMPARO-SP</t>
  </si>
  <si>
    <t>PORANGATU-GO</t>
  </si>
  <si>
    <t>ASSAÍ-PR</t>
  </si>
  <si>
    <t>CARATINGA-MG</t>
  </si>
  <si>
    <t>PASSOS-MG</t>
  </si>
  <si>
    <t>RR</t>
  </si>
  <si>
    <t>VITÓRIA-ES</t>
  </si>
  <si>
    <t>MONTES CLAROS-MG</t>
  </si>
  <si>
    <t>PARANAVAÍ-PR</t>
  </si>
  <si>
    <t>SUAPE-PE</t>
  </si>
  <si>
    <t>PATO BRANCO-PR</t>
  </si>
  <si>
    <t>FRANCISCO BELTRÃO-PR</t>
  </si>
  <si>
    <t>ILHÉUS-ITABUNA-BA</t>
  </si>
  <si>
    <t>LITORAL DE CAMOCIM E ACARAÚ-CE</t>
  </si>
  <si>
    <t>MARINGÁ-PR</t>
  </si>
  <si>
    <t>ARAGUAÍNA-TO</t>
  </si>
  <si>
    <t>BAIXO CURU-CE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</si>
</sst>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 * #,##0.00\ ;\-* #,##0.00\ ;\ * \-#\ ;\ @\ "/>
    <numFmt numFmtId="165" formatCode="0.0%"/>
    <numFmt numFmtId="166" formatCode="#,###"/>
    <numFmt numFmtId="167" formatCode="###,###"/>
  </numFmts>
  <fonts count="43" x14ac:knownFonts="1">
    <font>
      <sz val="10"/>
      <color indexed="64"/>
      <name val="Arial"/>
    </font>
    <font>
      <sz val="11"/>
      <color theme="0"/>
      <name val="Calibri"/>
      <family val="2"/>
      <scheme val="minor"/>
    </font>
    <font>
      <u/>
      <sz val="10"/>
      <color rgb="FF0563C1"/>
      <name val="Arial"/>
      <family val="2"/>
    </font>
    <font>
      <sz val="11"/>
      <color theme="1"/>
      <name val="Calibri"/>
      <family val="2"/>
      <scheme val="minor"/>
    </font>
    <font>
      <sz val="11"/>
      <color indexed="64"/>
      <name val="Calibri"/>
      <family val="2"/>
    </font>
    <font>
      <sz val="11"/>
      <color indexed="16"/>
      <name val="Calibri"/>
      <family val="2"/>
      <scheme val="minor"/>
    </font>
    <font>
      <sz val="10"/>
      <name val="Arial"/>
      <family val="2"/>
    </font>
    <font>
      <sz val="11"/>
      <color indexed="64"/>
      <name val="Calibri"/>
      <family val="2"/>
      <scheme val="minor"/>
    </font>
    <font>
      <sz val="11"/>
      <color indexed="16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libri Light"/>
      <family val="2"/>
      <scheme val="major"/>
    </font>
    <font>
      <sz val="16"/>
      <color rgb="FF4DA93A"/>
      <name val="Arial"/>
      <family val="2"/>
    </font>
    <font>
      <sz val="16"/>
      <color theme="0"/>
      <name val="Arial"/>
      <family val="2"/>
    </font>
    <font>
      <b/>
      <sz val="18"/>
      <color theme="0"/>
      <name val="Arial"/>
      <family val="2"/>
    </font>
    <font>
      <b/>
      <sz val="9"/>
      <color indexed="65"/>
      <name val="Arial"/>
      <family val="2"/>
    </font>
    <font>
      <sz val="14"/>
      <color theme="0"/>
      <name val="Arial"/>
      <family val="2"/>
    </font>
    <font>
      <sz val="9"/>
      <color indexed="64"/>
      <name val="Arial"/>
      <family val="2"/>
    </font>
    <font>
      <sz val="9"/>
      <color rgb="FF5F5F5F"/>
      <name val="Arial"/>
      <family val="2"/>
    </font>
    <font>
      <b/>
      <sz val="9"/>
      <color indexed="64"/>
      <name val="Arial"/>
      <family val="2"/>
    </font>
    <font>
      <b/>
      <sz val="9"/>
      <color rgb="FF5F5F5F"/>
      <name val="Arial"/>
      <family val="2"/>
    </font>
    <font>
      <b/>
      <sz val="11"/>
      <color indexed="2"/>
      <name val="Calibri"/>
      <family val="2"/>
    </font>
    <font>
      <b/>
      <sz val="11"/>
      <color indexed="64"/>
      <name val="Calibri"/>
      <family val="2"/>
    </font>
    <font>
      <b/>
      <sz val="16"/>
      <color theme="0"/>
      <name val="Arial"/>
      <family val="2"/>
    </font>
    <font>
      <sz val="11"/>
      <color theme="0"/>
      <name val="Calibri"/>
      <family val="2"/>
    </font>
    <font>
      <sz val="11"/>
      <color indexed="64"/>
      <name val="Arial"/>
      <family val="2"/>
    </font>
    <font>
      <b/>
      <sz val="10"/>
      <color indexed="64"/>
      <name val="Arial"/>
      <family val="2"/>
    </font>
    <font>
      <sz val="8"/>
      <color indexed="64"/>
      <name val="Arial"/>
      <family val="2"/>
    </font>
    <font>
      <sz val="9"/>
      <color indexed="64"/>
      <name val="Calibri"/>
      <family val="2"/>
    </font>
    <font>
      <sz val="11"/>
      <color indexed="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4"/>
      <name val="Calibri"/>
      <family val="2"/>
    </font>
    <font>
      <sz val="12"/>
      <color indexed="64"/>
      <name val="Arial"/>
      <family val="2"/>
    </font>
    <font>
      <b/>
      <sz val="12"/>
      <color indexed="64"/>
      <name val="Arial"/>
      <family val="2"/>
    </font>
    <font>
      <sz val="11"/>
      <color indexed="2"/>
      <name val="Calibri"/>
      <family val="2"/>
    </font>
    <font>
      <b/>
      <sz val="18"/>
      <color indexed="6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indexed="65"/>
        <bgColor rgb="FFF0F0F0"/>
      </patternFill>
    </fill>
    <fill>
      <patternFill patternType="solid">
        <fgColor theme="8"/>
        <bgColor indexed="64"/>
      </patternFill>
    </fill>
    <fill>
      <patternFill patternType="solid">
        <fgColor rgb="FF4472C4"/>
        <bgColor indexed="17"/>
      </patternFill>
    </fill>
    <fill>
      <patternFill patternType="solid">
        <fgColor theme="8"/>
        <bgColor indexed="17"/>
      </patternFill>
    </fill>
    <fill>
      <patternFill patternType="solid">
        <fgColor theme="0"/>
        <bgColor indexed="64"/>
      </patternFill>
    </fill>
    <fill>
      <patternFill patternType="solid">
        <fgColor rgb="FFC9C9C9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0F0F0"/>
        <bgColor rgb="FFF0F0F0"/>
      </patternFill>
    </fill>
    <fill>
      <patternFill patternType="solid">
        <fgColor indexed="5"/>
        <bgColor indexed="64"/>
      </patternFill>
    </fill>
    <fill>
      <patternFill patternType="solid">
        <fgColor rgb="FF149338"/>
        <bgColor indexed="64"/>
      </patternFill>
    </fill>
    <fill>
      <patternFill patternType="solid">
        <fgColor rgb="FF149338"/>
        <bgColor indexed="17"/>
      </patternFill>
    </fill>
    <fill>
      <patternFill patternType="solid">
        <fgColor rgb="FF149338"/>
        <bgColor rgb="FFF0F0F0"/>
      </patternFill>
    </fill>
    <fill>
      <patternFill patternType="solid">
        <fgColor rgb="FF4472C4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5"/>
      </right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/>
      <right/>
      <top/>
      <bottom style="thin">
        <color indexed="65"/>
      </bottom>
      <diagonal/>
    </border>
    <border>
      <left/>
      <right style="thin">
        <color indexed="65"/>
      </right>
      <top/>
      <bottom style="thin">
        <color indexed="65"/>
      </bottom>
      <diagonal/>
    </border>
    <border>
      <left style="thin">
        <color indexed="65"/>
      </left>
      <right/>
      <top style="thin">
        <color indexed="65"/>
      </top>
      <bottom style="thin">
        <color indexed="65"/>
      </bottom>
      <diagonal/>
    </border>
    <border>
      <left/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 style="thin">
        <color indexed="65"/>
      </right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 style="thin">
        <color indexed="65"/>
      </right>
      <top style="thin">
        <color indexed="65"/>
      </top>
      <bottom/>
      <diagonal/>
    </border>
    <border>
      <left style="thin">
        <color indexed="65"/>
      </left>
      <right/>
      <top/>
      <bottom/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dotted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hair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hair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indexed="65"/>
      </left>
      <right style="thin">
        <color indexed="65"/>
      </right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dotted">
        <color theme="1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dotted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dotted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 style="thin">
        <color indexed="65"/>
      </right>
      <top style="thin">
        <color theme="0"/>
      </top>
      <bottom style="dotted">
        <color theme="1"/>
      </bottom>
      <diagonal/>
    </border>
    <border>
      <left style="dotted">
        <color theme="1"/>
      </left>
      <right style="thin">
        <color theme="1"/>
      </right>
      <top/>
      <bottom/>
      <diagonal/>
    </border>
  </borders>
  <cellStyleXfs count="1926">
    <xf numFmtId="0" fontId="0" fillId="0" borderId="1"/>
    <xf numFmtId="0" fontId="1" fillId="2" borderId="1" applyNumberFormat="0" applyBorder="0"/>
    <xf numFmtId="0" fontId="1" fillId="3" borderId="1" applyNumberFormat="0" applyBorder="0"/>
    <xf numFmtId="0" fontId="1" fillId="4" borderId="1" applyNumberFormat="0" applyBorder="0"/>
    <xf numFmtId="0" fontId="1" fillId="5" borderId="1" applyNumberFormat="0" applyBorder="0"/>
    <xf numFmtId="0" fontId="1" fillId="6" borderId="1" applyNumberFormat="0" applyBorder="0"/>
    <xf numFmtId="0" fontId="1" fillId="7" borderId="1" applyNumberFormat="0" applyBorder="0"/>
    <xf numFmtId="0" fontId="2" fillId="0" borderId="1"/>
    <xf numFmtId="44" fontId="3" fillId="0" borderId="1" applyFont="0" applyFill="0" applyBorder="0"/>
    <xf numFmtId="0" fontId="4" fillId="0" borderId="1"/>
    <xf numFmtId="0" fontId="5" fillId="0" borderId="1"/>
    <xf numFmtId="0" fontId="6" fillId="0" borderId="1"/>
    <xf numFmtId="0" fontId="3" fillId="0" borderId="1"/>
    <xf numFmtId="0" fontId="4" fillId="0" borderId="1"/>
    <xf numFmtId="0" fontId="5" fillId="0" borderId="1"/>
    <xf numFmtId="0" fontId="5" fillId="0" borderId="1"/>
    <xf numFmtId="0" fontId="7" fillId="0" borderId="1"/>
    <xf numFmtId="0" fontId="4" fillId="0" borderId="1"/>
    <xf numFmtId="0" fontId="4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5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1" fillId="0" borderId="1"/>
    <xf numFmtId="0" fontId="6" fillId="0" borderId="1"/>
    <xf numFmtId="0" fontId="6" fillId="0" borderId="1"/>
    <xf numFmtId="0" fontId="6" fillId="0" borderId="1"/>
    <xf numFmtId="0" fontId="5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4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1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9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" fillId="0" borderId="1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0" fontId="9" fillId="0" borderId="1" applyBorder="0"/>
    <xf numFmtId="0" fontId="10" fillId="0" borderId="1" applyNumberFormat="0" applyFill="0" applyBorder="0"/>
    <xf numFmtId="164" fontId="6" fillId="0" borderId="1"/>
    <xf numFmtId="164" fontId="6" fillId="0" borderId="1"/>
    <xf numFmtId="164" fontId="41" fillId="0" borderId="1"/>
    <xf numFmtId="164" fontId="41" fillId="0" borderId="1"/>
    <xf numFmtId="164" fontId="41" fillId="0" borderId="1"/>
    <xf numFmtId="164" fontId="41" fillId="0" borderId="1" applyBorder="0"/>
    <xf numFmtId="43" fontId="3" fillId="0" borderId="1" applyFont="0" applyFill="0" applyBorder="0"/>
    <xf numFmtId="164" fontId="6" fillId="0" borderId="1"/>
    <xf numFmtId="164" fontId="6" fillId="0" borderId="1"/>
    <xf numFmtId="164" fontId="41" fillId="0" borderId="1"/>
    <xf numFmtId="164" fontId="6" fillId="0" borderId="1"/>
    <xf numFmtId="164" fontId="41" fillId="0" borderId="1"/>
    <xf numFmtId="164" fontId="41" fillId="0" borderId="1" applyBorder="0"/>
    <xf numFmtId="43" fontId="42" fillId="0" borderId="0" applyFont="0" applyFill="0" applyBorder="0" applyAlignment="0" applyProtection="0"/>
  </cellStyleXfs>
  <cellXfs count="171">
    <xf numFmtId="0" fontId="0" fillId="0" borderId="1" xfId="0"/>
    <xf numFmtId="0" fontId="0" fillId="10" borderId="1" xfId="0" applyFill="1"/>
    <xf numFmtId="0" fontId="11" fillId="0" borderId="1" xfId="0" applyFont="1"/>
    <xf numFmtId="0" fontId="4" fillId="0" borderId="1" xfId="172"/>
    <xf numFmtId="0" fontId="4" fillId="11" borderId="1" xfId="172" applyFill="1"/>
    <xf numFmtId="0" fontId="12" fillId="11" borderId="1" xfId="172" applyFont="1" applyFill="1" applyAlignment="1">
      <alignment wrapText="1"/>
    </xf>
    <xf numFmtId="0" fontId="12" fillId="11" borderId="3" xfId="172" applyFont="1" applyFill="1" applyBorder="1" applyAlignment="1">
      <alignment wrapText="1"/>
    </xf>
    <xf numFmtId="0" fontId="14" fillId="0" borderId="4" xfId="172" applyFont="1" applyBorder="1" applyAlignment="1">
      <alignment horizontal="center" vertical="center"/>
    </xf>
    <xf numFmtId="0" fontId="0" fillId="0" borderId="1" xfId="0" applyAlignment="1">
      <alignment vertical="center"/>
    </xf>
    <xf numFmtId="0" fontId="15" fillId="11" borderId="1" xfId="172" applyFont="1" applyFill="1" applyAlignment="1">
      <alignment horizontal="center" vertical="center"/>
    </xf>
    <xf numFmtId="0" fontId="4" fillId="0" borderId="1" xfId="172" applyAlignment="1">
      <alignment vertical="center"/>
    </xf>
    <xf numFmtId="0" fontId="15" fillId="11" borderId="5" xfId="172" applyFont="1" applyFill="1" applyBorder="1" applyAlignment="1">
      <alignment vertical="center"/>
    </xf>
    <xf numFmtId="17" fontId="15" fillId="11" borderId="5" xfId="172" applyNumberFormat="1" applyFont="1" applyFill="1" applyBorder="1" applyAlignment="1">
      <alignment vertical="center"/>
    </xf>
    <xf numFmtId="0" fontId="15" fillId="11" borderId="6" xfId="172" applyFont="1" applyFill="1" applyBorder="1" applyAlignment="1">
      <alignment vertical="center"/>
    </xf>
    <xf numFmtId="0" fontId="14" fillId="12" borderId="4" xfId="172" applyFont="1" applyFill="1" applyBorder="1" applyAlignment="1">
      <alignment horizontal="center" vertical="center"/>
    </xf>
    <xf numFmtId="0" fontId="14" fillId="13" borderId="9" xfId="0" applyFont="1" applyFill="1" applyBorder="1" applyAlignment="1">
      <alignment horizontal="center" vertical="center"/>
    </xf>
    <xf numFmtId="0" fontId="14" fillId="13" borderId="10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4" fillId="0" borderId="12" xfId="172" applyBorder="1"/>
    <xf numFmtId="0" fontId="16" fillId="0" borderId="1" xfId="0" applyFont="1" applyAlignment="1">
      <alignment horizontal="left" vertical="center"/>
    </xf>
    <xf numFmtId="2" fontId="17" fillId="0" borderId="1" xfId="0" applyNumberFormat="1" applyFont="1" applyAlignment="1">
      <alignment horizontal="center" vertical="center"/>
    </xf>
    <xf numFmtId="10" fontId="17" fillId="0" borderId="1" xfId="1727" applyNumberFormat="1" applyFont="1" applyBorder="1" applyAlignment="1">
      <alignment horizontal="center" vertical="center"/>
    </xf>
    <xf numFmtId="2" fontId="17" fillId="14" borderId="1" xfId="0" applyNumberFormat="1" applyFont="1" applyFill="1" applyAlignment="1">
      <alignment horizontal="center" vertical="center"/>
    </xf>
    <xf numFmtId="0" fontId="18" fillId="15" borderId="13" xfId="0" applyFont="1" applyFill="1" applyBorder="1" applyAlignment="1">
      <alignment horizontal="left" vertical="center"/>
    </xf>
    <xf numFmtId="2" fontId="19" fillId="16" borderId="14" xfId="0" applyNumberFormat="1" applyFont="1" applyFill="1" applyBorder="1" applyAlignment="1">
      <alignment horizontal="center" vertical="center"/>
    </xf>
    <xf numFmtId="10" fontId="19" fillId="16" borderId="15" xfId="1727" applyNumberFormat="1" applyFont="1" applyFill="1" applyBorder="1" applyAlignment="1">
      <alignment horizontal="center" vertical="center"/>
    </xf>
    <xf numFmtId="0" fontId="20" fillId="0" borderId="1" xfId="172" applyFont="1" applyAlignment="1">
      <alignment horizontal="left" wrapText="1"/>
    </xf>
    <xf numFmtId="10" fontId="4" fillId="0" borderId="1" xfId="1831" applyNumberFormat="1" applyFont="1" applyBorder="1"/>
    <xf numFmtId="0" fontId="21" fillId="0" borderId="1" xfId="172" applyFont="1"/>
    <xf numFmtId="0" fontId="22" fillId="11" borderId="1" xfId="172" applyFont="1" applyFill="1"/>
    <xf numFmtId="0" fontId="23" fillId="11" borderId="1" xfId="172" applyFont="1" applyFill="1" applyAlignment="1">
      <alignment vertical="top"/>
    </xf>
    <xf numFmtId="0" fontId="13" fillId="11" borderId="1" xfId="172" applyFont="1" applyFill="1" applyAlignment="1">
      <alignment vertical="center"/>
    </xf>
    <xf numFmtId="0" fontId="24" fillId="0" borderId="1" xfId="172" applyFont="1"/>
    <xf numFmtId="0" fontId="14" fillId="13" borderId="4" xfId="172" applyFont="1" applyFill="1" applyBorder="1" applyAlignment="1">
      <alignment horizontal="center" vertical="center"/>
    </xf>
    <xf numFmtId="0" fontId="25" fillId="0" borderId="1" xfId="172" applyFont="1" applyAlignment="1">
      <alignment horizontal="left" vertical="center"/>
    </xf>
    <xf numFmtId="17" fontId="25" fillId="17" borderId="16" xfId="172" applyNumberFormat="1" applyFont="1" applyFill="1" applyBorder="1" applyAlignment="1">
      <alignment horizontal="left" vertical="top"/>
    </xf>
    <xf numFmtId="3" fontId="16" fillId="0" borderId="17" xfId="0" applyNumberFormat="1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3" fontId="16" fillId="0" borderId="19" xfId="0" applyNumberFormat="1" applyFont="1" applyBorder="1" applyAlignment="1">
      <alignment horizontal="center" vertical="center"/>
    </xf>
    <xf numFmtId="3" fontId="26" fillId="10" borderId="1" xfId="195" applyNumberFormat="1" applyFont="1" applyFill="1" applyAlignment="1">
      <alignment horizontal="right" vertical="center"/>
    </xf>
    <xf numFmtId="10" fontId="25" fillId="18" borderId="1" xfId="1854" applyNumberFormat="1" applyFont="1" applyFill="1" applyBorder="1" applyAlignment="1">
      <alignment horizontal="left" vertical="center"/>
    </xf>
    <xf numFmtId="10" fontId="41" fillId="18" borderId="1" xfId="1831" applyNumberFormat="1" applyFill="1" applyBorder="1"/>
    <xf numFmtId="0" fontId="0" fillId="0" borderId="1" xfId="172" applyFont="1"/>
    <xf numFmtId="0" fontId="27" fillId="0" borderId="1" xfId="172" applyFont="1"/>
    <xf numFmtId="3" fontId="26" fillId="0" borderId="1" xfId="195" applyNumberFormat="1" applyFont="1" applyAlignment="1">
      <alignment horizontal="right" vertical="center"/>
    </xf>
    <xf numFmtId="10" fontId="41" fillId="0" borderId="1" xfId="1831" applyNumberFormat="1" applyBorder="1"/>
    <xf numFmtId="165" fontId="26" fillId="10" borderId="1" xfId="1831" applyNumberFormat="1" applyFont="1" applyFill="1" applyBorder="1" applyAlignment="1">
      <alignment horizontal="right" vertical="center"/>
    </xf>
    <xf numFmtId="10" fontId="26" fillId="10" borderId="1" xfId="1831" applyNumberFormat="1" applyFont="1" applyFill="1" applyBorder="1" applyAlignment="1">
      <alignment horizontal="right" vertical="center"/>
    </xf>
    <xf numFmtId="10" fontId="26" fillId="0" borderId="1" xfId="1831" applyNumberFormat="1" applyFont="1" applyBorder="1" applyAlignment="1">
      <alignment horizontal="right" vertical="center"/>
    </xf>
    <xf numFmtId="9" fontId="26" fillId="10" borderId="1" xfId="1831" applyFont="1" applyFill="1" applyBorder="1" applyAlignment="1">
      <alignment horizontal="right" vertical="center"/>
    </xf>
    <xf numFmtId="10" fontId="24" fillId="0" borderId="1" xfId="1831" applyNumberFormat="1" applyFont="1" applyBorder="1"/>
    <xf numFmtId="17" fontId="25" fillId="17" borderId="20" xfId="172" applyNumberFormat="1" applyFont="1" applyFill="1" applyBorder="1" applyAlignment="1">
      <alignment horizontal="left" vertical="top"/>
    </xf>
    <xf numFmtId="4" fontId="16" fillId="0" borderId="19" xfId="0" applyNumberFormat="1" applyFont="1" applyBorder="1" applyAlignment="1">
      <alignment horizontal="center" vertical="center"/>
    </xf>
    <xf numFmtId="3" fontId="18" fillId="0" borderId="20" xfId="0" applyNumberFormat="1" applyFont="1" applyBorder="1" applyAlignment="1">
      <alignment horizontal="center" vertical="center"/>
    </xf>
    <xf numFmtId="166" fontId="24" fillId="0" borderId="1" xfId="172" applyNumberFormat="1" applyFont="1"/>
    <xf numFmtId="166" fontId="28" fillId="0" borderId="1" xfId="172" applyNumberFormat="1" applyFont="1"/>
    <xf numFmtId="9" fontId="24" fillId="0" borderId="1" xfId="1831" applyFont="1" applyBorder="1"/>
    <xf numFmtId="10" fontId="24" fillId="0" borderId="1" xfId="1831" applyNumberFormat="1" applyFont="1" applyBorder="1" applyAlignment="1">
      <alignment horizontal="left"/>
    </xf>
    <xf numFmtId="165" fontId="29" fillId="0" borderId="1" xfId="1894" applyNumberFormat="1" applyFont="1" applyBorder="1"/>
    <xf numFmtId="167" fontId="30" fillId="0" borderId="1" xfId="0" applyNumberFormat="1" applyFont="1"/>
    <xf numFmtId="10" fontId="4" fillId="0" borderId="1" xfId="1894" applyNumberFormat="1" applyBorder="1"/>
    <xf numFmtId="0" fontId="6" fillId="0" borderId="1" xfId="0" applyFont="1"/>
    <xf numFmtId="10" fontId="30" fillId="0" borderId="1" xfId="1831" applyNumberFormat="1" applyFont="1" applyBorder="1"/>
    <xf numFmtId="167" fontId="0" fillId="0" borderId="1" xfId="0" applyNumberFormat="1"/>
    <xf numFmtId="0" fontId="4" fillId="0" borderId="1" xfId="0" applyFont="1"/>
    <xf numFmtId="17" fontId="15" fillId="11" borderId="1" xfId="172" applyNumberFormat="1" applyFont="1" applyFill="1" applyAlignment="1">
      <alignment horizontal="center" vertical="center"/>
    </xf>
    <xf numFmtId="0" fontId="31" fillId="0" borderId="1" xfId="172" applyFont="1"/>
    <xf numFmtId="0" fontId="32" fillId="0" borderId="1" xfId="0" applyFont="1"/>
    <xf numFmtId="0" fontId="20" fillId="0" borderId="1" xfId="172" applyFont="1" applyAlignment="1">
      <alignment horizontal="left" vertical="top" wrapText="1"/>
    </xf>
    <xf numFmtId="0" fontId="33" fillId="0" borderId="1" xfId="172" applyFont="1"/>
    <xf numFmtId="0" fontId="4" fillId="0" borderId="1" xfId="241"/>
    <xf numFmtId="0" fontId="4" fillId="11" borderId="1" xfId="241" applyFill="1"/>
    <xf numFmtId="0" fontId="30" fillId="0" borderId="1" xfId="172" applyFont="1" applyAlignment="1">
      <alignment horizontal="center"/>
    </xf>
    <xf numFmtId="0" fontId="34" fillId="0" borderId="1" xfId="172" applyFont="1" applyAlignment="1">
      <alignment horizontal="center"/>
    </xf>
    <xf numFmtId="0" fontId="25" fillId="0" borderId="1" xfId="241" applyFont="1" applyAlignment="1">
      <alignment horizontal="left" vertical="center"/>
    </xf>
    <xf numFmtId="10" fontId="0" fillId="0" borderId="1" xfId="1854" applyNumberFormat="1" applyFont="1" applyBorder="1"/>
    <xf numFmtId="10" fontId="35" fillId="0" borderId="1" xfId="1854" applyNumberFormat="1" applyFont="1" applyBorder="1"/>
    <xf numFmtId="0" fontId="35" fillId="0" borderId="1" xfId="241" applyFont="1"/>
    <xf numFmtId="10" fontId="26" fillId="10" borderId="1" xfId="1854" applyNumberFormat="1" applyFont="1" applyFill="1" applyBorder="1" applyAlignment="1">
      <alignment horizontal="right" vertical="center"/>
    </xf>
    <xf numFmtId="10" fontId="26" fillId="0" borderId="1" xfId="1854" applyNumberFormat="1" applyFont="1" applyBorder="1" applyAlignment="1">
      <alignment horizontal="right" vertical="center"/>
    </xf>
    <xf numFmtId="9" fontId="26" fillId="10" borderId="1" xfId="1854" applyFont="1" applyFill="1" applyBorder="1" applyAlignment="1">
      <alignment horizontal="right" vertical="center"/>
    </xf>
    <xf numFmtId="17" fontId="25" fillId="17" borderId="20" xfId="0" applyNumberFormat="1" applyFont="1" applyFill="1" applyBorder="1" applyAlignment="1">
      <alignment horizontal="left" vertical="top"/>
    </xf>
    <xf numFmtId="165" fontId="24" fillId="0" borderId="1" xfId="1854" applyNumberFormat="1" applyFont="1" applyBorder="1"/>
    <xf numFmtId="0" fontId="24" fillId="0" borderId="1" xfId="241" applyFont="1"/>
    <xf numFmtId="166" fontId="24" fillId="0" borderId="1" xfId="241" applyNumberFormat="1" applyFont="1"/>
    <xf numFmtId="166" fontId="28" fillId="0" borderId="1" xfId="241" applyNumberFormat="1" applyFont="1"/>
    <xf numFmtId="9" fontId="0" fillId="0" borderId="1" xfId="1854" applyFont="1" applyBorder="1"/>
    <xf numFmtId="167" fontId="6" fillId="0" borderId="1" xfId="0" applyNumberFormat="1" applyFont="1"/>
    <xf numFmtId="0" fontId="4" fillId="19" borderId="1" xfId="172" applyFill="1"/>
    <xf numFmtId="0" fontId="22" fillId="19" borderId="1" xfId="172" applyFont="1" applyFill="1"/>
    <xf numFmtId="0" fontId="13" fillId="19" borderId="1" xfId="172" applyFont="1" applyFill="1" applyAlignment="1">
      <alignment vertical="center"/>
    </xf>
    <xf numFmtId="0" fontId="14" fillId="20" borderId="4" xfId="172" applyFont="1" applyFill="1" applyBorder="1" applyAlignment="1">
      <alignment horizontal="center" vertical="center"/>
    </xf>
    <xf numFmtId="17" fontId="14" fillId="20" borderId="4" xfId="172" applyNumberFormat="1" applyFont="1" applyFill="1" applyBorder="1" applyAlignment="1">
      <alignment horizontal="center" vertical="center"/>
    </xf>
    <xf numFmtId="17" fontId="25" fillId="17" borderId="16" xfId="172" applyNumberFormat="1" applyFont="1" applyFill="1" applyBorder="1" applyAlignment="1">
      <alignment horizontal="left" vertical="center"/>
    </xf>
    <xf numFmtId="4" fontId="16" fillId="0" borderId="21" xfId="0" applyNumberFormat="1" applyFont="1" applyBorder="1" applyAlignment="1">
      <alignment horizontal="center" vertical="center"/>
    </xf>
    <xf numFmtId="4" fontId="16" fillId="0" borderId="22" xfId="0" applyNumberFormat="1" applyFont="1" applyBorder="1" applyAlignment="1">
      <alignment horizontal="center" vertical="center"/>
    </xf>
    <xf numFmtId="17" fontId="25" fillId="17" borderId="20" xfId="172" applyNumberFormat="1" applyFont="1" applyFill="1" applyBorder="1" applyAlignment="1">
      <alignment horizontal="left" vertical="center"/>
    </xf>
    <xf numFmtId="17" fontId="25" fillId="17" borderId="23" xfId="172" applyNumberFormat="1" applyFont="1" applyFill="1" applyBorder="1" applyAlignment="1">
      <alignment horizontal="left" vertical="center"/>
    </xf>
    <xf numFmtId="0" fontId="24" fillId="14" borderId="1" xfId="172" applyFont="1" applyFill="1"/>
    <xf numFmtId="9" fontId="41" fillId="0" borderId="1" xfId="1727" applyBorder="1"/>
    <xf numFmtId="0" fontId="4" fillId="0" borderId="1" xfId="263"/>
    <xf numFmtId="0" fontId="4" fillId="19" borderId="1" xfId="263" applyFill="1"/>
    <xf numFmtId="0" fontId="4" fillId="19" borderId="1" xfId="263" applyFill="1" applyAlignment="1">
      <alignment horizontal="center"/>
    </xf>
    <xf numFmtId="4" fontId="16" fillId="0" borderId="24" xfId="0" applyNumberFormat="1" applyFont="1" applyBorder="1" applyAlignment="1">
      <alignment horizontal="center" vertical="center"/>
    </xf>
    <xf numFmtId="0" fontId="24" fillId="0" borderId="1" xfId="263" applyFont="1"/>
    <xf numFmtId="20" fontId="24" fillId="0" borderId="1" xfId="263" applyNumberFormat="1" applyFont="1"/>
    <xf numFmtId="0" fontId="36" fillId="10" borderId="1" xfId="129" applyFont="1" applyFill="1" applyAlignment="1">
      <alignment vertical="center"/>
    </xf>
    <xf numFmtId="0" fontId="4" fillId="0" borderId="1" xfId="129"/>
    <xf numFmtId="0" fontId="4" fillId="19" borderId="1" xfId="129" applyFill="1"/>
    <xf numFmtId="17" fontId="14" fillId="20" borderId="25" xfId="172" applyNumberFormat="1" applyFont="1" applyFill="1" applyBorder="1" applyAlignment="1">
      <alignment horizontal="center" vertical="center"/>
    </xf>
    <xf numFmtId="0" fontId="24" fillId="0" borderId="1" xfId="129" applyFont="1"/>
    <xf numFmtId="17" fontId="25" fillId="17" borderId="26" xfId="172" applyNumberFormat="1" applyFont="1" applyFill="1" applyBorder="1" applyAlignment="1">
      <alignment horizontal="left" vertical="center"/>
    </xf>
    <xf numFmtId="4" fontId="16" fillId="0" borderId="1" xfId="0" applyNumberFormat="1" applyFont="1" applyAlignment="1">
      <alignment horizontal="center" vertical="center"/>
    </xf>
    <xf numFmtId="4" fontId="16" fillId="14" borderId="24" xfId="0" applyNumberFormat="1" applyFont="1" applyFill="1" applyBorder="1" applyAlignment="1">
      <alignment horizontal="center" vertical="center"/>
    </xf>
    <xf numFmtId="0" fontId="35" fillId="0" borderId="1" xfId="129" applyFont="1"/>
    <xf numFmtId="0" fontId="4" fillId="0" borderId="1" xfId="270"/>
    <xf numFmtId="0" fontId="4" fillId="19" borderId="1" xfId="270" applyFill="1"/>
    <xf numFmtId="3" fontId="16" fillId="0" borderId="24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0" fontId="28" fillId="0" borderId="1" xfId="270" applyFont="1"/>
    <xf numFmtId="0" fontId="24" fillId="0" borderId="1" xfId="270" applyFont="1"/>
    <xf numFmtId="3" fontId="18" fillId="0" borderId="28" xfId="0" applyNumberFormat="1" applyFont="1" applyBorder="1" applyAlignment="1">
      <alignment horizontal="center" vertical="center"/>
    </xf>
    <xf numFmtId="0" fontId="25" fillId="0" borderId="1" xfId="270" applyFont="1" applyAlignment="1">
      <alignment horizontal="left" vertical="top"/>
    </xf>
    <xf numFmtId="0" fontId="37" fillId="0" borderId="1" xfId="270" applyFont="1"/>
    <xf numFmtId="0" fontId="38" fillId="0" borderId="1" xfId="0" applyFont="1" applyAlignment="1">
      <alignment horizontal="left" vertical="center"/>
    </xf>
    <xf numFmtId="9" fontId="16" fillId="0" borderId="24" xfId="1727" applyFont="1" applyBorder="1" applyAlignment="1">
      <alignment horizontal="center"/>
    </xf>
    <xf numFmtId="0" fontId="39" fillId="0" borderId="1" xfId="270" applyFont="1"/>
    <xf numFmtId="9" fontId="16" fillId="0" borderId="24" xfId="1727" applyFont="1" applyBorder="1" applyAlignment="1">
      <alignment horizontal="center" vertical="center"/>
    </xf>
    <xf numFmtId="3" fontId="16" fillId="0" borderId="28" xfId="0" applyNumberFormat="1" applyFont="1" applyBorder="1" applyAlignment="1">
      <alignment horizontal="center" vertical="center"/>
    </xf>
    <xf numFmtId="3" fontId="18" fillId="0" borderId="24" xfId="0" applyNumberFormat="1" applyFont="1" applyBorder="1" applyAlignment="1">
      <alignment horizontal="center" vertical="center"/>
    </xf>
    <xf numFmtId="0" fontId="4" fillId="0" borderId="1" xfId="9"/>
    <xf numFmtId="0" fontId="4" fillId="22" borderId="1" xfId="9" applyFill="1"/>
    <xf numFmtId="0" fontId="13" fillId="22" borderId="1" xfId="9" applyFont="1" applyFill="1" applyAlignment="1">
      <alignment vertical="center"/>
    </xf>
    <xf numFmtId="17" fontId="13" fillId="22" borderId="1" xfId="9" applyNumberFormat="1" applyFont="1" applyFill="1"/>
    <xf numFmtId="0" fontId="24" fillId="0" borderId="1" xfId="9" applyFont="1"/>
    <xf numFmtId="3" fontId="16" fillId="0" borderId="29" xfId="0" applyNumberFormat="1" applyFont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4" fillId="12" borderId="7" xfId="172" applyFont="1" applyFill="1" applyBorder="1" applyAlignment="1">
      <alignment horizontal="center" vertical="center"/>
    </xf>
    <xf numFmtId="3" fontId="16" fillId="0" borderId="27" xfId="0" applyNumberFormat="1" applyFont="1" applyBorder="1" applyAlignment="1">
      <alignment horizontal="center" vertical="center"/>
    </xf>
    <xf numFmtId="0" fontId="40" fillId="0" borderId="1" xfId="9" applyFont="1" applyAlignment="1">
      <alignment horizontal="center"/>
    </xf>
    <xf numFmtId="3" fontId="16" fillId="0" borderId="31" xfId="0" applyNumberFormat="1" applyFont="1" applyBorder="1" applyAlignment="1">
      <alignment horizontal="center" vertical="center"/>
    </xf>
    <xf numFmtId="2" fontId="0" fillId="0" borderId="1" xfId="0" applyNumberFormat="1"/>
    <xf numFmtId="2" fontId="6" fillId="0" borderId="32" xfId="0" applyNumberFormat="1" applyFont="1" applyBorder="1" applyAlignment="1">
      <alignment horizontal="right"/>
    </xf>
    <xf numFmtId="2" fontId="0" fillId="0" borderId="26" xfId="0" applyNumberFormat="1" applyBorder="1"/>
    <xf numFmtId="2" fontId="39" fillId="0" borderId="26" xfId="0" applyNumberFormat="1" applyFont="1" applyBorder="1" applyAlignment="1">
      <alignment horizontal="right"/>
    </xf>
    <xf numFmtId="2" fontId="39" fillId="0" borderId="32" xfId="119" applyNumberFormat="1" applyFont="1" applyBorder="1" applyAlignment="1">
      <alignment horizontal="right"/>
    </xf>
    <xf numFmtId="2" fontId="39" fillId="0" borderId="33" xfId="119" applyNumberFormat="1" applyFont="1" applyBorder="1" applyAlignment="1">
      <alignment horizontal="right"/>
    </xf>
    <xf numFmtId="43" fontId="0" fillId="0" borderId="26" xfId="1925" applyFont="1" applyBorder="1"/>
    <xf numFmtId="2" fontId="0" fillId="0" borderId="34" xfId="0" applyNumberFormat="1" applyBorder="1"/>
    <xf numFmtId="2" fontId="39" fillId="0" borderId="32" xfId="0" applyNumberFormat="1" applyFont="1" applyBorder="1" applyAlignment="1">
      <alignment horizontal="right"/>
    </xf>
    <xf numFmtId="2" fontId="39" fillId="0" borderId="33" xfId="0" applyNumberFormat="1" applyFont="1" applyBorder="1" applyAlignment="1">
      <alignment horizontal="right"/>
    </xf>
    <xf numFmtId="43" fontId="41" fillId="0" borderId="26" xfId="1925" applyFont="1" applyBorder="1"/>
    <xf numFmtId="2" fontId="41" fillId="0" borderId="26" xfId="0" applyNumberFormat="1" applyFont="1" applyBorder="1"/>
    <xf numFmtId="2" fontId="41" fillId="0" borderId="34" xfId="0" applyNumberFormat="1" applyFont="1" applyBorder="1"/>
    <xf numFmtId="2" fontId="41" fillId="0" borderId="1" xfId="0" applyNumberFormat="1" applyFont="1"/>
    <xf numFmtId="2" fontId="41" fillId="0" borderId="1" xfId="1925" applyNumberFormat="1" applyFont="1" applyBorder="1"/>
    <xf numFmtId="2" fontId="41" fillId="0" borderId="26" xfId="0" applyNumberFormat="1" applyFont="1" applyBorder="1" applyAlignment="1">
      <alignment horizontal="right"/>
    </xf>
    <xf numFmtId="2" fontId="6" fillId="0" borderId="32" xfId="119" applyNumberFormat="1" applyBorder="1" applyAlignment="1">
      <alignment horizontal="right"/>
    </xf>
    <xf numFmtId="17" fontId="14" fillId="20" borderId="35" xfId="172" applyNumberFormat="1" applyFont="1" applyFill="1" applyBorder="1" applyAlignment="1">
      <alignment horizontal="center" vertical="center"/>
    </xf>
    <xf numFmtId="3" fontId="16" fillId="0" borderId="36" xfId="0" applyNumberFormat="1" applyFont="1" applyBorder="1" applyAlignment="1">
      <alignment horizontal="center" vertical="center"/>
    </xf>
    <xf numFmtId="0" fontId="14" fillId="12" borderId="7" xfId="172" applyFont="1" applyFill="1" applyBorder="1" applyAlignment="1">
      <alignment horizontal="center" vertical="center"/>
    </xf>
    <xf numFmtId="0" fontId="14" fillId="12" borderId="8" xfId="172" applyFont="1" applyFill="1" applyBorder="1" applyAlignment="1">
      <alignment horizontal="center" vertical="center"/>
    </xf>
    <xf numFmtId="0" fontId="13" fillId="11" borderId="1" xfId="172" applyFont="1" applyFill="1" applyAlignment="1">
      <alignment horizontal="left" vertical="top" wrapText="1"/>
    </xf>
    <xf numFmtId="0" fontId="13" fillId="11" borderId="1" xfId="172" applyFont="1" applyFill="1" applyAlignment="1">
      <alignment horizontal="center" wrapText="1"/>
    </xf>
    <xf numFmtId="0" fontId="15" fillId="11" borderId="1" xfId="172" applyFont="1" applyFill="1" applyAlignment="1">
      <alignment horizontal="center" vertical="center"/>
    </xf>
    <xf numFmtId="0" fontId="14" fillId="13" borderId="7" xfId="172" applyFont="1" applyFill="1" applyBorder="1" applyAlignment="1">
      <alignment horizontal="center" vertical="center"/>
    </xf>
    <xf numFmtId="0" fontId="14" fillId="13" borderId="8" xfId="172" applyFont="1" applyFill="1" applyBorder="1" applyAlignment="1">
      <alignment horizontal="center" vertical="center"/>
    </xf>
    <xf numFmtId="0" fontId="15" fillId="11" borderId="1" xfId="172" applyFont="1" applyFill="1" applyAlignment="1">
      <alignment horizontal="center" vertical="center" wrapText="1"/>
    </xf>
    <xf numFmtId="0" fontId="15" fillId="19" borderId="5" xfId="172" applyFont="1" applyFill="1" applyBorder="1" applyAlignment="1">
      <alignment horizontal="center" vertical="center"/>
    </xf>
    <xf numFmtId="0" fontId="15" fillId="21" borderId="1" xfId="270" applyFont="1" applyFill="1" applyAlignment="1">
      <alignment horizontal="center" vertical="center"/>
    </xf>
    <xf numFmtId="0" fontId="14" fillId="12" borderId="4" xfId="172" applyFont="1" applyFill="1" applyBorder="1" applyAlignment="1">
      <alignment horizontal="center" vertical="center"/>
    </xf>
  </cellXfs>
  <cellStyles count="1926">
    <cellStyle name="60% - Ênfase1 2" xfId="1" xr:uid="{00000000-0005-0000-0000-000000000000}"/>
    <cellStyle name="60% - Ênfase2 2" xfId="2" xr:uid="{00000000-0005-0000-0000-000001000000}"/>
    <cellStyle name="60% - Ênfase3 2" xfId="3" xr:uid="{00000000-0005-0000-0000-000002000000}"/>
    <cellStyle name="60% - Ênfase4 2" xfId="4" xr:uid="{00000000-0005-0000-0000-000003000000}"/>
    <cellStyle name="60% - Ênfase5 2" xfId="5" xr:uid="{00000000-0005-0000-0000-000004000000}"/>
    <cellStyle name="60% - Ênfase6 2" xfId="6" xr:uid="{00000000-0005-0000-0000-000005000000}"/>
    <cellStyle name="Hiperlink 2" xfId="7" xr:uid="{00000000-0005-0000-0000-000006000000}"/>
    <cellStyle name="Moeda 2" xfId="8" xr:uid="{00000000-0005-0000-0000-000007000000}"/>
    <cellStyle name="Normal" xfId="0" builtinId="0"/>
    <cellStyle name="Normal 10" xfId="9" xr:uid="{00000000-0005-0000-0000-000009000000}"/>
    <cellStyle name="Normal 10 2" xfId="10" xr:uid="{00000000-0005-0000-0000-00000A000000}"/>
    <cellStyle name="Normal 10 3" xfId="11" xr:uid="{00000000-0005-0000-0000-00000B000000}"/>
    <cellStyle name="Normal 11" xfId="12" xr:uid="{00000000-0005-0000-0000-00000C000000}"/>
    <cellStyle name="Normal 11 2" xfId="13" xr:uid="{00000000-0005-0000-0000-00000D000000}"/>
    <cellStyle name="Normal 11 3" xfId="14" xr:uid="{00000000-0005-0000-0000-00000E000000}"/>
    <cellStyle name="Normal 12" xfId="15" xr:uid="{00000000-0005-0000-0000-00000F000000}"/>
    <cellStyle name="Normal 12 2" xfId="16" xr:uid="{00000000-0005-0000-0000-000010000000}"/>
    <cellStyle name="Normal 12 3" xfId="17" xr:uid="{00000000-0005-0000-0000-000011000000}"/>
    <cellStyle name="Normal 13" xfId="18" xr:uid="{00000000-0005-0000-0000-000012000000}"/>
    <cellStyle name="Normal 134 2" xfId="19" xr:uid="{00000000-0005-0000-0000-000013000000}"/>
    <cellStyle name="Normal 134 3" xfId="20" xr:uid="{00000000-0005-0000-0000-000014000000}"/>
    <cellStyle name="Normal 134 4" xfId="21" xr:uid="{00000000-0005-0000-0000-000015000000}"/>
    <cellStyle name="Normal 135 2" xfId="22" xr:uid="{00000000-0005-0000-0000-000016000000}"/>
    <cellStyle name="Normal 135 3" xfId="23" xr:uid="{00000000-0005-0000-0000-000017000000}"/>
    <cellStyle name="Normal 135 4" xfId="24" xr:uid="{00000000-0005-0000-0000-000018000000}"/>
    <cellStyle name="Normal 136 2" xfId="25" xr:uid="{00000000-0005-0000-0000-000019000000}"/>
    <cellStyle name="Normal 136 3" xfId="26" xr:uid="{00000000-0005-0000-0000-00001A000000}"/>
    <cellStyle name="Normal 136 4" xfId="27" xr:uid="{00000000-0005-0000-0000-00001B000000}"/>
    <cellStyle name="Normal 137 2" xfId="28" xr:uid="{00000000-0005-0000-0000-00001C000000}"/>
    <cellStyle name="Normal 137 3" xfId="29" xr:uid="{00000000-0005-0000-0000-00001D000000}"/>
    <cellStyle name="Normal 137 4" xfId="30" xr:uid="{00000000-0005-0000-0000-00001E000000}"/>
    <cellStyle name="Normal 138 2" xfId="31" xr:uid="{00000000-0005-0000-0000-00001F000000}"/>
    <cellStyle name="Normal 138 3" xfId="32" xr:uid="{00000000-0005-0000-0000-000020000000}"/>
    <cellStyle name="Normal 138 4" xfId="33" xr:uid="{00000000-0005-0000-0000-000021000000}"/>
    <cellStyle name="Normal 139 2" xfId="34" xr:uid="{00000000-0005-0000-0000-000022000000}"/>
    <cellStyle name="Normal 139 3" xfId="35" xr:uid="{00000000-0005-0000-0000-000023000000}"/>
    <cellStyle name="Normal 139 4" xfId="36" xr:uid="{00000000-0005-0000-0000-000024000000}"/>
    <cellStyle name="Normal 14" xfId="37" xr:uid="{00000000-0005-0000-0000-000025000000}"/>
    <cellStyle name="Normal 14 2" xfId="38" xr:uid="{00000000-0005-0000-0000-000026000000}"/>
    <cellStyle name="Normal 14 2 2" xfId="39" xr:uid="{00000000-0005-0000-0000-000027000000}"/>
    <cellStyle name="Normal 140 2" xfId="40" xr:uid="{00000000-0005-0000-0000-000028000000}"/>
    <cellStyle name="Normal 140 3" xfId="41" xr:uid="{00000000-0005-0000-0000-000029000000}"/>
    <cellStyle name="Normal 140 4" xfId="42" xr:uid="{00000000-0005-0000-0000-00002A000000}"/>
    <cellStyle name="Normal 141 2" xfId="43" xr:uid="{00000000-0005-0000-0000-00002B000000}"/>
    <cellStyle name="Normal 141 3" xfId="44" xr:uid="{00000000-0005-0000-0000-00002C000000}"/>
    <cellStyle name="Normal 141 4" xfId="45" xr:uid="{00000000-0005-0000-0000-00002D000000}"/>
    <cellStyle name="Normal 142 2" xfId="46" xr:uid="{00000000-0005-0000-0000-00002E000000}"/>
    <cellStyle name="Normal 142 3" xfId="47" xr:uid="{00000000-0005-0000-0000-00002F000000}"/>
    <cellStyle name="Normal 142 4" xfId="48" xr:uid="{00000000-0005-0000-0000-000030000000}"/>
    <cellStyle name="Normal 143 2" xfId="49" xr:uid="{00000000-0005-0000-0000-000031000000}"/>
    <cellStyle name="Normal 143 3" xfId="50" xr:uid="{00000000-0005-0000-0000-000032000000}"/>
    <cellStyle name="Normal 143 4" xfId="51" xr:uid="{00000000-0005-0000-0000-000033000000}"/>
    <cellStyle name="Normal 144 2" xfId="52" xr:uid="{00000000-0005-0000-0000-000034000000}"/>
    <cellStyle name="Normal 144 3" xfId="53" xr:uid="{00000000-0005-0000-0000-000035000000}"/>
    <cellStyle name="Normal 144 4" xfId="54" xr:uid="{00000000-0005-0000-0000-000036000000}"/>
    <cellStyle name="Normal 145 2" xfId="55" xr:uid="{00000000-0005-0000-0000-000037000000}"/>
    <cellStyle name="Normal 145 3" xfId="56" xr:uid="{00000000-0005-0000-0000-000038000000}"/>
    <cellStyle name="Normal 145 4" xfId="57" xr:uid="{00000000-0005-0000-0000-000039000000}"/>
    <cellStyle name="Normal 146 2" xfId="58" xr:uid="{00000000-0005-0000-0000-00003A000000}"/>
    <cellStyle name="Normal 146 3" xfId="59" xr:uid="{00000000-0005-0000-0000-00003B000000}"/>
    <cellStyle name="Normal 146 4" xfId="60" xr:uid="{00000000-0005-0000-0000-00003C000000}"/>
    <cellStyle name="Normal 147 2" xfId="61" xr:uid="{00000000-0005-0000-0000-00003D000000}"/>
    <cellStyle name="Normal 147 3" xfId="62" xr:uid="{00000000-0005-0000-0000-00003E000000}"/>
    <cellStyle name="Normal 147 4" xfId="63" xr:uid="{00000000-0005-0000-0000-00003F000000}"/>
    <cellStyle name="Normal 148 2" xfId="64" xr:uid="{00000000-0005-0000-0000-000040000000}"/>
    <cellStyle name="Normal 148 3" xfId="65" xr:uid="{00000000-0005-0000-0000-000041000000}"/>
    <cellStyle name="Normal 148 4" xfId="66" xr:uid="{00000000-0005-0000-0000-000042000000}"/>
    <cellStyle name="Normal 149 2" xfId="67" xr:uid="{00000000-0005-0000-0000-000043000000}"/>
    <cellStyle name="Normal 149 3" xfId="68" xr:uid="{00000000-0005-0000-0000-000044000000}"/>
    <cellStyle name="Normal 149 4" xfId="69" xr:uid="{00000000-0005-0000-0000-000045000000}"/>
    <cellStyle name="Normal 150 2" xfId="70" xr:uid="{00000000-0005-0000-0000-000046000000}"/>
    <cellStyle name="Normal 150 3" xfId="71" xr:uid="{00000000-0005-0000-0000-000047000000}"/>
    <cellStyle name="Normal 150 4" xfId="72" xr:uid="{00000000-0005-0000-0000-000048000000}"/>
    <cellStyle name="Normal 151 2" xfId="73" xr:uid="{00000000-0005-0000-0000-000049000000}"/>
    <cellStyle name="Normal 151 3" xfId="74" xr:uid="{00000000-0005-0000-0000-00004A000000}"/>
    <cellStyle name="Normal 151 4" xfId="75" xr:uid="{00000000-0005-0000-0000-00004B000000}"/>
    <cellStyle name="Normal 152 2" xfId="76" xr:uid="{00000000-0005-0000-0000-00004C000000}"/>
    <cellStyle name="Normal 152 3" xfId="77" xr:uid="{00000000-0005-0000-0000-00004D000000}"/>
    <cellStyle name="Normal 152 4" xfId="78" xr:uid="{00000000-0005-0000-0000-00004E000000}"/>
    <cellStyle name="Normal 153 2" xfId="79" xr:uid="{00000000-0005-0000-0000-00004F000000}"/>
    <cellStyle name="Normal 153 3" xfId="80" xr:uid="{00000000-0005-0000-0000-000050000000}"/>
    <cellStyle name="Normal 153 4" xfId="81" xr:uid="{00000000-0005-0000-0000-000051000000}"/>
    <cellStyle name="Normal 154 2" xfId="82" xr:uid="{00000000-0005-0000-0000-000052000000}"/>
    <cellStyle name="Normal 154 3" xfId="83" xr:uid="{00000000-0005-0000-0000-000053000000}"/>
    <cellStyle name="Normal 154 4" xfId="84" xr:uid="{00000000-0005-0000-0000-000054000000}"/>
    <cellStyle name="Normal 155 2" xfId="85" xr:uid="{00000000-0005-0000-0000-000055000000}"/>
    <cellStyle name="Normal 155 3" xfId="86" xr:uid="{00000000-0005-0000-0000-000056000000}"/>
    <cellStyle name="Normal 155 4" xfId="87" xr:uid="{00000000-0005-0000-0000-000057000000}"/>
    <cellStyle name="Normal 156 2" xfId="88" xr:uid="{00000000-0005-0000-0000-000058000000}"/>
    <cellStyle name="Normal 156 3" xfId="89" xr:uid="{00000000-0005-0000-0000-000059000000}"/>
    <cellStyle name="Normal 156 4" xfId="90" xr:uid="{00000000-0005-0000-0000-00005A000000}"/>
    <cellStyle name="Normal 157 2" xfId="91" xr:uid="{00000000-0005-0000-0000-00005B000000}"/>
    <cellStyle name="Normal 157 3" xfId="92" xr:uid="{00000000-0005-0000-0000-00005C000000}"/>
    <cellStyle name="Normal 157 4" xfId="93" xr:uid="{00000000-0005-0000-0000-00005D000000}"/>
    <cellStyle name="Normal 158 2" xfId="94" xr:uid="{00000000-0005-0000-0000-00005E000000}"/>
    <cellStyle name="Normal 158 3" xfId="95" xr:uid="{00000000-0005-0000-0000-00005F000000}"/>
    <cellStyle name="Normal 158 4" xfId="96" xr:uid="{00000000-0005-0000-0000-000060000000}"/>
    <cellStyle name="Normal 174 2" xfId="97" xr:uid="{00000000-0005-0000-0000-000061000000}"/>
    <cellStyle name="Normal 175 2" xfId="98" xr:uid="{00000000-0005-0000-0000-000062000000}"/>
    <cellStyle name="Normal 176 2" xfId="99" xr:uid="{00000000-0005-0000-0000-000063000000}"/>
    <cellStyle name="Normal 177 2" xfId="100" xr:uid="{00000000-0005-0000-0000-000064000000}"/>
    <cellStyle name="Normal 178 2" xfId="101" xr:uid="{00000000-0005-0000-0000-000065000000}"/>
    <cellStyle name="Normal 184 2" xfId="102" xr:uid="{00000000-0005-0000-0000-000066000000}"/>
    <cellStyle name="Normal 185 2" xfId="103" xr:uid="{00000000-0005-0000-0000-000067000000}"/>
    <cellStyle name="Normal 186 2" xfId="104" xr:uid="{00000000-0005-0000-0000-000068000000}"/>
    <cellStyle name="Normal 187 2" xfId="105" xr:uid="{00000000-0005-0000-0000-000069000000}"/>
    <cellStyle name="Normal 188 2" xfId="106" xr:uid="{00000000-0005-0000-0000-00006A000000}"/>
    <cellStyle name="Normal 189 2" xfId="107" xr:uid="{00000000-0005-0000-0000-00006B000000}"/>
    <cellStyle name="Normal 190 2" xfId="108" xr:uid="{00000000-0005-0000-0000-00006C000000}"/>
    <cellStyle name="Normal 191 2" xfId="109" xr:uid="{00000000-0005-0000-0000-00006D000000}"/>
    <cellStyle name="Normal 192 2" xfId="110" xr:uid="{00000000-0005-0000-0000-00006E000000}"/>
    <cellStyle name="Normal 193 2" xfId="111" xr:uid="{00000000-0005-0000-0000-00006F000000}"/>
    <cellStyle name="Normal 194 2" xfId="112" xr:uid="{00000000-0005-0000-0000-000070000000}"/>
    <cellStyle name="Normal 195 2" xfId="113" xr:uid="{00000000-0005-0000-0000-000071000000}"/>
    <cellStyle name="Normal 196 2" xfId="114" xr:uid="{00000000-0005-0000-0000-000072000000}"/>
    <cellStyle name="Normal 197 2" xfId="115" xr:uid="{00000000-0005-0000-0000-000073000000}"/>
    <cellStyle name="Normal 198 2" xfId="116" xr:uid="{00000000-0005-0000-0000-000074000000}"/>
    <cellStyle name="Normal 199" xfId="117" xr:uid="{00000000-0005-0000-0000-000075000000}"/>
    <cellStyle name="Normal 2" xfId="118" xr:uid="{00000000-0005-0000-0000-000076000000}"/>
    <cellStyle name="Normal 2 10" xfId="119" xr:uid="{00000000-0005-0000-0000-000077000000}"/>
    <cellStyle name="Normal 2 11" xfId="120" xr:uid="{00000000-0005-0000-0000-000078000000}"/>
    <cellStyle name="Normal 2 12" xfId="121" xr:uid="{00000000-0005-0000-0000-000079000000}"/>
    <cellStyle name="Normal 2 13" xfId="122" xr:uid="{00000000-0005-0000-0000-00007A000000}"/>
    <cellStyle name="Normal 2 14" xfId="123" xr:uid="{00000000-0005-0000-0000-00007B000000}"/>
    <cellStyle name="Normal 2 2" xfId="124" xr:uid="{00000000-0005-0000-0000-00007C000000}"/>
    <cellStyle name="Normal 2 2 10" xfId="125" xr:uid="{00000000-0005-0000-0000-00007D000000}"/>
    <cellStyle name="Normal 2 2 11" xfId="126" xr:uid="{00000000-0005-0000-0000-00007E000000}"/>
    <cellStyle name="Normal 2 2 12" xfId="127" xr:uid="{00000000-0005-0000-0000-00007F000000}"/>
    <cellStyle name="Normal 2 2 13" xfId="128" xr:uid="{00000000-0005-0000-0000-000080000000}"/>
    <cellStyle name="Normal 2 2 2" xfId="129" xr:uid="{00000000-0005-0000-0000-000081000000}"/>
    <cellStyle name="Normal 2 2 2 2" xfId="130" xr:uid="{00000000-0005-0000-0000-000082000000}"/>
    <cellStyle name="Normal 2 2 3" xfId="131" xr:uid="{00000000-0005-0000-0000-000083000000}"/>
    <cellStyle name="Normal 2 2 4" xfId="132" xr:uid="{00000000-0005-0000-0000-000084000000}"/>
    <cellStyle name="Normal 2 2 5" xfId="133" xr:uid="{00000000-0005-0000-0000-000085000000}"/>
    <cellStyle name="Normal 2 2 6" xfId="134" xr:uid="{00000000-0005-0000-0000-000086000000}"/>
    <cellStyle name="Normal 2 2 7" xfId="135" xr:uid="{00000000-0005-0000-0000-000087000000}"/>
    <cellStyle name="Normal 2 2 8" xfId="136" xr:uid="{00000000-0005-0000-0000-000088000000}"/>
    <cellStyle name="Normal 2 2 9" xfId="137" xr:uid="{00000000-0005-0000-0000-000089000000}"/>
    <cellStyle name="Normal 2 3" xfId="138" xr:uid="{00000000-0005-0000-0000-00008A000000}"/>
    <cellStyle name="Normal 2 4" xfId="139" xr:uid="{00000000-0005-0000-0000-00008B000000}"/>
    <cellStyle name="Normal 2 5" xfId="140" xr:uid="{00000000-0005-0000-0000-00008C000000}"/>
    <cellStyle name="Normal 2 6" xfId="141" xr:uid="{00000000-0005-0000-0000-00008D000000}"/>
    <cellStyle name="Normal 2 7" xfId="142" xr:uid="{00000000-0005-0000-0000-00008E000000}"/>
    <cellStyle name="Normal 2 8" xfId="143" xr:uid="{00000000-0005-0000-0000-00008F000000}"/>
    <cellStyle name="Normal 2 9" xfId="144" xr:uid="{00000000-0005-0000-0000-000090000000}"/>
    <cellStyle name="Normal 200" xfId="145" xr:uid="{00000000-0005-0000-0000-000091000000}"/>
    <cellStyle name="Normal 201" xfId="146" xr:uid="{00000000-0005-0000-0000-000092000000}"/>
    <cellStyle name="Normal 202" xfId="147" xr:uid="{00000000-0005-0000-0000-000093000000}"/>
    <cellStyle name="Normal 203" xfId="148" xr:uid="{00000000-0005-0000-0000-000094000000}"/>
    <cellStyle name="Normal 204" xfId="149" xr:uid="{00000000-0005-0000-0000-000095000000}"/>
    <cellStyle name="Normal 205 2" xfId="150" xr:uid="{00000000-0005-0000-0000-000096000000}"/>
    <cellStyle name="Normal 206 2" xfId="151" xr:uid="{00000000-0005-0000-0000-000097000000}"/>
    <cellStyle name="Normal 207 2" xfId="152" xr:uid="{00000000-0005-0000-0000-000098000000}"/>
    <cellStyle name="Normal 208 2" xfId="153" xr:uid="{00000000-0005-0000-0000-000099000000}"/>
    <cellStyle name="Normal 209 2" xfId="154" xr:uid="{00000000-0005-0000-0000-00009A000000}"/>
    <cellStyle name="Normal 210 2" xfId="155" xr:uid="{00000000-0005-0000-0000-00009B000000}"/>
    <cellStyle name="Normal 211 2" xfId="156" xr:uid="{00000000-0005-0000-0000-00009C000000}"/>
    <cellStyle name="Normal 212 2" xfId="157" xr:uid="{00000000-0005-0000-0000-00009D000000}"/>
    <cellStyle name="Normal 214 2" xfId="158" xr:uid="{00000000-0005-0000-0000-00009E000000}"/>
    <cellStyle name="Normal 3" xfId="159" xr:uid="{00000000-0005-0000-0000-00009F000000}"/>
    <cellStyle name="Normal 3 10" xfId="160" xr:uid="{00000000-0005-0000-0000-0000A0000000}"/>
    <cellStyle name="Normal 3 11" xfId="161" xr:uid="{00000000-0005-0000-0000-0000A1000000}"/>
    <cellStyle name="Normal 3 12" xfId="162" xr:uid="{00000000-0005-0000-0000-0000A2000000}"/>
    <cellStyle name="Normal 3 13" xfId="163" xr:uid="{00000000-0005-0000-0000-0000A3000000}"/>
    <cellStyle name="Normal 3 2" xfId="164" xr:uid="{00000000-0005-0000-0000-0000A4000000}"/>
    <cellStyle name="Normal 3 3" xfId="165" xr:uid="{00000000-0005-0000-0000-0000A5000000}"/>
    <cellStyle name="Normal 3 4" xfId="166" xr:uid="{00000000-0005-0000-0000-0000A6000000}"/>
    <cellStyle name="Normal 3 5" xfId="167" xr:uid="{00000000-0005-0000-0000-0000A7000000}"/>
    <cellStyle name="Normal 3 6" xfId="168" xr:uid="{00000000-0005-0000-0000-0000A8000000}"/>
    <cellStyle name="Normal 3 7" xfId="169" xr:uid="{00000000-0005-0000-0000-0000A9000000}"/>
    <cellStyle name="Normal 3 8" xfId="170" xr:uid="{00000000-0005-0000-0000-0000AA000000}"/>
    <cellStyle name="Normal 3 9" xfId="171" xr:uid="{00000000-0005-0000-0000-0000AB000000}"/>
    <cellStyle name="Normal 4" xfId="172" xr:uid="{00000000-0005-0000-0000-0000AC000000}"/>
    <cellStyle name="Normal 4 10" xfId="173" xr:uid="{00000000-0005-0000-0000-0000AD000000}"/>
    <cellStyle name="Normal 4 11" xfId="174" xr:uid="{00000000-0005-0000-0000-0000AE000000}"/>
    <cellStyle name="Normal 4 12" xfId="175" xr:uid="{00000000-0005-0000-0000-0000AF000000}"/>
    <cellStyle name="Normal 4 13" xfId="176" xr:uid="{00000000-0005-0000-0000-0000B0000000}"/>
    <cellStyle name="Normal 4 2" xfId="177" xr:uid="{00000000-0005-0000-0000-0000B1000000}"/>
    <cellStyle name="Normal 4 3" xfId="178" xr:uid="{00000000-0005-0000-0000-0000B2000000}"/>
    <cellStyle name="Normal 4 4" xfId="179" xr:uid="{00000000-0005-0000-0000-0000B3000000}"/>
    <cellStyle name="Normal 4 5" xfId="180" xr:uid="{00000000-0005-0000-0000-0000B4000000}"/>
    <cellStyle name="Normal 4 6" xfId="181" xr:uid="{00000000-0005-0000-0000-0000B5000000}"/>
    <cellStyle name="Normal 4 7" xfId="182" xr:uid="{00000000-0005-0000-0000-0000B6000000}"/>
    <cellStyle name="Normal 4 8" xfId="183" xr:uid="{00000000-0005-0000-0000-0000B7000000}"/>
    <cellStyle name="Normal 4 9" xfId="184" xr:uid="{00000000-0005-0000-0000-0000B8000000}"/>
    <cellStyle name="Normal 40 2" xfId="185" xr:uid="{00000000-0005-0000-0000-0000B9000000}"/>
    <cellStyle name="Normal 41 2" xfId="186" xr:uid="{00000000-0005-0000-0000-0000BA000000}"/>
    <cellStyle name="Normal 42 2" xfId="187" xr:uid="{00000000-0005-0000-0000-0000BB000000}"/>
    <cellStyle name="Normal 43 2" xfId="188" xr:uid="{00000000-0005-0000-0000-0000BC000000}"/>
    <cellStyle name="Normal 44 2" xfId="189" xr:uid="{00000000-0005-0000-0000-0000BD000000}"/>
    <cellStyle name="Normal 45 2" xfId="190" xr:uid="{00000000-0005-0000-0000-0000BE000000}"/>
    <cellStyle name="Normal 46 2" xfId="191" xr:uid="{00000000-0005-0000-0000-0000BF000000}"/>
    <cellStyle name="Normal 47 2" xfId="192" xr:uid="{00000000-0005-0000-0000-0000C0000000}"/>
    <cellStyle name="Normal 48 2" xfId="193" xr:uid="{00000000-0005-0000-0000-0000C1000000}"/>
    <cellStyle name="Normal 49 2" xfId="194" xr:uid="{00000000-0005-0000-0000-0000C2000000}"/>
    <cellStyle name="Normal 5" xfId="195" xr:uid="{00000000-0005-0000-0000-0000C3000000}"/>
    <cellStyle name="Normal 5 10" xfId="196" xr:uid="{00000000-0005-0000-0000-0000C4000000}"/>
    <cellStyle name="Normal 5 11" xfId="197" xr:uid="{00000000-0005-0000-0000-0000C5000000}"/>
    <cellStyle name="Normal 5 12" xfId="198" xr:uid="{00000000-0005-0000-0000-0000C6000000}"/>
    <cellStyle name="Normal 5 13" xfId="199" xr:uid="{00000000-0005-0000-0000-0000C7000000}"/>
    <cellStyle name="Normal 5 2" xfId="200" xr:uid="{00000000-0005-0000-0000-0000C8000000}"/>
    <cellStyle name="Normal 5 3" xfId="201" xr:uid="{00000000-0005-0000-0000-0000C9000000}"/>
    <cellStyle name="Normal 5 4" xfId="202" xr:uid="{00000000-0005-0000-0000-0000CA000000}"/>
    <cellStyle name="Normal 5 5" xfId="203" xr:uid="{00000000-0005-0000-0000-0000CB000000}"/>
    <cellStyle name="Normal 5 6" xfId="204" xr:uid="{00000000-0005-0000-0000-0000CC000000}"/>
    <cellStyle name="Normal 5 7" xfId="205" xr:uid="{00000000-0005-0000-0000-0000CD000000}"/>
    <cellStyle name="Normal 5 8" xfId="206" xr:uid="{00000000-0005-0000-0000-0000CE000000}"/>
    <cellStyle name="Normal 5 9" xfId="207" xr:uid="{00000000-0005-0000-0000-0000CF000000}"/>
    <cellStyle name="Normal 50 2" xfId="208" xr:uid="{00000000-0005-0000-0000-0000D0000000}"/>
    <cellStyle name="Normal 51 2" xfId="209" xr:uid="{00000000-0005-0000-0000-0000D1000000}"/>
    <cellStyle name="Normal 52 2" xfId="210" xr:uid="{00000000-0005-0000-0000-0000D2000000}"/>
    <cellStyle name="Normal 53 2" xfId="211" xr:uid="{00000000-0005-0000-0000-0000D3000000}"/>
    <cellStyle name="Normal 54 2" xfId="212" xr:uid="{00000000-0005-0000-0000-0000D4000000}"/>
    <cellStyle name="Normal 55 2" xfId="213" xr:uid="{00000000-0005-0000-0000-0000D5000000}"/>
    <cellStyle name="Normal 56 2" xfId="214" xr:uid="{00000000-0005-0000-0000-0000D6000000}"/>
    <cellStyle name="Normal 57 2" xfId="215" xr:uid="{00000000-0005-0000-0000-0000D7000000}"/>
    <cellStyle name="Normal 58 2" xfId="216" xr:uid="{00000000-0005-0000-0000-0000D8000000}"/>
    <cellStyle name="Normal 59 2" xfId="217" xr:uid="{00000000-0005-0000-0000-0000D9000000}"/>
    <cellStyle name="Normal 6" xfId="218" xr:uid="{00000000-0005-0000-0000-0000DA000000}"/>
    <cellStyle name="Normal 6 10" xfId="219" xr:uid="{00000000-0005-0000-0000-0000DB000000}"/>
    <cellStyle name="Normal 6 11" xfId="220" xr:uid="{00000000-0005-0000-0000-0000DC000000}"/>
    <cellStyle name="Normal 6 12" xfId="221" xr:uid="{00000000-0005-0000-0000-0000DD000000}"/>
    <cellStyle name="Normal 6 13" xfId="222" xr:uid="{00000000-0005-0000-0000-0000DE000000}"/>
    <cellStyle name="Normal 6 2" xfId="223" xr:uid="{00000000-0005-0000-0000-0000DF000000}"/>
    <cellStyle name="Normal 6 3" xfId="224" xr:uid="{00000000-0005-0000-0000-0000E0000000}"/>
    <cellStyle name="Normal 6 4" xfId="225" xr:uid="{00000000-0005-0000-0000-0000E1000000}"/>
    <cellStyle name="Normal 6 5" xfId="226" xr:uid="{00000000-0005-0000-0000-0000E2000000}"/>
    <cellStyle name="Normal 6 6" xfId="227" xr:uid="{00000000-0005-0000-0000-0000E3000000}"/>
    <cellStyle name="Normal 6 7" xfId="228" xr:uid="{00000000-0005-0000-0000-0000E4000000}"/>
    <cellStyle name="Normal 6 8" xfId="229" xr:uid="{00000000-0005-0000-0000-0000E5000000}"/>
    <cellStyle name="Normal 6 9" xfId="230" xr:uid="{00000000-0005-0000-0000-0000E6000000}"/>
    <cellStyle name="Normal 60 2" xfId="231" xr:uid="{00000000-0005-0000-0000-0000E7000000}"/>
    <cellStyle name="Normal 61 2" xfId="232" xr:uid="{00000000-0005-0000-0000-0000E8000000}"/>
    <cellStyle name="Normal 62 2" xfId="233" xr:uid="{00000000-0005-0000-0000-0000E9000000}"/>
    <cellStyle name="Normal 63 2" xfId="234" xr:uid="{00000000-0005-0000-0000-0000EA000000}"/>
    <cellStyle name="Normal 64 2" xfId="235" xr:uid="{00000000-0005-0000-0000-0000EB000000}"/>
    <cellStyle name="Normal 65 2" xfId="236" xr:uid="{00000000-0005-0000-0000-0000EC000000}"/>
    <cellStyle name="Normal 66 2" xfId="237" xr:uid="{00000000-0005-0000-0000-0000ED000000}"/>
    <cellStyle name="Normal 67 2" xfId="238" xr:uid="{00000000-0005-0000-0000-0000EE000000}"/>
    <cellStyle name="Normal 68 2" xfId="239" xr:uid="{00000000-0005-0000-0000-0000EF000000}"/>
    <cellStyle name="Normal 69 2" xfId="240" xr:uid="{00000000-0005-0000-0000-0000F0000000}"/>
    <cellStyle name="Normal 7" xfId="241" xr:uid="{00000000-0005-0000-0000-0000F1000000}"/>
    <cellStyle name="Normal 7 10" xfId="242" xr:uid="{00000000-0005-0000-0000-0000F2000000}"/>
    <cellStyle name="Normal 7 11" xfId="243" xr:uid="{00000000-0005-0000-0000-0000F3000000}"/>
    <cellStyle name="Normal 7 12" xfId="244" xr:uid="{00000000-0005-0000-0000-0000F4000000}"/>
    <cellStyle name="Normal 7 13" xfId="245" xr:uid="{00000000-0005-0000-0000-0000F5000000}"/>
    <cellStyle name="Normal 7 2" xfId="246" xr:uid="{00000000-0005-0000-0000-0000F6000000}"/>
    <cellStyle name="Normal 7 2 2" xfId="247" xr:uid="{00000000-0005-0000-0000-0000F7000000}"/>
    <cellStyle name="Normal 7 3" xfId="248" xr:uid="{00000000-0005-0000-0000-0000F8000000}"/>
    <cellStyle name="Normal 7 4" xfId="249" xr:uid="{00000000-0005-0000-0000-0000F9000000}"/>
    <cellStyle name="Normal 7 5" xfId="250" xr:uid="{00000000-0005-0000-0000-0000FA000000}"/>
    <cellStyle name="Normal 7 6" xfId="251" xr:uid="{00000000-0005-0000-0000-0000FB000000}"/>
    <cellStyle name="Normal 7 7" xfId="252" xr:uid="{00000000-0005-0000-0000-0000FC000000}"/>
    <cellStyle name="Normal 7 8" xfId="253" xr:uid="{00000000-0005-0000-0000-0000FD000000}"/>
    <cellStyle name="Normal 7 9" xfId="254" xr:uid="{00000000-0005-0000-0000-0000FE000000}"/>
    <cellStyle name="Normal 70 2" xfId="255" xr:uid="{00000000-0005-0000-0000-0000FF000000}"/>
    <cellStyle name="Normal 71 2" xfId="256" xr:uid="{00000000-0005-0000-0000-000000010000}"/>
    <cellStyle name="Normal 72 2" xfId="257" xr:uid="{00000000-0005-0000-0000-000001010000}"/>
    <cellStyle name="Normal 73 2" xfId="258" xr:uid="{00000000-0005-0000-0000-000002010000}"/>
    <cellStyle name="Normal 75 2" xfId="259" xr:uid="{00000000-0005-0000-0000-000003010000}"/>
    <cellStyle name="Normal 76 2" xfId="260" xr:uid="{00000000-0005-0000-0000-000004010000}"/>
    <cellStyle name="Normal 77 2" xfId="261" xr:uid="{00000000-0005-0000-0000-000005010000}"/>
    <cellStyle name="Normal 78 2" xfId="262" xr:uid="{00000000-0005-0000-0000-000006010000}"/>
    <cellStyle name="Normal 8" xfId="263" xr:uid="{00000000-0005-0000-0000-000007010000}"/>
    <cellStyle name="Normal 8 2" xfId="264" xr:uid="{00000000-0005-0000-0000-000008010000}"/>
    <cellStyle name="Normal 8 3" xfId="265" xr:uid="{00000000-0005-0000-0000-000009010000}"/>
    <cellStyle name="Normal 80 2" xfId="266" xr:uid="{00000000-0005-0000-0000-00000A010000}"/>
    <cellStyle name="Normal 81 2" xfId="267" xr:uid="{00000000-0005-0000-0000-00000B010000}"/>
    <cellStyle name="Normal 82 2" xfId="268" xr:uid="{00000000-0005-0000-0000-00000C010000}"/>
    <cellStyle name="Normal 83 2" xfId="269" xr:uid="{00000000-0005-0000-0000-00000D010000}"/>
    <cellStyle name="Normal 9" xfId="270" xr:uid="{00000000-0005-0000-0000-00000E010000}"/>
    <cellStyle name="Normal 9 2" xfId="271" xr:uid="{00000000-0005-0000-0000-00000F010000}"/>
    <cellStyle name="Normal 9 3" xfId="272" xr:uid="{00000000-0005-0000-0000-000010010000}"/>
    <cellStyle name="Normal 90" xfId="273" xr:uid="{00000000-0005-0000-0000-000011010000}"/>
    <cellStyle name="Normal 91" xfId="274" xr:uid="{00000000-0005-0000-0000-000012010000}"/>
    <cellStyle name="Normal 92" xfId="275" xr:uid="{00000000-0005-0000-0000-000013010000}"/>
    <cellStyle name="Normal 93" xfId="276" xr:uid="{00000000-0005-0000-0000-000014010000}"/>
    <cellStyle name="Normal 94" xfId="277" xr:uid="{00000000-0005-0000-0000-000015010000}"/>
    <cellStyle name="Normal 95" xfId="278" xr:uid="{00000000-0005-0000-0000-000016010000}"/>
    <cellStyle name="Normal 96" xfId="279" xr:uid="{00000000-0005-0000-0000-000017010000}"/>
    <cellStyle name="Normal 97" xfId="280" xr:uid="{00000000-0005-0000-0000-000018010000}"/>
    <cellStyle name="Normal 98" xfId="281" xr:uid="{00000000-0005-0000-0000-000019010000}"/>
    <cellStyle name="Nota 10" xfId="282" xr:uid="{00000000-0005-0000-0000-00001A010000}"/>
    <cellStyle name="Nota 10 2" xfId="283" xr:uid="{00000000-0005-0000-0000-00001B010000}"/>
    <cellStyle name="Nota 10 2 2" xfId="284" xr:uid="{00000000-0005-0000-0000-00001C010000}"/>
    <cellStyle name="Nota 10 2 3" xfId="285" xr:uid="{00000000-0005-0000-0000-00001D010000}"/>
    <cellStyle name="Nota 10 2 4" xfId="286" xr:uid="{00000000-0005-0000-0000-00001E010000}"/>
    <cellStyle name="Nota 10 2 5" xfId="287" xr:uid="{00000000-0005-0000-0000-00001F010000}"/>
    <cellStyle name="Nota 10 2 6" xfId="288" xr:uid="{00000000-0005-0000-0000-000020010000}"/>
    <cellStyle name="Nota 10 2 7" xfId="289" xr:uid="{00000000-0005-0000-0000-000021010000}"/>
    <cellStyle name="Nota 10 3" xfId="290" xr:uid="{00000000-0005-0000-0000-000022010000}"/>
    <cellStyle name="Nota 10 4" xfId="291" xr:uid="{00000000-0005-0000-0000-000023010000}"/>
    <cellStyle name="Nota 10 5" xfId="292" xr:uid="{00000000-0005-0000-0000-000024010000}"/>
    <cellStyle name="Nota 10 6" xfId="293" xr:uid="{00000000-0005-0000-0000-000025010000}"/>
    <cellStyle name="Nota 10 7" xfId="294" xr:uid="{00000000-0005-0000-0000-000026010000}"/>
    <cellStyle name="Nota 10 8" xfId="295" xr:uid="{00000000-0005-0000-0000-000027010000}"/>
    <cellStyle name="Nota 100" xfId="296" xr:uid="{00000000-0005-0000-0000-000028010000}"/>
    <cellStyle name="Nota 101" xfId="297" xr:uid="{00000000-0005-0000-0000-000029010000}"/>
    <cellStyle name="Nota 102" xfId="298" xr:uid="{00000000-0005-0000-0000-00002A010000}"/>
    <cellStyle name="Nota 103" xfId="299" xr:uid="{00000000-0005-0000-0000-00002B010000}"/>
    <cellStyle name="Nota 104" xfId="300" xr:uid="{00000000-0005-0000-0000-00002C010000}"/>
    <cellStyle name="Nota 105" xfId="301" xr:uid="{00000000-0005-0000-0000-00002D010000}"/>
    <cellStyle name="Nota 106" xfId="302" xr:uid="{00000000-0005-0000-0000-00002E010000}"/>
    <cellStyle name="Nota 107" xfId="303" xr:uid="{00000000-0005-0000-0000-00002F010000}"/>
    <cellStyle name="Nota 108" xfId="304" xr:uid="{00000000-0005-0000-0000-000030010000}"/>
    <cellStyle name="Nota 109" xfId="305" xr:uid="{00000000-0005-0000-0000-000031010000}"/>
    <cellStyle name="Nota 11" xfId="306" xr:uid="{00000000-0005-0000-0000-000032010000}"/>
    <cellStyle name="Nota 11 2" xfId="307" xr:uid="{00000000-0005-0000-0000-000033010000}"/>
    <cellStyle name="Nota 11 2 2" xfId="308" xr:uid="{00000000-0005-0000-0000-000034010000}"/>
    <cellStyle name="Nota 11 2 3" xfId="309" xr:uid="{00000000-0005-0000-0000-000035010000}"/>
    <cellStyle name="Nota 11 2 4" xfId="310" xr:uid="{00000000-0005-0000-0000-000036010000}"/>
    <cellStyle name="Nota 11 2 5" xfId="311" xr:uid="{00000000-0005-0000-0000-000037010000}"/>
    <cellStyle name="Nota 11 2 6" xfId="312" xr:uid="{00000000-0005-0000-0000-000038010000}"/>
    <cellStyle name="Nota 11 2 7" xfId="313" xr:uid="{00000000-0005-0000-0000-000039010000}"/>
    <cellStyle name="Nota 11 3" xfId="314" xr:uid="{00000000-0005-0000-0000-00003A010000}"/>
    <cellStyle name="Nota 11 4" xfId="315" xr:uid="{00000000-0005-0000-0000-00003B010000}"/>
    <cellStyle name="Nota 11 5" xfId="316" xr:uid="{00000000-0005-0000-0000-00003C010000}"/>
    <cellStyle name="Nota 11 6" xfId="317" xr:uid="{00000000-0005-0000-0000-00003D010000}"/>
    <cellStyle name="Nota 11 7" xfId="318" xr:uid="{00000000-0005-0000-0000-00003E010000}"/>
    <cellStyle name="Nota 11 8" xfId="319" xr:uid="{00000000-0005-0000-0000-00003F010000}"/>
    <cellStyle name="Nota 110" xfId="320" xr:uid="{00000000-0005-0000-0000-000040010000}"/>
    <cellStyle name="Nota 111" xfId="321" xr:uid="{00000000-0005-0000-0000-000041010000}"/>
    <cellStyle name="Nota 112" xfId="322" xr:uid="{00000000-0005-0000-0000-000042010000}"/>
    <cellStyle name="Nota 113" xfId="323" xr:uid="{00000000-0005-0000-0000-000043010000}"/>
    <cellStyle name="Nota 114" xfId="324" xr:uid="{00000000-0005-0000-0000-000044010000}"/>
    <cellStyle name="Nota 115" xfId="325" xr:uid="{00000000-0005-0000-0000-000045010000}"/>
    <cellStyle name="Nota 116" xfId="326" xr:uid="{00000000-0005-0000-0000-000046010000}"/>
    <cellStyle name="Nota 117" xfId="327" xr:uid="{00000000-0005-0000-0000-000047010000}"/>
    <cellStyle name="Nota 118" xfId="328" xr:uid="{00000000-0005-0000-0000-000048010000}"/>
    <cellStyle name="Nota 119" xfId="329" xr:uid="{00000000-0005-0000-0000-000049010000}"/>
    <cellStyle name="Nota 12" xfId="330" xr:uid="{00000000-0005-0000-0000-00004A010000}"/>
    <cellStyle name="Nota 12 2" xfId="331" xr:uid="{00000000-0005-0000-0000-00004B010000}"/>
    <cellStyle name="Nota 12 2 2" xfId="332" xr:uid="{00000000-0005-0000-0000-00004C010000}"/>
    <cellStyle name="Nota 12 2 3" xfId="333" xr:uid="{00000000-0005-0000-0000-00004D010000}"/>
    <cellStyle name="Nota 12 2 4" xfId="334" xr:uid="{00000000-0005-0000-0000-00004E010000}"/>
    <cellStyle name="Nota 12 2 5" xfId="335" xr:uid="{00000000-0005-0000-0000-00004F010000}"/>
    <cellStyle name="Nota 12 2 6" xfId="336" xr:uid="{00000000-0005-0000-0000-000050010000}"/>
    <cellStyle name="Nota 12 2 7" xfId="337" xr:uid="{00000000-0005-0000-0000-000051010000}"/>
    <cellStyle name="Nota 12 3" xfId="338" xr:uid="{00000000-0005-0000-0000-000052010000}"/>
    <cellStyle name="Nota 12 4" xfId="339" xr:uid="{00000000-0005-0000-0000-000053010000}"/>
    <cellStyle name="Nota 12 5" xfId="340" xr:uid="{00000000-0005-0000-0000-000054010000}"/>
    <cellStyle name="Nota 12 6" xfId="341" xr:uid="{00000000-0005-0000-0000-000055010000}"/>
    <cellStyle name="Nota 12 7" xfId="342" xr:uid="{00000000-0005-0000-0000-000056010000}"/>
    <cellStyle name="Nota 12 8" xfId="343" xr:uid="{00000000-0005-0000-0000-000057010000}"/>
    <cellStyle name="Nota 120" xfId="344" xr:uid="{00000000-0005-0000-0000-000058010000}"/>
    <cellStyle name="Nota 121" xfId="345" xr:uid="{00000000-0005-0000-0000-000059010000}"/>
    <cellStyle name="Nota 122" xfId="346" xr:uid="{00000000-0005-0000-0000-00005A010000}"/>
    <cellStyle name="Nota 123" xfId="347" xr:uid="{00000000-0005-0000-0000-00005B010000}"/>
    <cellStyle name="Nota 124" xfId="348" xr:uid="{00000000-0005-0000-0000-00005C010000}"/>
    <cellStyle name="Nota 125" xfId="349" xr:uid="{00000000-0005-0000-0000-00005D010000}"/>
    <cellStyle name="Nota 126" xfId="350" xr:uid="{00000000-0005-0000-0000-00005E010000}"/>
    <cellStyle name="Nota 127" xfId="351" xr:uid="{00000000-0005-0000-0000-00005F010000}"/>
    <cellStyle name="Nota 128" xfId="352" xr:uid="{00000000-0005-0000-0000-000060010000}"/>
    <cellStyle name="Nota 129" xfId="353" xr:uid="{00000000-0005-0000-0000-000061010000}"/>
    <cellStyle name="Nota 13" xfId="354" xr:uid="{00000000-0005-0000-0000-000062010000}"/>
    <cellStyle name="Nota 13 2" xfId="355" xr:uid="{00000000-0005-0000-0000-000063010000}"/>
    <cellStyle name="Nota 13 2 2" xfId="356" xr:uid="{00000000-0005-0000-0000-000064010000}"/>
    <cellStyle name="Nota 13 2 3" xfId="357" xr:uid="{00000000-0005-0000-0000-000065010000}"/>
    <cellStyle name="Nota 13 2 4" xfId="358" xr:uid="{00000000-0005-0000-0000-000066010000}"/>
    <cellStyle name="Nota 13 2 5" xfId="359" xr:uid="{00000000-0005-0000-0000-000067010000}"/>
    <cellStyle name="Nota 13 2 6" xfId="360" xr:uid="{00000000-0005-0000-0000-000068010000}"/>
    <cellStyle name="Nota 13 2 7" xfId="361" xr:uid="{00000000-0005-0000-0000-000069010000}"/>
    <cellStyle name="Nota 13 3" xfId="362" xr:uid="{00000000-0005-0000-0000-00006A010000}"/>
    <cellStyle name="Nota 13 4" xfId="363" xr:uid="{00000000-0005-0000-0000-00006B010000}"/>
    <cellStyle name="Nota 13 5" xfId="364" xr:uid="{00000000-0005-0000-0000-00006C010000}"/>
    <cellStyle name="Nota 13 6" xfId="365" xr:uid="{00000000-0005-0000-0000-00006D010000}"/>
    <cellStyle name="Nota 13 7" xfId="366" xr:uid="{00000000-0005-0000-0000-00006E010000}"/>
    <cellStyle name="Nota 13 8" xfId="367" xr:uid="{00000000-0005-0000-0000-00006F010000}"/>
    <cellStyle name="Nota 130" xfId="368" xr:uid="{00000000-0005-0000-0000-000070010000}"/>
    <cellStyle name="Nota 131" xfId="369" xr:uid="{00000000-0005-0000-0000-000071010000}"/>
    <cellStyle name="Nota 132" xfId="370" xr:uid="{00000000-0005-0000-0000-000072010000}"/>
    <cellStyle name="Nota 133" xfId="371" xr:uid="{00000000-0005-0000-0000-000073010000}"/>
    <cellStyle name="Nota 133 2" xfId="372" xr:uid="{00000000-0005-0000-0000-000074010000}"/>
    <cellStyle name="Nota 133 3" xfId="373" xr:uid="{00000000-0005-0000-0000-000075010000}"/>
    <cellStyle name="Nota 133 4" xfId="374" xr:uid="{00000000-0005-0000-0000-000076010000}"/>
    <cellStyle name="Nota 134" xfId="375" xr:uid="{00000000-0005-0000-0000-000077010000}"/>
    <cellStyle name="Nota 134 2" xfId="376" xr:uid="{00000000-0005-0000-0000-000078010000}"/>
    <cellStyle name="Nota 134 3" xfId="377" xr:uid="{00000000-0005-0000-0000-000079010000}"/>
    <cellStyle name="Nota 134 4" xfId="378" xr:uid="{00000000-0005-0000-0000-00007A010000}"/>
    <cellStyle name="Nota 135" xfId="379" xr:uid="{00000000-0005-0000-0000-00007B010000}"/>
    <cellStyle name="Nota 135 2" xfId="380" xr:uid="{00000000-0005-0000-0000-00007C010000}"/>
    <cellStyle name="Nota 135 3" xfId="381" xr:uid="{00000000-0005-0000-0000-00007D010000}"/>
    <cellStyle name="Nota 135 4" xfId="382" xr:uid="{00000000-0005-0000-0000-00007E010000}"/>
    <cellStyle name="Nota 136" xfId="383" xr:uid="{00000000-0005-0000-0000-00007F010000}"/>
    <cellStyle name="Nota 136 2" xfId="384" xr:uid="{00000000-0005-0000-0000-000080010000}"/>
    <cellStyle name="Nota 136 3" xfId="385" xr:uid="{00000000-0005-0000-0000-000081010000}"/>
    <cellStyle name="Nota 136 4" xfId="386" xr:uid="{00000000-0005-0000-0000-000082010000}"/>
    <cellStyle name="Nota 137" xfId="387" xr:uid="{00000000-0005-0000-0000-000083010000}"/>
    <cellStyle name="Nota 137 2" xfId="388" xr:uid="{00000000-0005-0000-0000-000084010000}"/>
    <cellStyle name="Nota 137 3" xfId="389" xr:uid="{00000000-0005-0000-0000-000085010000}"/>
    <cellStyle name="Nota 137 4" xfId="390" xr:uid="{00000000-0005-0000-0000-000086010000}"/>
    <cellStyle name="Nota 138" xfId="391" xr:uid="{00000000-0005-0000-0000-000087010000}"/>
    <cellStyle name="Nota 138 2" xfId="392" xr:uid="{00000000-0005-0000-0000-000088010000}"/>
    <cellStyle name="Nota 138 3" xfId="393" xr:uid="{00000000-0005-0000-0000-000089010000}"/>
    <cellStyle name="Nota 138 4" xfId="394" xr:uid="{00000000-0005-0000-0000-00008A010000}"/>
    <cellStyle name="Nota 139" xfId="395" xr:uid="{00000000-0005-0000-0000-00008B010000}"/>
    <cellStyle name="Nota 139 2" xfId="396" xr:uid="{00000000-0005-0000-0000-00008C010000}"/>
    <cellStyle name="Nota 139 3" xfId="397" xr:uid="{00000000-0005-0000-0000-00008D010000}"/>
    <cellStyle name="Nota 139 4" xfId="398" xr:uid="{00000000-0005-0000-0000-00008E010000}"/>
    <cellStyle name="Nota 14" xfId="399" xr:uid="{00000000-0005-0000-0000-00008F010000}"/>
    <cellStyle name="Nota 14 2" xfId="400" xr:uid="{00000000-0005-0000-0000-000090010000}"/>
    <cellStyle name="Nota 14 2 2" xfId="401" xr:uid="{00000000-0005-0000-0000-000091010000}"/>
    <cellStyle name="Nota 14 2 3" xfId="402" xr:uid="{00000000-0005-0000-0000-000092010000}"/>
    <cellStyle name="Nota 14 2 4" xfId="403" xr:uid="{00000000-0005-0000-0000-000093010000}"/>
    <cellStyle name="Nota 14 2 5" xfId="404" xr:uid="{00000000-0005-0000-0000-000094010000}"/>
    <cellStyle name="Nota 14 2 6" xfId="405" xr:uid="{00000000-0005-0000-0000-000095010000}"/>
    <cellStyle name="Nota 14 2 7" xfId="406" xr:uid="{00000000-0005-0000-0000-000096010000}"/>
    <cellStyle name="Nota 14 3" xfId="407" xr:uid="{00000000-0005-0000-0000-000097010000}"/>
    <cellStyle name="Nota 14 4" xfId="408" xr:uid="{00000000-0005-0000-0000-000098010000}"/>
    <cellStyle name="Nota 14 5" xfId="409" xr:uid="{00000000-0005-0000-0000-000099010000}"/>
    <cellStyle name="Nota 14 6" xfId="410" xr:uid="{00000000-0005-0000-0000-00009A010000}"/>
    <cellStyle name="Nota 14 7" xfId="411" xr:uid="{00000000-0005-0000-0000-00009B010000}"/>
    <cellStyle name="Nota 14 8" xfId="412" xr:uid="{00000000-0005-0000-0000-00009C010000}"/>
    <cellStyle name="Nota 140" xfId="413" xr:uid="{00000000-0005-0000-0000-00009D010000}"/>
    <cellStyle name="Nota 140 2" xfId="414" xr:uid="{00000000-0005-0000-0000-00009E010000}"/>
    <cellStyle name="Nota 140 3" xfId="415" xr:uid="{00000000-0005-0000-0000-00009F010000}"/>
    <cellStyle name="Nota 140 4" xfId="416" xr:uid="{00000000-0005-0000-0000-0000A0010000}"/>
    <cellStyle name="Nota 141" xfId="417" xr:uid="{00000000-0005-0000-0000-0000A1010000}"/>
    <cellStyle name="Nota 141 2" xfId="418" xr:uid="{00000000-0005-0000-0000-0000A2010000}"/>
    <cellStyle name="Nota 141 3" xfId="419" xr:uid="{00000000-0005-0000-0000-0000A3010000}"/>
    <cellStyle name="Nota 141 4" xfId="420" xr:uid="{00000000-0005-0000-0000-0000A4010000}"/>
    <cellStyle name="Nota 142" xfId="421" xr:uid="{00000000-0005-0000-0000-0000A5010000}"/>
    <cellStyle name="Nota 142 2" xfId="422" xr:uid="{00000000-0005-0000-0000-0000A6010000}"/>
    <cellStyle name="Nota 142 3" xfId="423" xr:uid="{00000000-0005-0000-0000-0000A7010000}"/>
    <cellStyle name="Nota 142 4" xfId="424" xr:uid="{00000000-0005-0000-0000-0000A8010000}"/>
    <cellStyle name="Nota 143" xfId="425" xr:uid="{00000000-0005-0000-0000-0000A9010000}"/>
    <cellStyle name="Nota 143 2" xfId="426" xr:uid="{00000000-0005-0000-0000-0000AA010000}"/>
    <cellStyle name="Nota 143 3" xfId="427" xr:uid="{00000000-0005-0000-0000-0000AB010000}"/>
    <cellStyle name="Nota 143 4" xfId="428" xr:uid="{00000000-0005-0000-0000-0000AC010000}"/>
    <cellStyle name="Nota 144" xfId="429" xr:uid="{00000000-0005-0000-0000-0000AD010000}"/>
    <cellStyle name="Nota 144 2" xfId="430" xr:uid="{00000000-0005-0000-0000-0000AE010000}"/>
    <cellStyle name="Nota 144 3" xfId="431" xr:uid="{00000000-0005-0000-0000-0000AF010000}"/>
    <cellStyle name="Nota 144 4" xfId="432" xr:uid="{00000000-0005-0000-0000-0000B0010000}"/>
    <cellStyle name="Nota 145" xfId="433" xr:uid="{00000000-0005-0000-0000-0000B1010000}"/>
    <cellStyle name="Nota 145 2" xfId="434" xr:uid="{00000000-0005-0000-0000-0000B2010000}"/>
    <cellStyle name="Nota 145 3" xfId="435" xr:uid="{00000000-0005-0000-0000-0000B3010000}"/>
    <cellStyle name="Nota 145 4" xfId="436" xr:uid="{00000000-0005-0000-0000-0000B4010000}"/>
    <cellStyle name="Nota 146" xfId="437" xr:uid="{00000000-0005-0000-0000-0000B5010000}"/>
    <cellStyle name="Nota 146 2" xfId="438" xr:uid="{00000000-0005-0000-0000-0000B6010000}"/>
    <cellStyle name="Nota 146 3" xfId="439" xr:uid="{00000000-0005-0000-0000-0000B7010000}"/>
    <cellStyle name="Nota 146 4" xfId="440" xr:uid="{00000000-0005-0000-0000-0000B8010000}"/>
    <cellStyle name="Nota 147" xfId="441" xr:uid="{00000000-0005-0000-0000-0000B9010000}"/>
    <cellStyle name="Nota 147 2" xfId="442" xr:uid="{00000000-0005-0000-0000-0000BA010000}"/>
    <cellStyle name="Nota 147 3" xfId="443" xr:uid="{00000000-0005-0000-0000-0000BB010000}"/>
    <cellStyle name="Nota 147 4" xfId="444" xr:uid="{00000000-0005-0000-0000-0000BC010000}"/>
    <cellStyle name="Nota 148" xfId="445" xr:uid="{00000000-0005-0000-0000-0000BD010000}"/>
    <cellStyle name="Nota 148 2" xfId="446" xr:uid="{00000000-0005-0000-0000-0000BE010000}"/>
    <cellStyle name="Nota 148 3" xfId="447" xr:uid="{00000000-0005-0000-0000-0000BF010000}"/>
    <cellStyle name="Nota 148 4" xfId="448" xr:uid="{00000000-0005-0000-0000-0000C0010000}"/>
    <cellStyle name="Nota 149" xfId="449" xr:uid="{00000000-0005-0000-0000-0000C1010000}"/>
    <cellStyle name="Nota 149 2" xfId="450" xr:uid="{00000000-0005-0000-0000-0000C2010000}"/>
    <cellStyle name="Nota 149 3" xfId="451" xr:uid="{00000000-0005-0000-0000-0000C3010000}"/>
    <cellStyle name="Nota 149 4" xfId="452" xr:uid="{00000000-0005-0000-0000-0000C4010000}"/>
    <cellStyle name="Nota 15" xfId="453" xr:uid="{00000000-0005-0000-0000-0000C5010000}"/>
    <cellStyle name="Nota 15 2" xfId="454" xr:uid="{00000000-0005-0000-0000-0000C6010000}"/>
    <cellStyle name="Nota 15 2 2" xfId="455" xr:uid="{00000000-0005-0000-0000-0000C7010000}"/>
    <cellStyle name="Nota 15 2 3" xfId="456" xr:uid="{00000000-0005-0000-0000-0000C8010000}"/>
    <cellStyle name="Nota 15 2 4" xfId="457" xr:uid="{00000000-0005-0000-0000-0000C9010000}"/>
    <cellStyle name="Nota 15 2 5" xfId="458" xr:uid="{00000000-0005-0000-0000-0000CA010000}"/>
    <cellStyle name="Nota 15 2 6" xfId="459" xr:uid="{00000000-0005-0000-0000-0000CB010000}"/>
    <cellStyle name="Nota 15 2 7" xfId="460" xr:uid="{00000000-0005-0000-0000-0000CC010000}"/>
    <cellStyle name="Nota 15 3" xfId="461" xr:uid="{00000000-0005-0000-0000-0000CD010000}"/>
    <cellStyle name="Nota 15 4" xfId="462" xr:uid="{00000000-0005-0000-0000-0000CE010000}"/>
    <cellStyle name="Nota 15 5" xfId="463" xr:uid="{00000000-0005-0000-0000-0000CF010000}"/>
    <cellStyle name="Nota 15 6" xfId="464" xr:uid="{00000000-0005-0000-0000-0000D0010000}"/>
    <cellStyle name="Nota 15 7" xfId="465" xr:uid="{00000000-0005-0000-0000-0000D1010000}"/>
    <cellStyle name="Nota 15 8" xfId="466" xr:uid="{00000000-0005-0000-0000-0000D2010000}"/>
    <cellStyle name="Nota 150" xfId="467" xr:uid="{00000000-0005-0000-0000-0000D3010000}"/>
    <cellStyle name="Nota 150 2" xfId="468" xr:uid="{00000000-0005-0000-0000-0000D4010000}"/>
    <cellStyle name="Nota 150 3" xfId="469" xr:uid="{00000000-0005-0000-0000-0000D5010000}"/>
    <cellStyle name="Nota 150 4" xfId="470" xr:uid="{00000000-0005-0000-0000-0000D6010000}"/>
    <cellStyle name="Nota 151" xfId="471" xr:uid="{00000000-0005-0000-0000-0000D7010000}"/>
    <cellStyle name="Nota 151 2" xfId="472" xr:uid="{00000000-0005-0000-0000-0000D8010000}"/>
    <cellStyle name="Nota 151 3" xfId="473" xr:uid="{00000000-0005-0000-0000-0000D9010000}"/>
    <cellStyle name="Nota 151 4" xfId="474" xr:uid="{00000000-0005-0000-0000-0000DA010000}"/>
    <cellStyle name="Nota 152" xfId="475" xr:uid="{00000000-0005-0000-0000-0000DB010000}"/>
    <cellStyle name="Nota 152 2" xfId="476" xr:uid="{00000000-0005-0000-0000-0000DC010000}"/>
    <cellStyle name="Nota 152 3" xfId="477" xr:uid="{00000000-0005-0000-0000-0000DD010000}"/>
    <cellStyle name="Nota 152 4" xfId="478" xr:uid="{00000000-0005-0000-0000-0000DE010000}"/>
    <cellStyle name="Nota 153" xfId="479" xr:uid="{00000000-0005-0000-0000-0000DF010000}"/>
    <cellStyle name="Nota 153 2" xfId="480" xr:uid="{00000000-0005-0000-0000-0000E0010000}"/>
    <cellStyle name="Nota 153 3" xfId="481" xr:uid="{00000000-0005-0000-0000-0000E1010000}"/>
    <cellStyle name="Nota 153 4" xfId="482" xr:uid="{00000000-0005-0000-0000-0000E2010000}"/>
    <cellStyle name="Nota 154" xfId="483" xr:uid="{00000000-0005-0000-0000-0000E3010000}"/>
    <cellStyle name="Nota 154 2" xfId="484" xr:uid="{00000000-0005-0000-0000-0000E4010000}"/>
    <cellStyle name="Nota 154 3" xfId="485" xr:uid="{00000000-0005-0000-0000-0000E5010000}"/>
    <cellStyle name="Nota 154 4" xfId="486" xr:uid="{00000000-0005-0000-0000-0000E6010000}"/>
    <cellStyle name="Nota 155" xfId="487" xr:uid="{00000000-0005-0000-0000-0000E7010000}"/>
    <cellStyle name="Nota 155 2" xfId="488" xr:uid="{00000000-0005-0000-0000-0000E8010000}"/>
    <cellStyle name="Nota 155 3" xfId="489" xr:uid="{00000000-0005-0000-0000-0000E9010000}"/>
    <cellStyle name="Nota 155 4" xfId="490" xr:uid="{00000000-0005-0000-0000-0000EA010000}"/>
    <cellStyle name="Nota 156" xfId="491" xr:uid="{00000000-0005-0000-0000-0000EB010000}"/>
    <cellStyle name="Nota 156 2" xfId="492" xr:uid="{00000000-0005-0000-0000-0000EC010000}"/>
    <cellStyle name="Nota 156 3" xfId="493" xr:uid="{00000000-0005-0000-0000-0000ED010000}"/>
    <cellStyle name="Nota 156 4" xfId="494" xr:uid="{00000000-0005-0000-0000-0000EE010000}"/>
    <cellStyle name="Nota 157" xfId="495" xr:uid="{00000000-0005-0000-0000-0000EF010000}"/>
    <cellStyle name="Nota 157 2" xfId="496" xr:uid="{00000000-0005-0000-0000-0000F0010000}"/>
    <cellStyle name="Nota 157 3" xfId="497" xr:uid="{00000000-0005-0000-0000-0000F1010000}"/>
    <cellStyle name="Nota 157 4" xfId="498" xr:uid="{00000000-0005-0000-0000-0000F2010000}"/>
    <cellStyle name="Nota 158" xfId="499" xr:uid="{00000000-0005-0000-0000-0000F3010000}"/>
    <cellStyle name="Nota 158 2" xfId="500" xr:uid="{00000000-0005-0000-0000-0000F4010000}"/>
    <cellStyle name="Nota 158 3" xfId="501" xr:uid="{00000000-0005-0000-0000-0000F5010000}"/>
    <cellStyle name="Nota 158 4" xfId="502" xr:uid="{00000000-0005-0000-0000-0000F6010000}"/>
    <cellStyle name="Nota 159" xfId="503" xr:uid="{00000000-0005-0000-0000-0000F7010000}"/>
    <cellStyle name="Nota 159 2" xfId="504" xr:uid="{00000000-0005-0000-0000-0000F8010000}"/>
    <cellStyle name="Nota 159 3" xfId="505" xr:uid="{00000000-0005-0000-0000-0000F9010000}"/>
    <cellStyle name="Nota 159 4" xfId="506" xr:uid="{00000000-0005-0000-0000-0000FA010000}"/>
    <cellStyle name="Nota 16" xfId="507" xr:uid="{00000000-0005-0000-0000-0000FB010000}"/>
    <cellStyle name="Nota 16 2" xfId="508" xr:uid="{00000000-0005-0000-0000-0000FC010000}"/>
    <cellStyle name="Nota 16 2 2" xfId="509" xr:uid="{00000000-0005-0000-0000-0000FD010000}"/>
    <cellStyle name="Nota 16 2 3" xfId="510" xr:uid="{00000000-0005-0000-0000-0000FE010000}"/>
    <cellStyle name="Nota 16 2 4" xfId="511" xr:uid="{00000000-0005-0000-0000-0000FF010000}"/>
    <cellStyle name="Nota 16 2 5" xfId="512" xr:uid="{00000000-0005-0000-0000-000000020000}"/>
    <cellStyle name="Nota 16 2 6" xfId="513" xr:uid="{00000000-0005-0000-0000-000001020000}"/>
    <cellStyle name="Nota 16 2 7" xfId="514" xr:uid="{00000000-0005-0000-0000-000002020000}"/>
    <cellStyle name="Nota 16 3" xfId="515" xr:uid="{00000000-0005-0000-0000-000003020000}"/>
    <cellStyle name="Nota 16 4" xfId="516" xr:uid="{00000000-0005-0000-0000-000004020000}"/>
    <cellStyle name="Nota 16 5" xfId="517" xr:uid="{00000000-0005-0000-0000-000005020000}"/>
    <cellStyle name="Nota 16 6" xfId="518" xr:uid="{00000000-0005-0000-0000-000006020000}"/>
    <cellStyle name="Nota 16 7" xfId="519" xr:uid="{00000000-0005-0000-0000-000007020000}"/>
    <cellStyle name="Nota 16 8" xfId="520" xr:uid="{00000000-0005-0000-0000-000008020000}"/>
    <cellStyle name="Nota 160" xfId="521" xr:uid="{00000000-0005-0000-0000-000009020000}"/>
    <cellStyle name="Nota 160 2" xfId="522" xr:uid="{00000000-0005-0000-0000-00000A020000}"/>
    <cellStyle name="Nota 160 3" xfId="523" xr:uid="{00000000-0005-0000-0000-00000B020000}"/>
    <cellStyle name="Nota 160 4" xfId="524" xr:uid="{00000000-0005-0000-0000-00000C020000}"/>
    <cellStyle name="Nota 161" xfId="525" xr:uid="{00000000-0005-0000-0000-00000D020000}"/>
    <cellStyle name="Nota 161 2" xfId="526" xr:uid="{00000000-0005-0000-0000-00000E020000}"/>
    <cellStyle name="Nota 161 3" xfId="527" xr:uid="{00000000-0005-0000-0000-00000F020000}"/>
    <cellStyle name="Nota 161 4" xfId="528" xr:uid="{00000000-0005-0000-0000-000010020000}"/>
    <cellStyle name="Nota 162" xfId="529" xr:uid="{00000000-0005-0000-0000-000011020000}"/>
    <cellStyle name="Nota 162 2" xfId="530" xr:uid="{00000000-0005-0000-0000-000012020000}"/>
    <cellStyle name="Nota 162 3" xfId="531" xr:uid="{00000000-0005-0000-0000-000013020000}"/>
    <cellStyle name="Nota 162 4" xfId="532" xr:uid="{00000000-0005-0000-0000-000014020000}"/>
    <cellStyle name="Nota 163" xfId="533" xr:uid="{00000000-0005-0000-0000-000015020000}"/>
    <cellStyle name="Nota 163 2" xfId="534" xr:uid="{00000000-0005-0000-0000-000016020000}"/>
    <cellStyle name="Nota 163 3" xfId="535" xr:uid="{00000000-0005-0000-0000-000017020000}"/>
    <cellStyle name="Nota 163 4" xfId="536" xr:uid="{00000000-0005-0000-0000-000018020000}"/>
    <cellStyle name="Nota 164" xfId="537" xr:uid="{00000000-0005-0000-0000-000019020000}"/>
    <cellStyle name="Nota 164 2" xfId="538" xr:uid="{00000000-0005-0000-0000-00001A020000}"/>
    <cellStyle name="Nota 164 3" xfId="539" xr:uid="{00000000-0005-0000-0000-00001B020000}"/>
    <cellStyle name="Nota 164 4" xfId="540" xr:uid="{00000000-0005-0000-0000-00001C020000}"/>
    <cellStyle name="Nota 165" xfId="541" xr:uid="{00000000-0005-0000-0000-00001D020000}"/>
    <cellStyle name="Nota 165 2" xfId="542" xr:uid="{00000000-0005-0000-0000-00001E020000}"/>
    <cellStyle name="Nota 165 3" xfId="543" xr:uid="{00000000-0005-0000-0000-00001F020000}"/>
    <cellStyle name="Nota 165 4" xfId="544" xr:uid="{00000000-0005-0000-0000-000020020000}"/>
    <cellStyle name="Nota 166" xfId="545" xr:uid="{00000000-0005-0000-0000-000021020000}"/>
    <cellStyle name="Nota 166 2" xfId="546" xr:uid="{00000000-0005-0000-0000-000022020000}"/>
    <cellStyle name="Nota 166 3" xfId="547" xr:uid="{00000000-0005-0000-0000-000023020000}"/>
    <cellStyle name="Nota 166 4" xfId="548" xr:uid="{00000000-0005-0000-0000-000024020000}"/>
    <cellStyle name="Nota 167" xfId="549" xr:uid="{00000000-0005-0000-0000-000025020000}"/>
    <cellStyle name="Nota 167 2" xfId="550" xr:uid="{00000000-0005-0000-0000-000026020000}"/>
    <cellStyle name="Nota 167 3" xfId="551" xr:uid="{00000000-0005-0000-0000-000027020000}"/>
    <cellStyle name="Nota 167 4" xfId="552" xr:uid="{00000000-0005-0000-0000-000028020000}"/>
    <cellStyle name="Nota 168" xfId="553" xr:uid="{00000000-0005-0000-0000-000029020000}"/>
    <cellStyle name="Nota 168 2" xfId="554" xr:uid="{00000000-0005-0000-0000-00002A020000}"/>
    <cellStyle name="Nota 168 3" xfId="555" xr:uid="{00000000-0005-0000-0000-00002B020000}"/>
    <cellStyle name="Nota 168 4" xfId="556" xr:uid="{00000000-0005-0000-0000-00002C020000}"/>
    <cellStyle name="Nota 169" xfId="557" xr:uid="{00000000-0005-0000-0000-00002D020000}"/>
    <cellStyle name="Nota 169 2" xfId="558" xr:uid="{00000000-0005-0000-0000-00002E020000}"/>
    <cellStyle name="Nota 169 3" xfId="559" xr:uid="{00000000-0005-0000-0000-00002F020000}"/>
    <cellStyle name="Nota 169 4" xfId="560" xr:uid="{00000000-0005-0000-0000-000030020000}"/>
    <cellStyle name="Nota 17" xfId="561" xr:uid="{00000000-0005-0000-0000-000031020000}"/>
    <cellStyle name="Nota 17 2" xfId="562" xr:uid="{00000000-0005-0000-0000-000032020000}"/>
    <cellStyle name="Nota 17 2 2" xfId="563" xr:uid="{00000000-0005-0000-0000-000033020000}"/>
    <cellStyle name="Nota 17 2 3" xfId="564" xr:uid="{00000000-0005-0000-0000-000034020000}"/>
    <cellStyle name="Nota 17 2 4" xfId="565" xr:uid="{00000000-0005-0000-0000-000035020000}"/>
    <cellStyle name="Nota 17 2 5" xfId="566" xr:uid="{00000000-0005-0000-0000-000036020000}"/>
    <cellStyle name="Nota 17 2 6" xfId="567" xr:uid="{00000000-0005-0000-0000-000037020000}"/>
    <cellStyle name="Nota 17 2 7" xfId="568" xr:uid="{00000000-0005-0000-0000-000038020000}"/>
    <cellStyle name="Nota 17 3" xfId="569" xr:uid="{00000000-0005-0000-0000-000039020000}"/>
    <cellStyle name="Nota 17 4" xfId="570" xr:uid="{00000000-0005-0000-0000-00003A020000}"/>
    <cellStyle name="Nota 17 5" xfId="571" xr:uid="{00000000-0005-0000-0000-00003B020000}"/>
    <cellStyle name="Nota 17 6" xfId="572" xr:uid="{00000000-0005-0000-0000-00003C020000}"/>
    <cellStyle name="Nota 17 7" xfId="573" xr:uid="{00000000-0005-0000-0000-00003D020000}"/>
    <cellStyle name="Nota 17 8" xfId="574" xr:uid="{00000000-0005-0000-0000-00003E020000}"/>
    <cellStyle name="Nota 170" xfId="575" xr:uid="{00000000-0005-0000-0000-00003F020000}"/>
    <cellStyle name="Nota 170 2" xfId="576" xr:uid="{00000000-0005-0000-0000-000040020000}"/>
    <cellStyle name="Nota 170 3" xfId="577" xr:uid="{00000000-0005-0000-0000-000041020000}"/>
    <cellStyle name="Nota 170 4" xfId="578" xr:uid="{00000000-0005-0000-0000-000042020000}"/>
    <cellStyle name="Nota 171" xfId="579" xr:uid="{00000000-0005-0000-0000-000043020000}"/>
    <cellStyle name="Nota 171 2" xfId="580" xr:uid="{00000000-0005-0000-0000-000044020000}"/>
    <cellStyle name="Nota 171 3" xfId="581" xr:uid="{00000000-0005-0000-0000-000045020000}"/>
    <cellStyle name="Nota 171 4" xfId="582" xr:uid="{00000000-0005-0000-0000-000046020000}"/>
    <cellStyle name="Nota 172" xfId="583" xr:uid="{00000000-0005-0000-0000-000047020000}"/>
    <cellStyle name="Nota 172 2" xfId="584" xr:uid="{00000000-0005-0000-0000-000048020000}"/>
    <cellStyle name="Nota 172 3" xfId="585" xr:uid="{00000000-0005-0000-0000-000049020000}"/>
    <cellStyle name="Nota 172 4" xfId="586" xr:uid="{00000000-0005-0000-0000-00004A020000}"/>
    <cellStyle name="Nota 173" xfId="587" xr:uid="{00000000-0005-0000-0000-00004B020000}"/>
    <cellStyle name="Nota 173 2" xfId="588" xr:uid="{00000000-0005-0000-0000-00004C020000}"/>
    <cellStyle name="Nota 173 3" xfId="589" xr:uid="{00000000-0005-0000-0000-00004D020000}"/>
    <cellStyle name="Nota 173 4" xfId="590" xr:uid="{00000000-0005-0000-0000-00004E020000}"/>
    <cellStyle name="Nota 174" xfId="591" xr:uid="{00000000-0005-0000-0000-00004F020000}"/>
    <cellStyle name="Nota 174 2" xfId="592" xr:uid="{00000000-0005-0000-0000-000050020000}"/>
    <cellStyle name="Nota 174 3" xfId="593" xr:uid="{00000000-0005-0000-0000-000051020000}"/>
    <cellStyle name="Nota 174 4" xfId="594" xr:uid="{00000000-0005-0000-0000-000052020000}"/>
    <cellStyle name="Nota 175" xfId="595" xr:uid="{00000000-0005-0000-0000-000053020000}"/>
    <cellStyle name="Nota 175 2" xfId="596" xr:uid="{00000000-0005-0000-0000-000054020000}"/>
    <cellStyle name="Nota 175 3" xfId="597" xr:uid="{00000000-0005-0000-0000-000055020000}"/>
    <cellStyle name="Nota 175 4" xfId="598" xr:uid="{00000000-0005-0000-0000-000056020000}"/>
    <cellStyle name="Nota 176" xfId="599" xr:uid="{00000000-0005-0000-0000-000057020000}"/>
    <cellStyle name="Nota 176 2" xfId="600" xr:uid="{00000000-0005-0000-0000-000058020000}"/>
    <cellStyle name="Nota 176 3" xfId="601" xr:uid="{00000000-0005-0000-0000-000059020000}"/>
    <cellStyle name="Nota 176 4" xfId="602" xr:uid="{00000000-0005-0000-0000-00005A020000}"/>
    <cellStyle name="Nota 177" xfId="603" xr:uid="{00000000-0005-0000-0000-00005B020000}"/>
    <cellStyle name="Nota 177 2" xfId="604" xr:uid="{00000000-0005-0000-0000-00005C020000}"/>
    <cellStyle name="Nota 177 3" xfId="605" xr:uid="{00000000-0005-0000-0000-00005D020000}"/>
    <cellStyle name="Nota 177 4" xfId="606" xr:uid="{00000000-0005-0000-0000-00005E020000}"/>
    <cellStyle name="Nota 178" xfId="607" xr:uid="{00000000-0005-0000-0000-00005F020000}"/>
    <cellStyle name="Nota 178 2" xfId="608" xr:uid="{00000000-0005-0000-0000-000060020000}"/>
    <cellStyle name="Nota 178 3" xfId="609" xr:uid="{00000000-0005-0000-0000-000061020000}"/>
    <cellStyle name="Nota 178 4" xfId="610" xr:uid="{00000000-0005-0000-0000-000062020000}"/>
    <cellStyle name="Nota 179" xfId="611" xr:uid="{00000000-0005-0000-0000-000063020000}"/>
    <cellStyle name="Nota 179 2" xfId="612" xr:uid="{00000000-0005-0000-0000-000064020000}"/>
    <cellStyle name="Nota 179 3" xfId="613" xr:uid="{00000000-0005-0000-0000-000065020000}"/>
    <cellStyle name="Nota 179 4" xfId="614" xr:uid="{00000000-0005-0000-0000-000066020000}"/>
    <cellStyle name="Nota 18" xfId="615" xr:uid="{00000000-0005-0000-0000-000067020000}"/>
    <cellStyle name="Nota 18 2" xfId="616" xr:uid="{00000000-0005-0000-0000-000068020000}"/>
    <cellStyle name="Nota 18 2 2" xfId="617" xr:uid="{00000000-0005-0000-0000-000069020000}"/>
    <cellStyle name="Nota 18 2 3" xfId="618" xr:uid="{00000000-0005-0000-0000-00006A020000}"/>
    <cellStyle name="Nota 18 2 4" xfId="619" xr:uid="{00000000-0005-0000-0000-00006B020000}"/>
    <cellStyle name="Nota 18 2 5" xfId="620" xr:uid="{00000000-0005-0000-0000-00006C020000}"/>
    <cellStyle name="Nota 18 2 6" xfId="621" xr:uid="{00000000-0005-0000-0000-00006D020000}"/>
    <cellStyle name="Nota 18 2 7" xfId="622" xr:uid="{00000000-0005-0000-0000-00006E020000}"/>
    <cellStyle name="Nota 18 3" xfId="623" xr:uid="{00000000-0005-0000-0000-00006F020000}"/>
    <cellStyle name="Nota 18 4" xfId="624" xr:uid="{00000000-0005-0000-0000-000070020000}"/>
    <cellStyle name="Nota 18 5" xfId="625" xr:uid="{00000000-0005-0000-0000-000071020000}"/>
    <cellStyle name="Nota 18 6" xfId="626" xr:uid="{00000000-0005-0000-0000-000072020000}"/>
    <cellStyle name="Nota 18 7" xfId="627" xr:uid="{00000000-0005-0000-0000-000073020000}"/>
    <cellStyle name="Nota 18 8" xfId="628" xr:uid="{00000000-0005-0000-0000-000074020000}"/>
    <cellStyle name="Nota 180" xfId="629" xr:uid="{00000000-0005-0000-0000-000075020000}"/>
    <cellStyle name="Nota 180 2" xfId="630" xr:uid="{00000000-0005-0000-0000-000076020000}"/>
    <cellStyle name="Nota 180 3" xfId="631" xr:uid="{00000000-0005-0000-0000-000077020000}"/>
    <cellStyle name="Nota 180 4" xfId="632" xr:uid="{00000000-0005-0000-0000-000078020000}"/>
    <cellStyle name="Nota 181" xfId="633" xr:uid="{00000000-0005-0000-0000-000079020000}"/>
    <cellStyle name="Nota 181 2" xfId="634" xr:uid="{00000000-0005-0000-0000-00007A020000}"/>
    <cellStyle name="Nota 181 3" xfId="635" xr:uid="{00000000-0005-0000-0000-00007B020000}"/>
    <cellStyle name="Nota 181 4" xfId="636" xr:uid="{00000000-0005-0000-0000-00007C020000}"/>
    <cellStyle name="Nota 182" xfId="637" xr:uid="{00000000-0005-0000-0000-00007D020000}"/>
    <cellStyle name="Nota 182 2" xfId="638" xr:uid="{00000000-0005-0000-0000-00007E020000}"/>
    <cellStyle name="Nota 182 3" xfId="639" xr:uid="{00000000-0005-0000-0000-00007F020000}"/>
    <cellStyle name="Nota 182 4" xfId="640" xr:uid="{00000000-0005-0000-0000-000080020000}"/>
    <cellStyle name="Nota 183" xfId="641" xr:uid="{00000000-0005-0000-0000-000081020000}"/>
    <cellStyle name="Nota 183 2" xfId="642" xr:uid="{00000000-0005-0000-0000-000082020000}"/>
    <cellStyle name="Nota 183 3" xfId="643" xr:uid="{00000000-0005-0000-0000-000083020000}"/>
    <cellStyle name="Nota 183 4" xfId="644" xr:uid="{00000000-0005-0000-0000-000084020000}"/>
    <cellStyle name="Nota 184" xfId="645" xr:uid="{00000000-0005-0000-0000-000085020000}"/>
    <cellStyle name="Nota 184 2" xfId="646" xr:uid="{00000000-0005-0000-0000-000086020000}"/>
    <cellStyle name="Nota 184 3" xfId="647" xr:uid="{00000000-0005-0000-0000-000087020000}"/>
    <cellStyle name="Nota 184 4" xfId="648" xr:uid="{00000000-0005-0000-0000-000088020000}"/>
    <cellStyle name="Nota 185" xfId="649" xr:uid="{00000000-0005-0000-0000-000089020000}"/>
    <cellStyle name="Nota 185 2" xfId="650" xr:uid="{00000000-0005-0000-0000-00008A020000}"/>
    <cellStyle name="Nota 185 3" xfId="651" xr:uid="{00000000-0005-0000-0000-00008B020000}"/>
    <cellStyle name="Nota 185 4" xfId="652" xr:uid="{00000000-0005-0000-0000-00008C020000}"/>
    <cellStyle name="Nota 186" xfId="653" xr:uid="{00000000-0005-0000-0000-00008D020000}"/>
    <cellStyle name="Nota 186 2" xfId="654" xr:uid="{00000000-0005-0000-0000-00008E020000}"/>
    <cellStyle name="Nota 186 3" xfId="655" xr:uid="{00000000-0005-0000-0000-00008F020000}"/>
    <cellStyle name="Nota 186 4" xfId="656" xr:uid="{00000000-0005-0000-0000-000090020000}"/>
    <cellStyle name="Nota 187" xfId="657" xr:uid="{00000000-0005-0000-0000-000091020000}"/>
    <cellStyle name="Nota 187 2" xfId="658" xr:uid="{00000000-0005-0000-0000-000092020000}"/>
    <cellStyle name="Nota 187 3" xfId="659" xr:uid="{00000000-0005-0000-0000-000093020000}"/>
    <cellStyle name="Nota 187 4" xfId="660" xr:uid="{00000000-0005-0000-0000-000094020000}"/>
    <cellStyle name="Nota 188" xfId="661" xr:uid="{00000000-0005-0000-0000-000095020000}"/>
    <cellStyle name="Nota 188 2" xfId="662" xr:uid="{00000000-0005-0000-0000-000096020000}"/>
    <cellStyle name="Nota 188 3" xfId="663" xr:uid="{00000000-0005-0000-0000-000097020000}"/>
    <cellStyle name="Nota 188 4" xfId="664" xr:uid="{00000000-0005-0000-0000-000098020000}"/>
    <cellStyle name="Nota 189" xfId="665" xr:uid="{00000000-0005-0000-0000-000099020000}"/>
    <cellStyle name="Nota 189 2" xfId="666" xr:uid="{00000000-0005-0000-0000-00009A020000}"/>
    <cellStyle name="Nota 189 3" xfId="667" xr:uid="{00000000-0005-0000-0000-00009B020000}"/>
    <cellStyle name="Nota 189 4" xfId="668" xr:uid="{00000000-0005-0000-0000-00009C020000}"/>
    <cellStyle name="Nota 19" xfId="669" xr:uid="{00000000-0005-0000-0000-00009D020000}"/>
    <cellStyle name="Nota 19 2" xfId="670" xr:uid="{00000000-0005-0000-0000-00009E020000}"/>
    <cellStyle name="Nota 19 2 2" xfId="671" xr:uid="{00000000-0005-0000-0000-00009F020000}"/>
    <cellStyle name="Nota 19 2 3" xfId="672" xr:uid="{00000000-0005-0000-0000-0000A0020000}"/>
    <cellStyle name="Nota 19 2 4" xfId="673" xr:uid="{00000000-0005-0000-0000-0000A1020000}"/>
    <cellStyle name="Nota 19 2 5" xfId="674" xr:uid="{00000000-0005-0000-0000-0000A2020000}"/>
    <cellStyle name="Nota 19 2 6" xfId="675" xr:uid="{00000000-0005-0000-0000-0000A3020000}"/>
    <cellStyle name="Nota 19 2 7" xfId="676" xr:uid="{00000000-0005-0000-0000-0000A4020000}"/>
    <cellStyle name="Nota 19 3" xfId="677" xr:uid="{00000000-0005-0000-0000-0000A5020000}"/>
    <cellStyle name="Nota 19 4" xfId="678" xr:uid="{00000000-0005-0000-0000-0000A6020000}"/>
    <cellStyle name="Nota 19 5" xfId="679" xr:uid="{00000000-0005-0000-0000-0000A7020000}"/>
    <cellStyle name="Nota 19 6" xfId="680" xr:uid="{00000000-0005-0000-0000-0000A8020000}"/>
    <cellStyle name="Nota 19 7" xfId="681" xr:uid="{00000000-0005-0000-0000-0000A9020000}"/>
    <cellStyle name="Nota 19 8" xfId="682" xr:uid="{00000000-0005-0000-0000-0000AA020000}"/>
    <cellStyle name="Nota 190" xfId="683" xr:uid="{00000000-0005-0000-0000-0000AB020000}"/>
    <cellStyle name="Nota 190 2" xfId="684" xr:uid="{00000000-0005-0000-0000-0000AC020000}"/>
    <cellStyle name="Nota 190 3" xfId="685" xr:uid="{00000000-0005-0000-0000-0000AD020000}"/>
    <cellStyle name="Nota 190 4" xfId="686" xr:uid="{00000000-0005-0000-0000-0000AE020000}"/>
    <cellStyle name="Nota 191" xfId="687" xr:uid="{00000000-0005-0000-0000-0000AF020000}"/>
    <cellStyle name="Nota 191 2" xfId="688" xr:uid="{00000000-0005-0000-0000-0000B0020000}"/>
    <cellStyle name="Nota 191 3" xfId="689" xr:uid="{00000000-0005-0000-0000-0000B1020000}"/>
    <cellStyle name="Nota 191 4" xfId="690" xr:uid="{00000000-0005-0000-0000-0000B2020000}"/>
    <cellStyle name="Nota 192" xfId="691" xr:uid="{00000000-0005-0000-0000-0000B3020000}"/>
    <cellStyle name="Nota 192 2" xfId="692" xr:uid="{00000000-0005-0000-0000-0000B4020000}"/>
    <cellStyle name="Nota 192 3" xfId="693" xr:uid="{00000000-0005-0000-0000-0000B5020000}"/>
    <cellStyle name="Nota 192 4" xfId="694" xr:uid="{00000000-0005-0000-0000-0000B6020000}"/>
    <cellStyle name="Nota 193" xfId="695" xr:uid="{00000000-0005-0000-0000-0000B7020000}"/>
    <cellStyle name="Nota 193 2" xfId="696" xr:uid="{00000000-0005-0000-0000-0000B8020000}"/>
    <cellStyle name="Nota 193 3" xfId="697" xr:uid="{00000000-0005-0000-0000-0000B9020000}"/>
    <cellStyle name="Nota 193 4" xfId="698" xr:uid="{00000000-0005-0000-0000-0000BA020000}"/>
    <cellStyle name="Nota 194" xfId="699" xr:uid="{00000000-0005-0000-0000-0000BB020000}"/>
    <cellStyle name="Nota 194 2" xfId="700" xr:uid="{00000000-0005-0000-0000-0000BC020000}"/>
    <cellStyle name="Nota 194 3" xfId="701" xr:uid="{00000000-0005-0000-0000-0000BD020000}"/>
    <cellStyle name="Nota 194 4" xfId="702" xr:uid="{00000000-0005-0000-0000-0000BE020000}"/>
    <cellStyle name="Nota 195" xfId="703" xr:uid="{00000000-0005-0000-0000-0000BF020000}"/>
    <cellStyle name="Nota 195 2" xfId="704" xr:uid="{00000000-0005-0000-0000-0000C0020000}"/>
    <cellStyle name="Nota 195 3" xfId="705" xr:uid="{00000000-0005-0000-0000-0000C1020000}"/>
    <cellStyle name="Nota 195 4" xfId="706" xr:uid="{00000000-0005-0000-0000-0000C2020000}"/>
    <cellStyle name="Nota 196" xfId="707" xr:uid="{00000000-0005-0000-0000-0000C3020000}"/>
    <cellStyle name="Nota 196 2" xfId="708" xr:uid="{00000000-0005-0000-0000-0000C4020000}"/>
    <cellStyle name="Nota 196 3" xfId="709" xr:uid="{00000000-0005-0000-0000-0000C5020000}"/>
    <cellStyle name="Nota 196 4" xfId="710" xr:uid="{00000000-0005-0000-0000-0000C6020000}"/>
    <cellStyle name="Nota 197" xfId="711" xr:uid="{00000000-0005-0000-0000-0000C7020000}"/>
    <cellStyle name="Nota 197 2" xfId="712" xr:uid="{00000000-0005-0000-0000-0000C8020000}"/>
    <cellStyle name="Nota 197 3" xfId="713" xr:uid="{00000000-0005-0000-0000-0000C9020000}"/>
    <cellStyle name="Nota 197 4" xfId="714" xr:uid="{00000000-0005-0000-0000-0000CA020000}"/>
    <cellStyle name="Nota 198" xfId="715" xr:uid="{00000000-0005-0000-0000-0000CB020000}"/>
    <cellStyle name="Nota 198 2" xfId="716" xr:uid="{00000000-0005-0000-0000-0000CC020000}"/>
    <cellStyle name="Nota 198 3" xfId="717" xr:uid="{00000000-0005-0000-0000-0000CD020000}"/>
    <cellStyle name="Nota 198 4" xfId="718" xr:uid="{00000000-0005-0000-0000-0000CE020000}"/>
    <cellStyle name="Nota 199" xfId="719" xr:uid="{00000000-0005-0000-0000-0000CF020000}"/>
    <cellStyle name="Nota 199 2" xfId="720" xr:uid="{00000000-0005-0000-0000-0000D0020000}"/>
    <cellStyle name="Nota 199 3" xfId="721" xr:uid="{00000000-0005-0000-0000-0000D1020000}"/>
    <cellStyle name="Nota 199 4" xfId="722" xr:uid="{00000000-0005-0000-0000-0000D2020000}"/>
    <cellStyle name="Nota 2" xfId="723" xr:uid="{00000000-0005-0000-0000-0000D3020000}"/>
    <cellStyle name="Nota 2 10" xfId="724" xr:uid="{00000000-0005-0000-0000-0000D4020000}"/>
    <cellStyle name="Nota 2 11" xfId="725" xr:uid="{00000000-0005-0000-0000-0000D5020000}"/>
    <cellStyle name="Nota 2 12" xfId="726" xr:uid="{00000000-0005-0000-0000-0000D6020000}"/>
    <cellStyle name="Nota 2 13" xfId="727" xr:uid="{00000000-0005-0000-0000-0000D7020000}"/>
    <cellStyle name="Nota 2 14" xfId="728" xr:uid="{00000000-0005-0000-0000-0000D8020000}"/>
    <cellStyle name="Nota 2 15" xfId="729" xr:uid="{00000000-0005-0000-0000-0000D9020000}"/>
    <cellStyle name="Nota 2 16" xfId="730" xr:uid="{00000000-0005-0000-0000-0000DA020000}"/>
    <cellStyle name="Nota 2 17" xfId="731" xr:uid="{00000000-0005-0000-0000-0000DB020000}"/>
    <cellStyle name="Nota 2 18" xfId="732" xr:uid="{00000000-0005-0000-0000-0000DC020000}"/>
    <cellStyle name="Nota 2 19" xfId="733" xr:uid="{00000000-0005-0000-0000-0000DD020000}"/>
    <cellStyle name="Nota 2 2" xfId="734" xr:uid="{00000000-0005-0000-0000-0000DE020000}"/>
    <cellStyle name="Nota 2 2 10" xfId="735" xr:uid="{00000000-0005-0000-0000-0000DF020000}"/>
    <cellStyle name="Nota 2 2 11" xfId="736" xr:uid="{00000000-0005-0000-0000-0000E0020000}"/>
    <cellStyle name="Nota 2 2 2" xfId="737" xr:uid="{00000000-0005-0000-0000-0000E1020000}"/>
    <cellStyle name="Nota 2 2 2 10" xfId="738" xr:uid="{00000000-0005-0000-0000-0000E2020000}"/>
    <cellStyle name="Nota 2 2 2 11" xfId="739" xr:uid="{00000000-0005-0000-0000-0000E3020000}"/>
    <cellStyle name="Nota 2 2 2 12" xfId="740" xr:uid="{00000000-0005-0000-0000-0000E4020000}"/>
    <cellStyle name="Nota 2 2 2 13" xfId="741" xr:uid="{00000000-0005-0000-0000-0000E5020000}"/>
    <cellStyle name="Nota 2 2 2 14" xfId="742" xr:uid="{00000000-0005-0000-0000-0000E6020000}"/>
    <cellStyle name="Nota 2 2 2 15" xfId="743" xr:uid="{00000000-0005-0000-0000-0000E7020000}"/>
    <cellStyle name="Nota 2 2 2 16" xfId="744" xr:uid="{00000000-0005-0000-0000-0000E8020000}"/>
    <cellStyle name="Nota 2 2 2 2" xfId="745" xr:uid="{00000000-0005-0000-0000-0000E9020000}"/>
    <cellStyle name="Nota 2 2 2 3" xfId="746" xr:uid="{00000000-0005-0000-0000-0000EA020000}"/>
    <cellStyle name="Nota 2 2 2 4" xfId="747" xr:uid="{00000000-0005-0000-0000-0000EB020000}"/>
    <cellStyle name="Nota 2 2 2 5" xfId="748" xr:uid="{00000000-0005-0000-0000-0000EC020000}"/>
    <cellStyle name="Nota 2 2 2 6" xfId="749" xr:uid="{00000000-0005-0000-0000-0000ED020000}"/>
    <cellStyle name="Nota 2 2 2 7" xfId="750" xr:uid="{00000000-0005-0000-0000-0000EE020000}"/>
    <cellStyle name="Nota 2 2 2 8" xfId="751" xr:uid="{00000000-0005-0000-0000-0000EF020000}"/>
    <cellStyle name="Nota 2 2 2 9" xfId="752" xr:uid="{00000000-0005-0000-0000-0000F0020000}"/>
    <cellStyle name="Nota 2 2 3" xfId="753" xr:uid="{00000000-0005-0000-0000-0000F1020000}"/>
    <cellStyle name="Nota 2 2 3 10" xfId="754" xr:uid="{00000000-0005-0000-0000-0000F2020000}"/>
    <cellStyle name="Nota 2 2 3 11" xfId="755" xr:uid="{00000000-0005-0000-0000-0000F3020000}"/>
    <cellStyle name="Nota 2 2 3 12" xfId="756" xr:uid="{00000000-0005-0000-0000-0000F4020000}"/>
    <cellStyle name="Nota 2 2 3 13" xfId="757" xr:uid="{00000000-0005-0000-0000-0000F5020000}"/>
    <cellStyle name="Nota 2 2 3 14" xfId="758" xr:uid="{00000000-0005-0000-0000-0000F6020000}"/>
    <cellStyle name="Nota 2 2 3 15" xfId="759" xr:uid="{00000000-0005-0000-0000-0000F7020000}"/>
    <cellStyle name="Nota 2 2 3 16" xfId="760" xr:uid="{00000000-0005-0000-0000-0000F8020000}"/>
    <cellStyle name="Nota 2 2 3 2" xfId="761" xr:uid="{00000000-0005-0000-0000-0000F9020000}"/>
    <cellStyle name="Nota 2 2 3 3" xfId="762" xr:uid="{00000000-0005-0000-0000-0000FA020000}"/>
    <cellStyle name="Nota 2 2 3 4" xfId="763" xr:uid="{00000000-0005-0000-0000-0000FB020000}"/>
    <cellStyle name="Nota 2 2 3 5" xfId="764" xr:uid="{00000000-0005-0000-0000-0000FC020000}"/>
    <cellStyle name="Nota 2 2 3 6" xfId="765" xr:uid="{00000000-0005-0000-0000-0000FD020000}"/>
    <cellStyle name="Nota 2 2 3 7" xfId="766" xr:uid="{00000000-0005-0000-0000-0000FE020000}"/>
    <cellStyle name="Nota 2 2 3 8" xfId="767" xr:uid="{00000000-0005-0000-0000-0000FF020000}"/>
    <cellStyle name="Nota 2 2 3 9" xfId="768" xr:uid="{00000000-0005-0000-0000-000000030000}"/>
    <cellStyle name="Nota 2 2 4" xfId="769" xr:uid="{00000000-0005-0000-0000-000001030000}"/>
    <cellStyle name="Nota 2 2 4 2" xfId="770" xr:uid="{00000000-0005-0000-0000-000002030000}"/>
    <cellStyle name="Nota 2 2 4 3" xfId="771" xr:uid="{00000000-0005-0000-0000-000003030000}"/>
    <cellStyle name="Nota 2 2 4 4" xfId="772" xr:uid="{00000000-0005-0000-0000-000004030000}"/>
    <cellStyle name="Nota 2 2 4 5" xfId="773" xr:uid="{00000000-0005-0000-0000-000005030000}"/>
    <cellStyle name="Nota 2 2 4 6" xfId="774" xr:uid="{00000000-0005-0000-0000-000006030000}"/>
    <cellStyle name="Nota 2 2 4 7" xfId="775" xr:uid="{00000000-0005-0000-0000-000007030000}"/>
    <cellStyle name="Nota 2 2 5" xfId="776" xr:uid="{00000000-0005-0000-0000-000008030000}"/>
    <cellStyle name="Nota 2 2 6" xfId="777" xr:uid="{00000000-0005-0000-0000-000009030000}"/>
    <cellStyle name="Nota 2 2 7" xfId="778" xr:uid="{00000000-0005-0000-0000-00000A030000}"/>
    <cellStyle name="Nota 2 2 8" xfId="779" xr:uid="{00000000-0005-0000-0000-00000B030000}"/>
    <cellStyle name="Nota 2 2 9" xfId="780" xr:uid="{00000000-0005-0000-0000-00000C030000}"/>
    <cellStyle name="Nota 2 20" xfId="781" xr:uid="{00000000-0005-0000-0000-00000D030000}"/>
    <cellStyle name="Nota 2 21" xfId="782" xr:uid="{00000000-0005-0000-0000-00000E030000}"/>
    <cellStyle name="Nota 2 3" xfId="783" xr:uid="{00000000-0005-0000-0000-00000F030000}"/>
    <cellStyle name="Nota 2 3 2" xfId="784" xr:uid="{00000000-0005-0000-0000-000010030000}"/>
    <cellStyle name="Nota 2 3 3" xfId="785" xr:uid="{00000000-0005-0000-0000-000011030000}"/>
    <cellStyle name="Nota 2 3 4" xfId="786" xr:uid="{00000000-0005-0000-0000-000012030000}"/>
    <cellStyle name="Nota 2 3 5" xfId="787" xr:uid="{00000000-0005-0000-0000-000013030000}"/>
    <cellStyle name="Nota 2 3 6" xfId="788" xr:uid="{00000000-0005-0000-0000-000014030000}"/>
    <cellStyle name="Nota 2 3 7" xfId="789" xr:uid="{00000000-0005-0000-0000-000015030000}"/>
    <cellStyle name="Nota 2 4" xfId="790" xr:uid="{00000000-0005-0000-0000-000016030000}"/>
    <cellStyle name="Nota 2 4 2" xfId="791" xr:uid="{00000000-0005-0000-0000-000017030000}"/>
    <cellStyle name="Nota 2 4 3" xfId="792" xr:uid="{00000000-0005-0000-0000-000018030000}"/>
    <cellStyle name="Nota 2 4 4" xfId="793" xr:uid="{00000000-0005-0000-0000-000019030000}"/>
    <cellStyle name="Nota 2 4 5" xfId="794" xr:uid="{00000000-0005-0000-0000-00001A030000}"/>
    <cellStyle name="Nota 2 4 6" xfId="795" xr:uid="{00000000-0005-0000-0000-00001B030000}"/>
    <cellStyle name="Nota 2 4 7" xfId="796" xr:uid="{00000000-0005-0000-0000-00001C030000}"/>
    <cellStyle name="Nota 2 5" xfId="797" xr:uid="{00000000-0005-0000-0000-00001D030000}"/>
    <cellStyle name="Nota 2 6" xfId="798" xr:uid="{00000000-0005-0000-0000-00001E030000}"/>
    <cellStyle name="Nota 2 7" xfId="799" xr:uid="{00000000-0005-0000-0000-00001F030000}"/>
    <cellStyle name="Nota 2 8" xfId="800" xr:uid="{00000000-0005-0000-0000-000020030000}"/>
    <cellStyle name="Nota 2 9" xfId="801" xr:uid="{00000000-0005-0000-0000-000021030000}"/>
    <cellStyle name="Nota 20" xfId="802" xr:uid="{00000000-0005-0000-0000-000022030000}"/>
    <cellStyle name="Nota 20 2" xfId="803" xr:uid="{00000000-0005-0000-0000-000023030000}"/>
    <cellStyle name="Nota 20 2 2" xfId="804" xr:uid="{00000000-0005-0000-0000-000024030000}"/>
    <cellStyle name="Nota 20 2 3" xfId="805" xr:uid="{00000000-0005-0000-0000-000025030000}"/>
    <cellStyle name="Nota 20 2 4" xfId="806" xr:uid="{00000000-0005-0000-0000-000026030000}"/>
    <cellStyle name="Nota 20 2 5" xfId="807" xr:uid="{00000000-0005-0000-0000-000027030000}"/>
    <cellStyle name="Nota 20 2 6" xfId="808" xr:uid="{00000000-0005-0000-0000-000028030000}"/>
    <cellStyle name="Nota 20 2 7" xfId="809" xr:uid="{00000000-0005-0000-0000-000029030000}"/>
    <cellStyle name="Nota 20 3" xfId="810" xr:uid="{00000000-0005-0000-0000-00002A030000}"/>
    <cellStyle name="Nota 20 4" xfId="811" xr:uid="{00000000-0005-0000-0000-00002B030000}"/>
    <cellStyle name="Nota 20 5" xfId="812" xr:uid="{00000000-0005-0000-0000-00002C030000}"/>
    <cellStyle name="Nota 20 6" xfId="813" xr:uid="{00000000-0005-0000-0000-00002D030000}"/>
    <cellStyle name="Nota 20 7" xfId="814" xr:uid="{00000000-0005-0000-0000-00002E030000}"/>
    <cellStyle name="Nota 20 8" xfId="815" xr:uid="{00000000-0005-0000-0000-00002F030000}"/>
    <cellStyle name="Nota 200" xfId="816" xr:uid="{00000000-0005-0000-0000-000030030000}"/>
    <cellStyle name="Nota 200 2" xfId="817" xr:uid="{00000000-0005-0000-0000-000031030000}"/>
    <cellStyle name="Nota 200 3" xfId="818" xr:uid="{00000000-0005-0000-0000-000032030000}"/>
    <cellStyle name="Nota 200 4" xfId="819" xr:uid="{00000000-0005-0000-0000-000033030000}"/>
    <cellStyle name="Nota 201" xfId="820" xr:uid="{00000000-0005-0000-0000-000034030000}"/>
    <cellStyle name="Nota 201 2" xfId="821" xr:uid="{00000000-0005-0000-0000-000035030000}"/>
    <cellStyle name="Nota 201 3" xfId="822" xr:uid="{00000000-0005-0000-0000-000036030000}"/>
    <cellStyle name="Nota 201 4" xfId="823" xr:uid="{00000000-0005-0000-0000-000037030000}"/>
    <cellStyle name="Nota 202" xfId="824" xr:uid="{00000000-0005-0000-0000-000038030000}"/>
    <cellStyle name="Nota 202 2" xfId="825" xr:uid="{00000000-0005-0000-0000-000039030000}"/>
    <cellStyle name="Nota 202 3" xfId="826" xr:uid="{00000000-0005-0000-0000-00003A030000}"/>
    <cellStyle name="Nota 202 4" xfId="827" xr:uid="{00000000-0005-0000-0000-00003B030000}"/>
    <cellStyle name="Nota 203" xfId="828" xr:uid="{00000000-0005-0000-0000-00003C030000}"/>
    <cellStyle name="Nota 203 2" xfId="829" xr:uid="{00000000-0005-0000-0000-00003D030000}"/>
    <cellStyle name="Nota 203 3" xfId="830" xr:uid="{00000000-0005-0000-0000-00003E030000}"/>
    <cellStyle name="Nota 203 4" xfId="831" xr:uid="{00000000-0005-0000-0000-00003F030000}"/>
    <cellStyle name="Nota 204" xfId="832" xr:uid="{00000000-0005-0000-0000-000040030000}"/>
    <cellStyle name="Nota 204 2" xfId="833" xr:uid="{00000000-0005-0000-0000-000041030000}"/>
    <cellStyle name="Nota 204 3" xfId="834" xr:uid="{00000000-0005-0000-0000-000042030000}"/>
    <cellStyle name="Nota 204 4" xfId="835" xr:uid="{00000000-0005-0000-0000-000043030000}"/>
    <cellStyle name="Nota 205" xfId="836" xr:uid="{00000000-0005-0000-0000-000044030000}"/>
    <cellStyle name="Nota 205 2" xfId="837" xr:uid="{00000000-0005-0000-0000-000045030000}"/>
    <cellStyle name="Nota 205 3" xfId="838" xr:uid="{00000000-0005-0000-0000-000046030000}"/>
    <cellStyle name="Nota 205 4" xfId="839" xr:uid="{00000000-0005-0000-0000-000047030000}"/>
    <cellStyle name="Nota 206" xfId="840" xr:uid="{00000000-0005-0000-0000-000048030000}"/>
    <cellStyle name="Nota 206 2" xfId="841" xr:uid="{00000000-0005-0000-0000-000049030000}"/>
    <cellStyle name="Nota 206 3" xfId="842" xr:uid="{00000000-0005-0000-0000-00004A030000}"/>
    <cellStyle name="Nota 206 4" xfId="843" xr:uid="{00000000-0005-0000-0000-00004B030000}"/>
    <cellStyle name="Nota 207" xfId="844" xr:uid="{00000000-0005-0000-0000-00004C030000}"/>
    <cellStyle name="Nota 207 2" xfId="845" xr:uid="{00000000-0005-0000-0000-00004D030000}"/>
    <cellStyle name="Nota 207 3" xfId="846" xr:uid="{00000000-0005-0000-0000-00004E030000}"/>
    <cellStyle name="Nota 207 4" xfId="847" xr:uid="{00000000-0005-0000-0000-00004F030000}"/>
    <cellStyle name="Nota 208" xfId="848" xr:uid="{00000000-0005-0000-0000-000050030000}"/>
    <cellStyle name="Nota 208 2" xfId="849" xr:uid="{00000000-0005-0000-0000-000051030000}"/>
    <cellStyle name="Nota 208 3" xfId="850" xr:uid="{00000000-0005-0000-0000-000052030000}"/>
    <cellStyle name="Nota 208 4" xfId="851" xr:uid="{00000000-0005-0000-0000-000053030000}"/>
    <cellStyle name="Nota 209" xfId="852" xr:uid="{00000000-0005-0000-0000-000054030000}"/>
    <cellStyle name="Nota 21" xfId="853" xr:uid="{00000000-0005-0000-0000-000055030000}"/>
    <cellStyle name="Nota 21 2" xfId="854" xr:uid="{00000000-0005-0000-0000-000056030000}"/>
    <cellStyle name="Nota 21 2 2" xfId="855" xr:uid="{00000000-0005-0000-0000-000057030000}"/>
    <cellStyle name="Nota 21 2 3" xfId="856" xr:uid="{00000000-0005-0000-0000-000058030000}"/>
    <cellStyle name="Nota 21 2 4" xfId="857" xr:uid="{00000000-0005-0000-0000-000059030000}"/>
    <cellStyle name="Nota 21 2 5" xfId="858" xr:uid="{00000000-0005-0000-0000-00005A030000}"/>
    <cellStyle name="Nota 21 2 6" xfId="859" xr:uid="{00000000-0005-0000-0000-00005B030000}"/>
    <cellStyle name="Nota 21 2 7" xfId="860" xr:uid="{00000000-0005-0000-0000-00005C030000}"/>
    <cellStyle name="Nota 21 3" xfId="861" xr:uid="{00000000-0005-0000-0000-00005D030000}"/>
    <cellStyle name="Nota 21 4" xfId="862" xr:uid="{00000000-0005-0000-0000-00005E030000}"/>
    <cellStyle name="Nota 21 5" xfId="863" xr:uid="{00000000-0005-0000-0000-00005F030000}"/>
    <cellStyle name="Nota 21 6" xfId="864" xr:uid="{00000000-0005-0000-0000-000060030000}"/>
    <cellStyle name="Nota 21 7" xfId="865" xr:uid="{00000000-0005-0000-0000-000061030000}"/>
    <cellStyle name="Nota 21 8" xfId="866" xr:uid="{00000000-0005-0000-0000-000062030000}"/>
    <cellStyle name="Nota 210" xfId="867" xr:uid="{00000000-0005-0000-0000-000063030000}"/>
    <cellStyle name="Nota 211" xfId="868" xr:uid="{00000000-0005-0000-0000-000064030000}"/>
    <cellStyle name="Nota 212" xfId="869" xr:uid="{00000000-0005-0000-0000-000065030000}"/>
    <cellStyle name="Nota 213" xfId="870" xr:uid="{00000000-0005-0000-0000-000066030000}"/>
    <cellStyle name="Nota 214" xfId="871" xr:uid="{00000000-0005-0000-0000-000067030000}"/>
    <cellStyle name="Nota 215" xfId="872" xr:uid="{00000000-0005-0000-0000-000068030000}"/>
    <cellStyle name="Nota 216" xfId="873" xr:uid="{00000000-0005-0000-0000-000069030000}"/>
    <cellStyle name="Nota 217" xfId="874" xr:uid="{00000000-0005-0000-0000-00006A030000}"/>
    <cellStyle name="Nota 218" xfId="875" xr:uid="{00000000-0005-0000-0000-00006B030000}"/>
    <cellStyle name="Nota 219" xfId="876" xr:uid="{00000000-0005-0000-0000-00006C030000}"/>
    <cellStyle name="Nota 22" xfId="877" xr:uid="{00000000-0005-0000-0000-00006D030000}"/>
    <cellStyle name="Nota 22 2" xfId="878" xr:uid="{00000000-0005-0000-0000-00006E030000}"/>
    <cellStyle name="Nota 22 2 2" xfId="879" xr:uid="{00000000-0005-0000-0000-00006F030000}"/>
    <cellStyle name="Nota 22 2 3" xfId="880" xr:uid="{00000000-0005-0000-0000-000070030000}"/>
    <cellStyle name="Nota 22 2 4" xfId="881" xr:uid="{00000000-0005-0000-0000-000071030000}"/>
    <cellStyle name="Nota 22 2 5" xfId="882" xr:uid="{00000000-0005-0000-0000-000072030000}"/>
    <cellStyle name="Nota 22 2 6" xfId="883" xr:uid="{00000000-0005-0000-0000-000073030000}"/>
    <cellStyle name="Nota 22 2 7" xfId="884" xr:uid="{00000000-0005-0000-0000-000074030000}"/>
    <cellStyle name="Nota 22 3" xfId="885" xr:uid="{00000000-0005-0000-0000-000075030000}"/>
    <cellStyle name="Nota 22 4" xfId="886" xr:uid="{00000000-0005-0000-0000-000076030000}"/>
    <cellStyle name="Nota 22 5" xfId="887" xr:uid="{00000000-0005-0000-0000-000077030000}"/>
    <cellStyle name="Nota 22 6" xfId="888" xr:uid="{00000000-0005-0000-0000-000078030000}"/>
    <cellStyle name="Nota 22 7" xfId="889" xr:uid="{00000000-0005-0000-0000-000079030000}"/>
    <cellStyle name="Nota 22 8" xfId="890" xr:uid="{00000000-0005-0000-0000-00007A030000}"/>
    <cellStyle name="Nota 220" xfId="891" xr:uid="{00000000-0005-0000-0000-00007B030000}"/>
    <cellStyle name="Nota 221" xfId="892" xr:uid="{00000000-0005-0000-0000-00007C030000}"/>
    <cellStyle name="Nota 222" xfId="893" xr:uid="{00000000-0005-0000-0000-00007D030000}"/>
    <cellStyle name="Nota 223" xfId="894" xr:uid="{00000000-0005-0000-0000-00007E030000}"/>
    <cellStyle name="Nota 224" xfId="895" xr:uid="{00000000-0005-0000-0000-00007F030000}"/>
    <cellStyle name="Nota 225" xfId="896" xr:uid="{00000000-0005-0000-0000-000080030000}"/>
    <cellStyle name="Nota 226" xfId="897" xr:uid="{00000000-0005-0000-0000-000081030000}"/>
    <cellStyle name="Nota 227" xfId="898" xr:uid="{00000000-0005-0000-0000-000082030000}"/>
    <cellStyle name="Nota 228" xfId="899" xr:uid="{00000000-0005-0000-0000-000083030000}"/>
    <cellStyle name="Nota 229" xfId="900" xr:uid="{00000000-0005-0000-0000-000084030000}"/>
    <cellStyle name="Nota 23" xfId="901" xr:uid="{00000000-0005-0000-0000-000085030000}"/>
    <cellStyle name="Nota 23 2" xfId="902" xr:uid="{00000000-0005-0000-0000-000086030000}"/>
    <cellStyle name="Nota 23 2 2" xfId="903" xr:uid="{00000000-0005-0000-0000-000087030000}"/>
    <cellStyle name="Nota 23 2 3" xfId="904" xr:uid="{00000000-0005-0000-0000-000088030000}"/>
    <cellStyle name="Nota 23 2 4" xfId="905" xr:uid="{00000000-0005-0000-0000-000089030000}"/>
    <cellStyle name="Nota 23 2 5" xfId="906" xr:uid="{00000000-0005-0000-0000-00008A030000}"/>
    <cellStyle name="Nota 23 2 6" xfId="907" xr:uid="{00000000-0005-0000-0000-00008B030000}"/>
    <cellStyle name="Nota 23 2 7" xfId="908" xr:uid="{00000000-0005-0000-0000-00008C030000}"/>
    <cellStyle name="Nota 23 3" xfId="909" xr:uid="{00000000-0005-0000-0000-00008D030000}"/>
    <cellStyle name="Nota 23 4" xfId="910" xr:uid="{00000000-0005-0000-0000-00008E030000}"/>
    <cellStyle name="Nota 23 5" xfId="911" xr:uid="{00000000-0005-0000-0000-00008F030000}"/>
    <cellStyle name="Nota 23 6" xfId="912" xr:uid="{00000000-0005-0000-0000-000090030000}"/>
    <cellStyle name="Nota 23 7" xfId="913" xr:uid="{00000000-0005-0000-0000-000091030000}"/>
    <cellStyle name="Nota 23 8" xfId="914" xr:uid="{00000000-0005-0000-0000-000092030000}"/>
    <cellStyle name="Nota 230" xfId="915" xr:uid="{00000000-0005-0000-0000-000093030000}"/>
    <cellStyle name="Nota 231" xfId="916" xr:uid="{00000000-0005-0000-0000-000094030000}"/>
    <cellStyle name="Nota 232" xfId="917" xr:uid="{00000000-0005-0000-0000-000095030000}"/>
    <cellStyle name="Nota 233" xfId="918" xr:uid="{00000000-0005-0000-0000-000096030000}"/>
    <cellStyle name="Nota 234" xfId="919" xr:uid="{00000000-0005-0000-0000-000097030000}"/>
    <cellStyle name="Nota 235" xfId="920" xr:uid="{00000000-0005-0000-0000-000098030000}"/>
    <cellStyle name="Nota 236" xfId="921" xr:uid="{00000000-0005-0000-0000-000099030000}"/>
    <cellStyle name="Nota 237" xfId="922" xr:uid="{00000000-0005-0000-0000-00009A030000}"/>
    <cellStyle name="Nota 238" xfId="923" xr:uid="{00000000-0005-0000-0000-00009B030000}"/>
    <cellStyle name="Nota 239" xfId="924" xr:uid="{00000000-0005-0000-0000-00009C030000}"/>
    <cellStyle name="Nota 24" xfId="925" xr:uid="{00000000-0005-0000-0000-00009D030000}"/>
    <cellStyle name="Nota 24 2" xfId="926" xr:uid="{00000000-0005-0000-0000-00009E030000}"/>
    <cellStyle name="Nota 24 2 2" xfId="927" xr:uid="{00000000-0005-0000-0000-00009F030000}"/>
    <cellStyle name="Nota 24 2 3" xfId="928" xr:uid="{00000000-0005-0000-0000-0000A0030000}"/>
    <cellStyle name="Nota 24 2 4" xfId="929" xr:uid="{00000000-0005-0000-0000-0000A1030000}"/>
    <cellStyle name="Nota 24 2 5" xfId="930" xr:uid="{00000000-0005-0000-0000-0000A2030000}"/>
    <cellStyle name="Nota 24 2 6" xfId="931" xr:uid="{00000000-0005-0000-0000-0000A3030000}"/>
    <cellStyle name="Nota 24 2 7" xfId="932" xr:uid="{00000000-0005-0000-0000-0000A4030000}"/>
    <cellStyle name="Nota 24 3" xfId="933" xr:uid="{00000000-0005-0000-0000-0000A5030000}"/>
    <cellStyle name="Nota 24 4" xfId="934" xr:uid="{00000000-0005-0000-0000-0000A6030000}"/>
    <cellStyle name="Nota 24 5" xfId="935" xr:uid="{00000000-0005-0000-0000-0000A7030000}"/>
    <cellStyle name="Nota 24 6" xfId="936" xr:uid="{00000000-0005-0000-0000-0000A8030000}"/>
    <cellStyle name="Nota 24 7" xfId="937" xr:uid="{00000000-0005-0000-0000-0000A9030000}"/>
    <cellStyle name="Nota 24 8" xfId="938" xr:uid="{00000000-0005-0000-0000-0000AA030000}"/>
    <cellStyle name="Nota 240" xfId="939" xr:uid="{00000000-0005-0000-0000-0000AB030000}"/>
    <cellStyle name="Nota 241" xfId="940" xr:uid="{00000000-0005-0000-0000-0000AC030000}"/>
    <cellStyle name="Nota 242" xfId="941" xr:uid="{00000000-0005-0000-0000-0000AD030000}"/>
    <cellStyle name="Nota 243" xfId="942" xr:uid="{00000000-0005-0000-0000-0000AE030000}"/>
    <cellStyle name="Nota 244" xfId="943" xr:uid="{00000000-0005-0000-0000-0000AF030000}"/>
    <cellStyle name="Nota 245" xfId="944" xr:uid="{00000000-0005-0000-0000-0000B0030000}"/>
    <cellStyle name="Nota 246" xfId="945" xr:uid="{00000000-0005-0000-0000-0000B1030000}"/>
    <cellStyle name="Nota 247" xfId="946" xr:uid="{00000000-0005-0000-0000-0000B2030000}"/>
    <cellStyle name="Nota 248" xfId="947" xr:uid="{00000000-0005-0000-0000-0000B3030000}"/>
    <cellStyle name="Nota 249" xfId="948" xr:uid="{00000000-0005-0000-0000-0000B4030000}"/>
    <cellStyle name="Nota 25" xfId="949" xr:uid="{00000000-0005-0000-0000-0000B5030000}"/>
    <cellStyle name="Nota 25 2" xfId="950" xr:uid="{00000000-0005-0000-0000-0000B6030000}"/>
    <cellStyle name="Nota 25 3" xfId="951" xr:uid="{00000000-0005-0000-0000-0000B7030000}"/>
    <cellStyle name="Nota 25 4" xfId="952" xr:uid="{00000000-0005-0000-0000-0000B8030000}"/>
    <cellStyle name="Nota 25 5" xfId="953" xr:uid="{00000000-0005-0000-0000-0000B9030000}"/>
    <cellStyle name="Nota 25 6" xfId="954" xr:uid="{00000000-0005-0000-0000-0000BA030000}"/>
    <cellStyle name="Nota 25 7" xfId="955" xr:uid="{00000000-0005-0000-0000-0000BB030000}"/>
    <cellStyle name="Nota 250" xfId="956" xr:uid="{00000000-0005-0000-0000-0000BC030000}"/>
    <cellStyle name="Nota 251" xfId="957" xr:uid="{00000000-0005-0000-0000-0000BD030000}"/>
    <cellStyle name="Nota 252" xfId="958" xr:uid="{00000000-0005-0000-0000-0000BE030000}"/>
    <cellStyle name="Nota 253" xfId="959" xr:uid="{00000000-0005-0000-0000-0000BF030000}"/>
    <cellStyle name="Nota 254" xfId="960" xr:uid="{00000000-0005-0000-0000-0000C0030000}"/>
    <cellStyle name="Nota 255" xfId="961" xr:uid="{00000000-0005-0000-0000-0000C1030000}"/>
    <cellStyle name="Nota 26" xfId="962" xr:uid="{00000000-0005-0000-0000-0000C2030000}"/>
    <cellStyle name="Nota 26 2" xfId="963" xr:uid="{00000000-0005-0000-0000-0000C3030000}"/>
    <cellStyle name="Nota 26 3" xfId="964" xr:uid="{00000000-0005-0000-0000-0000C4030000}"/>
    <cellStyle name="Nota 26 4" xfId="965" xr:uid="{00000000-0005-0000-0000-0000C5030000}"/>
    <cellStyle name="Nota 26 5" xfId="966" xr:uid="{00000000-0005-0000-0000-0000C6030000}"/>
    <cellStyle name="Nota 26 6" xfId="967" xr:uid="{00000000-0005-0000-0000-0000C7030000}"/>
    <cellStyle name="Nota 26 7" xfId="968" xr:uid="{00000000-0005-0000-0000-0000C8030000}"/>
    <cellStyle name="Nota 27" xfId="969" xr:uid="{00000000-0005-0000-0000-0000C9030000}"/>
    <cellStyle name="Nota 27 2" xfId="970" xr:uid="{00000000-0005-0000-0000-0000CA030000}"/>
    <cellStyle name="Nota 27 3" xfId="971" xr:uid="{00000000-0005-0000-0000-0000CB030000}"/>
    <cellStyle name="Nota 27 4" xfId="972" xr:uid="{00000000-0005-0000-0000-0000CC030000}"/>
    <cellStyle name="Nota 27 5" xfId="973" xr:uid="{00000000-0005-0000-0000-0000CD030000}"/>
    <cellStyle name="Nota 27 6" xfId="974" xr:uid="{00000000-0005-0000-0000-0000CE030000}"/>
    <cellStyle name="Nota 27 7" xfId="975" xr:uid="{00000000-0005-0000-0000-0000CF030000}"/>
    <cellStyle name="Nota 28" xfId="976" xr:uid="{00000000-0005-0000-0000-0000D0030000}"/>
    <cellStyle name="Nota 28 2" xfId="977" xr:uid="{00000000-0005-0000-0000-0000D1030000}"/>
    <cellStyle name="Nota 28 3" xfId="978" xr:uid="{00000000-0005-0000-0000-0000D2030000}"/>
    <cellStyle name="Nota 28 4" xfId="979" xr:uid="{00000000-0005-0000-0000-0000D3030000}"/>
    <cellStyle name="Nota 28 5" xfId="980" xr:uid="{00000000-0005-0000-0000-0000D4030000}"/>
    <cellStyle name="Nota 28 6" xfId="981" xr:uid="{00000000-0005-0000-0000-0000D5030000}"/>
    <cellStyle name="Nota 28 7" xfId="982" xr:uid="{00000000-0005-0000-0000-0000D6030000}"/>
    <cellStyle name="Nota 29" xfId="983" xr:uid="{00000000-0005-0000-0000-0000D7030000}"/>
    <cellStyle name="Nota 29 2" xfId="984" xr:uid="{00000000-0005-0000-0000-0000D8030000}"/>
    <cellStyle name="Nota 29 3" xfId="985" xr:uid="{00000000-0005-0000-0000-0000D9030000}"/>
    <cellStyle name="Nota 29 4" xfId="986" xr:uid="{00000000-0005-0000-0000-0000DA030000}"/>
    <cellStyle name="Nota 29 5" xfId="987" xr:uid="{00000000-0005-0000-0000-0000DB030000}"/>
    <cellStyle name="Nota 29 6" xfId="988" xr:uid="{00000000-0005-0000-0000-0000DC030000}"/>
    <cellStyle name="Nota 29 7" xfId="989" xr:uid="{00000000-0005-0000-0000-0000DD030000}"/>
    <cellStyle name="Nota 3" xfId="990" xr:uid="{00000000-0005-0000-0000-0000DE030000}"/>
    <cellStyle name="Nota 3 10" xfId="991" xr:uid="{00000000-0005-0000-0000-0000DF030000}"/>
    <cellStyle name="Nota 3 11" xfId="992" xr:uid="{00000000-0005-0000-0000-0000E0030000}"/>
    <cellStyle name="Nota 3 12" xfId="993" xr:uid="{00000000-0005-0000-0000-0000E1030000}"/>
    <cellStyle name="Nota 3 13" xfId="994" xr:uid="{00000000-0005-0000-0000-0000E2030000}"/>
    <cellStyle name="Nota 3 14" xfId="995" xr:uid="{00000000-0005-0000-0000-0000E3030000}"/>
    <cellStyle name="Nota 3 15" xfId="996" xr:uid="{00000000-0005-0000-0000-0000E4030000}"/>
    <cellStyle name="Nota 3 16" xfId="997" xr:uid="{00000000-0005-0000-0000-0000E5030000}"/>
    <cellStyle name="Nota 3 17" xfId="998" xr:uid="{00000000-0005-0000-0000-0000E6030000}"/>
    <cellStyle name="Nota 3 18" xfId="999" xr:uid="{00000000-0005-0000-0000-0000E7030000}"/>
    <cellStyle name="Nota 3 19" xfId="1000" xr:uid="{00000000-0005-0000-0000-0000E8030000}"/>
    <cellStyle name="Nota 3 2" xfId="1001" xr:uid="{00000000-0005-0000-0000-0000E9030000}"/>
    <cellStyle name="Nota 3 2 10" xfId="1002" xr:uid="{00000000-0005-0000-0000-0000EA030000}"/>
    <cellStyle name="Nota 3 2 2" xfId="1003" xr:uid="{00000000-0005-0000-0000-0000EB030000}"/>
    <cellStyle name="Nota 3 2 2 10" xfId="1004" xr:uid="{00000000-0005-0000-0000-0000EC030000}"/>
    <cellStyle name="Nota 3 2 2 11" xfId="1005" xr:uid="{00000000-0005-0000-0000-0000ED030000}"/>
    <cellStyle name="Nota 3 2 2 12" xfId="1006" xr:uid="{00000000-0005-0000-0000-0000EE030000}"/>
    <cellStyle name="Nota 3 2 2 13" xfId="1007" xr:uid="{00000000-0005-0000-0000-0000EF030000}"/>
    <cellStyle name="Nota 3 2 2 14" xfId="1008" xr:uid="{00000000-0005-0000-0000-0000F0030000}"/>
    <cellStyle name="Nota 3 2 2 15" xfId="1009" xr:uid="{00000000-0005-0000-0000-0000F1030000}"/>
    <cellStyle name="Nota 3 2 2 16" xfId="1010" xr:uid="{00000000-0005-0000-0000-0000F2030000}"/>
    <cellStyle name="Nota 3 2 2 2" xfId="1011" xr:uid="{00000000-0005-0000-0000-0000F3030000}"/>
    <cellStyle name="Nota 3 2 2 3" xfId="1012" xr:uid="{00000000-0005-0000-0000-0000F4030000}"/>
    <cellStyle name="Nota 3 2 2 4" xfId="1013" xr:uid="{00000000-0005-0000-0000-0000F5030000}"/>
    <cellStyle name="Nota 3 2 2 5" xfId="1014" xr:uid="{00000000-0005-0000-0000-0000F6030000}"/>
    <cellStyle name="Nota 3 2 2 6" xfId="1015" xr:uid="{00000000-0005-0000-0000-0000F7030000}"/>
    <cellStyle name="Nota 3 2 2 7" xfId="1016" xr:uid="{00000000-0005-0000-0000-0000F8030000}"/>
    <cellStyle name="Nota 3 2 2 8" xfId="1017" xr:uid="{00000000-0005-0000-0000-0000F9030000}"/>
    <cellStyle name="Nota 3 2 2 9" xfId="1018" xr:uid="{00000000-0005-0000-0000-0000FA030000}"/>
    <cellStyle name="Nota 3 2 3" xfId="1019" xr:uid="{00000000-0005-0000-0000-0000FB030000}"/>
    <cellStyle name="Nota 3 2 3 2" xfId="1020" xr:uid="{00000000-0005-0000-0000-0000FC030000}"/>
    <cellStyle name="Nota 3 2 3 3" xfId="1021" xr:uid="{00000000-0005-0000-0000-0000FD030000}"/>
    <cellStyle name="Nota 3 2 3 4" xfId="1022" xr:uid="{00000000-0005-0000-0000-0000FE030000}"/>
    <cellStyle name="Nota 3 2 3 5" xfId="1023" xr:uid="{00000000-0005-0000-0000-0000FF030000}"/>
    <cellStyle name="Nota 3 2 3 6" xfId="1024" xr:uid="{00000000-0005-0000-0000-000000040000}"/>
    <cellStyle name="Nota 3 2 3 7" xfId="1025" xr:uid="{00000000-0005-0000-0000-000001040000}"/>
    <cellStyle name="Nota 3 2 4" xfId="1026" xr:uid="{00000000-0005-0000-0000-000002040000}"/>
    <cellStyle name="Nota 3 2 5" xfId="1027" xr:uid="{00000000-0005-0000-0000-000003040000}"/>
    <cellStyle name="Nota 3 2 6" xfId="1028" xr:uid="{00000000-0005-0000-0000-000004040000}"/>
    <cellStyle name="Nota 3 2 7" xfId="1029" xr:uid="{00000000-0005-0000-0000-000005040000}"/>
    <cellStyle name="Nota 3 2 8" xfId="1030" xr:uid="{00000000-0005-0000-0000-000006040000}"/>
    <cellStyle name="Nota 3 2 9" xfId="1031" xr:uid="{00000000-0005-0000-0000-000007040000}"/>
    <cellStyle name="Nota 3 20" xfId="1032" xr:uid="{00000000-0005-0000-0000-000008040000}"/>
    <cellStyle name="Nota 3 3" xfId="1033" xr:uid="{00000000-0005-0000-0000-000009040000}"/>
    <cellStyle name="Nota 3 3 2" xfId="1034" xr:uid="{00000000-0005-0000-0000-00000A040000}"/>
    <cellStyle name="Nota 3 3 3" xfId="1035" xr:uid="{00000000-0005-0000-0000-00000B040000}"/>
    <cellStyle name="Nota 3 3 4" xfId="1036" xr:uid="{00000000-0005-0000-0000-00000C040000}"/>
    <cellStyle name="Nota 3 3 5" xfId="1037" xr:uid="{00000000-0005-0000-0000-00000D040000}"/>
    <cellStyle name="Nota 3 3 6" xfId="1038" xr:uid="{00000000-0005-0000-0000-00000E040000}"/>
    <cellStyle name="Nota 3 3 7" xfId="1039" xr:uid="{00000000-0005-0000-0000-00000F040000}"/>
    <cellStyle name="Nota 3 4" xfId="1040" xr:uid="{00000000-0005-0000-0000-000010040000}"/>
    <cellStyle name="Nota 3 4 2" xfId="1041" xr:uid="{00000000-0005-0000-0000-000011040000}"/>
    <cellStyle name="Nota 3 4 3" xfId="1042" xr:uid="{00000000-0005-0000-0000-000012040000}"/>
    <cellStyle name="Nota 3 4 4" xfId="1043" xr:uid="{00000000-0005-0000-0000-000013040000}"/>
    <cellStyle name="Nota 3 4 5" xfId="1044" xr:uid="{00000000-0005-0000-0000-000014040000}"/>
    <cellStyle name="Nota 3 4 6" xfId="1045" xr:uid="{00000000-0005-0000-0000-000015040000}"/>
    <cellStyle name="Nota 3 4 7" xfId="1046" xr:uid="{00000000-0005-0000-0000-000016040000}"/>
    <cellStyle name="Nota 3 5" xfId="1047" xr:uid="{00000000-0005-0000-0000-000017040000}"/>
    <cellStyle name="Nota 3 6" xfId="1048" xr:uid="{00000000-0005-0000-0000-000018040000}"/>
    <cellStyle name="Nota 3 7" xfId="1049" xr:uid="{00000000-0005-0000-0000-000019040000}"/>
    <cellStyle name="Nota 3 8" xfId="1050" xr:uid="{00000000-0005-0000-0000-00001A040000}"/>
    <cellStyle name="Nota 3 9" xfId="1051" xr:uid="{00000000-0005-0000-0000-00001B040000}"/>
    <cellStyle name="Nota 30" xfId="1052" xr:uid="{00000000-0005-0000-0000-00001C040000}"/>
    <cellStyle name="Nota 30 2" xfId="1053" xr:uid="{00000000-0005-0000-0000-00001D040000}"/>
    <cellStyle name="Nota 30 3" xfId="1054" xr:uid="{00000000-0005-0000-0000-00001E040000}"/>
    <cellStyle name="Nota 30 4" xfId="1055" xr:uid="{00000000-0005-0000-0000-00001F040000}"/>
    <cellStyle name="Nota 30 5" xfId="1056" xr:uid="{00000000-0005-0000-0000-000020040000}"/>
    <cellStyle name="Nota 30 6" xfId="1057" xr:uid="{00000000-0005-0000-0000-000021040000}"/>
    <cellStyle name="Nota 30 7" xfId="1058" xr:uid="{00000000-0005-0000-0000-000022040000}"/>
    <cellStyle name="Nota 31" xfId="1059" xr:uid="{00000000-0005-0000-0000-000023040000}"/>
    <cellStyle name="Nota 31 2" xfId="1060" xr:uid="{00000000-0005-0000-0000-000024040000}"/>
    <cellStyle name="Nota 31 3" xfId="1061" xr:uid="{00000000-0005-0000-0000-000025040000}"/>
    <cellStyle name="Nota 31 4" xfId="1062" xr:uid="{00000000-0005-0000-0000-000026040000}"/>
    <cellStyle name="Nota 31 5" xfId="1063" xr:uid="{00000000-0005-0000-0000-000027040000}"/>
    <cellStyle name="Nota 31 6" xfId="1064" xr:uid="{00000000-0005-0000-0000-000028040000}"/>
    <cellStyle name="Nota 31 7" xfId="1065" xr:uid="{00000000-0005-0000-0000-000029040000}"/>
    <cellStyle name="Nota 32" xfId="1066" xr:uid="{00000000-0005-0000-0000-00002A040000}"/>
    <cellStyle name="Nota 32 2" xfId="1067" xr:uid="{00000000-0005-0000-0000-00002B040000}"/>
    <cellStyle name="Nota 32 3" xfId="1068" xr:uid="{00000000-0005-0000-0000-00002C040000}"/>
    <cellStyle name="Nota 32 4" xfId="1069" xr:uid="{00000000-0005-0000-0000-00002D040000}"/>
    <cellStyle name="Nota 32 5" xfId="1070" xr:uid="{00000000-0005-0000-0000-00002E040000}"/>
    <cellStyle name="Nota 32 6" xfId="1071" xr:uid="{00000000-0005-0000-0000-00002F040000}"/>
    <cellStyle name="Nota 32 7" xfId="1072" xr:uid="{00000000-0005-0000-0000-000030040000}"/>
    <cellStyle name="Nota 33" xfId="1073" xr:uid="{00000000-0005-0000-0000-000031040000}"/>
    <cellStyle name="Nota 33 2" xfId="1074" xr:uid="{00000000-0005-0000-0000-000032040000}"/>
    <cellStyle name="Nota 33 3" xfId="1075" xr:uid="{00000000-0005-0000-0000-000033040000}"/>
    <cellStyle name="Nota 33 4" xfId="1076" xr:uid="{00000000-0005-0000-0000-000034040000}"/>
    <cellStyle name="Nota 33 5" xfId="1077" xr:uid="{00000000-0005-0000-0000-000035040000}"/>
    <cellStyle name="Nota 33 6" xfId="1078" xr:uid="{00000000-0005-0000-0000-000036040000}"/>
    <cellStyle name="Nota 33 7" xfId="1079" xr:uid="{00000000-0005-0000-0000-000037040000}"/>
    <cellStyle name="Nota 34" xfId="1080" xr:uid="{00000000-0005-0000-0000-000038040000}"/>
    <cellStyle name="Nota 34 2" xfId="1081" xr:uid="{00000000-0005-0000-0000-000039040000}"/>
    <cellStyle name="Nota 34 3" xfId="1082" xr:uid="{00000000-0005-0000-0000-00003A040000}"/>
    <cellStyle name="Nota 34 4" xfId="1083" xr:uid="{00000000-0005-0000-0000-00003B040000}"/>
    <cellStyle name="Nota 34 5" xfId="1084" xr:uid="{00000000-0005-0000-0000-00003C040000}"/>
    <cellStyle name="Nota 34 6" xfId="1085" xr:uid="{00000000-0005-0000-0000-00003D040000}"/>
    <cellStyle name="Nota 34 7" xfId="1086" xr:uid="{00000000-0005-0000-0000-00003E040000}"/>
    <cellStyle name="Nota 35" xfId="1087" xr:uid="{00000000-0005-0000-0000-00003F040000}"/>
    <cellStyle name="Nota 35 2" xfId="1088" xr:uid="{00000000-0005-0000-0000-000040040000}"/>
    <cellStyle name="Nota 35 3" xfId="1089" xr:uid="{00000000-0005-0000-0000-000041040000}"/>
    <cellStyle name="Nota 35 4" xfId="1090" xr:uid="{00000000-0005-0000-0000-000042040000}"/>
    <cellStyle name="Nota 35 5" xfId="1091" xr:uid="{00000000-0005-0000-0000-000043040000}"/>
    <cellStyle name="Nota 35 6" xfId="1092" xr:uid="{00000000-0005-0000-0000-000044040000}"/>
    <cellStyle name="Nota 35 7" xfId="1093" xr:uid="{00000000-0005-0000-0000-000045040000}"/>
    <cellStyle name="Nota 36" xfId="1094" xr:uid="{00000000-0005-0000-0000-000046040000}"/>
    <cellStyle name="Nota 36 2" xfId="1095" xr:uid="{00000000-0005-0000-0000-000047040000}"/>
    <cellStyle name="Nota 36 3" xfId="1096" xr:uid="{00000000-0005-0000-0000-000048040000}"/>
    <cellStyle name="Nota 36 4" xfId="1097" xr:uid="{00000000-0005-0000-0000-000049040000}"/>
    <cellStyle name="Nota 36 5" xfId="1098" xr:uid="{00000000-0005-0000-0000-00004A040000}"/>
    <cellStyle name="Nota 36 6" xfId="1099" xr:uid="{00000000-0005-0000-0000-00004B040000}"/>
    <cellStyle name="Nota 36 7" xfId="1100" xr:uid="{00000000-0005-0000-0000-00004C040000}"/>
    <cellStyle name="Nota 37" xfId="1101" xr:uid="{00000000-0005-0000-0000-00004D040000}"/>
    <cellStyle name="Nota 37 2" xfId="1102" xr:uid="{00000000-0005-0000-0000-00004E040000}"/>
    <cellStyle name="Nota 37 3" xfId="1103" xr:uid="{00000000-0005-0000-0000-00004F040000}"/>
    <cellStyle name="Nota 37 4" xfId="1104" xr:uid="{00000000-0005-0000-0000-000050040000}"/>
    <cellStyle name="Nota 37 5" xfId="1105" xr:uid="{00000000-0005-0000-0000-000051040000}"/>
    <cellStyle name="Nota 37 6" xfId="1106" xr:uid="{00000000-0005-0000-0000-000052040000}"/>
    <cellStyle name="Nota 37 7" xfId="1107" xr:uid="{00000000-0005-0000-0000-000053040000}"/>
    <cellStyle name="Nota 38" xfId="1108" xr:uid="{00000000-0005-0000-0000-000054040000}"/>
    <cellStyle name="Nota 38 2" xfId="1109" xr:uid="{00000000-0005-0000-0000-000055040000}"/>
    <cellStyle name="Nota 38 3" xfId="1110" xr:uid="{00000000-0005-0000-0000-000056040000}"/>
    <cellStyle name="Nota 38 4" xfId="1111" xr:uid="{00000000-0005-0000-0000-000057040000}"/>
    <cellStyle name="Nota 38 5" xfId="1112" xr:uid="{00000000-0005-0000-0000-000058040000}"/>
    <cellStyle name="Nota 38 6" xfId="1113" xr:uid="{00000000-0005-0000-0000-000059040000}"/>
    <cellStyle name="Nota 38 7" xfId="1114" xr:uid="{00000000-0005-0000-0000-00005A040000}"/>
    <cellStyle name="Nota 39" xfId="1115" xr:uid="{00000000-0005-0000-0000-00005B040000}"/>
    <cellStyle name="Nota 39 2" xfId="1116" xr:uid="{00000000-0005-0000-0000-00005C040000}"/>
    <cellStyle name="Nota 39 3" xfId="1117" xr:uid="{00000000-0005-0000-0000-00005D040000}"/>
    <cellStyle name="Nota 39 4" xfId="1118" xr:uid="{00000000-0005-0000-0000-00005E040000}"/>
    <cellStyle name="Nota 39 5" xfId="1119" xr:uid="{00000000-0005-0000-0000-00005F040000}"/>
    <cellStyle name="Nota 39 6" xfId="1120" xr:uid="{00000000-0005-0000-0000-000060040000}"/>
    <cellStyle name="Nota 39 7" xfId="1121" xr:uid="{00000000-0005-0000-0000-000061040000}"/>
    <cellStyle name="Nota 4" xfId="1122" xr:uid="{00000000-0005-0000-0000-000062040000}"/>
    <cellStyle name="Nota 4 10" xfId="1123" xr:uid="{00000000-0005-0000-0000-000063040000}"/>
    <cellStyle name="Nota 4 11" xfId="1124" xr:uid="{00000000-0005-0000-0000-000064040000}"/>
    <cellStyle name="Nota 4 12" xfId="1125" xr:uid="{00000000-0005-0000-0000-000065040000}"/>
    <cellStyle name="Nota 4 13" xfId="1126" xr:uid="{00000000-0005-0000-0000-000066040000}"/>
    <cellStyle name="Nota 4 14" xfId="1127" xr:uid="{00000000-0005-0000-0000-000067040000}"/>
    <cellStyle name="Nota 4 15" xfId="1128" xr:uid="{00000000-0005-0000-0000-000068040000}"/>
    <cellStyle name="Nota 4 16" xfId="1129" xr:uid="{00000000-0005-0000-0000-000069040000}"/>
    <cellStyle name="Nota 4 17" xfId="1130" xr:uid="{00000000-0005-0000-0000-00006A040000}"/>
    <cellStyle name="Nota 4 18" xfId="1131" xr:uid="{00000000-0005-0000-0000-00006B040000}"/>
    <cellStyle name="Nota 4 19" xfId="1132" xr:uid="{00000000-0005-0000-0000-00006C040000}"/>
    <cellStyle name="Nota 4 2" xfId="1133" xr:uid="{00000000-0005-0000-0000-00006D040000}"/>
    <cellStyle name="Nota 4 2 10" xfId="1134" xr:uid="{00000000-0005-0000-0000-00006E040000}"/>
    <cellStyle name="Nota 4 2 2" xfId="1135" xr:uid="{00000000-0005-0000-0000-00006F040000}"/>
    <cellStyle name="Nota 4 2 2 10" xfId="1136" xr:uid="{00000000-0005-0000-0000-000070040000}"/>
    <cellStyle name="Nota 4 2 2 11" xfId="1137" xr:uid="{00000000-0005-0000-0000-000071040000}"/>
    <cellStyle name="Nota 4 2 2 12" xfId="1138" xr:uid="{00000000-0005-0000-0000-000072040000}"/>
    <cellStyle name="Nota 4 2 2 13" xfId="1139" xr:uid="{00000000-0005-0000-0000-000073040000}"/>
    <cellStyle name="Nota 4 2 2 14" xfId="1140" xr:uid="{00000000-0005-0000-0000-000074040000}"/>
    <cellStyle name="Nota 4 2 2 15" xfId="1141" xr:uid="{00000000-0005-0000-0000-000075040000}"/>
    <cellStyle name="Nota 4 2 2 16" xfId="1142" xr:uid="{00000000-0005-0000-0000-000076040000}"/>
    <cellStyle name="Nota 4 2 2 2" xfId="1143" xr:uid="{00000000-0005-0000-0000-000077040000}"/>
    <cellStyle name="Nota 4 2 2 3" xfId="1144" xr:uid="{00000000-0005-0000-0000-000078040000}"/>
    <cellStyle name="Nota 4 2 2 4" xfId="1145" xr:uid="{00000000-0005-0000-0000-000079040000}"/>
    <cellStyle name="Nota 4 2 2 5" xfId="1146" xr:uid="{00000000-0005-0000-0000-00007A040000}"/>
    <cellStyle name="Nota 4 2 2 6" xfId="1147" xr:uid="{00000000-0005-0000-0000-00007B040000}"/>
    <cellStyle name="Nota 4 2 2 7" xfId="1148" xr:uid="{00000000-0005-0000-0000-00007C040000}"/>
    <cellStyle name="Nota 4 2 2 8" xfId="1149" xr:uid="{00000000-0005-0000-0000-00007D040000}"/>
    <cellStyle name="Nota 4 2 2 9" xfId="1150" xr:uid="{00000000-0005-0000-0000-00007E040000}"/>
    <cellStyle name="Nota 4 2 3" xfId="1151" xr:uid="{00000000-0005-0000-0000-00007F040000}"/>
    <cellStyle name="Nota 4 2 3 2" xfId="1152" xr:uid="{00000000-0005-0000-0000-000080040000}"/>
    <cellStyle name="Nota 4 2 3 3" xfId="1153" xr:uid="{00000000-0005-0000-0000-000081040000}"/>
    <cellStyle name="Nota 4 2 3 4" xfId="1154" xr:uid="{00000000-0005-0000-0000-000082040000}"/>
    <cellStyle name="Nota 4 2 3 5" xfId="1155" xr:uid="{00000000-0005-0000-0000-000083040000}"/>
    <cellStyle name="Nota 4 2 3 6" xfId="1156" xr:uid="{00000000-0005-0000-0000-000084040000}"/>
    <cellStyle name="Nota 4 2 3 7" xfId="1157" xr:uid="{00000000-0005-0000-0000-000085040000}"/>
    <cellStyle name="Nota 4 2 4" xfId="1158" xr:uid="{00000000-0005-0000-0000-000086040000}"/>
    <cellStyle name="Nota 4 2 5" xfId="1159" xr:uid="{00000000-0005-0000-0000-000087040000}"/>
    <cellStyle name="Nota 4 2 6" xfId="1160" xr:uid="{00000000-0005-0000-0000-000088040000}"/>
    <cellStyle name="Nota 4 2 7" xfId="1161" xr:uid="{00000000-0005-0000-0000-000089040000}"/>
    <cellStyle name="Nota 4 2 8" xfId="1162" xr:uid="{00000000-0005-0000-0000-00008A040000}"/>
    <cellStyle name="Nota 4 2 9" xfId="1163" xr:uid="{00000000-0005-0000-0000-00008B040000}"/>
    <cellStyle name="Nota 4 20" xfId="1164" xr:uid="{00000000-0005-0000-0000-00008C040000}"/>
    <cellStyle name="Nota 4 3" xfId="1165" xr:uid="{00000000-0005-0000-0000-00008D040000}"/>
    <cellStyle name="Nota 4 3 2" xfId="1166" xr:uid="{00000000-0005-0000-0000-00008E040000}"/>
    <cellStyle name="Nota 4 3 3" xfId="1167" xr:uid="{00000000-0005-0000-0000-00008F040000}"/>
    <cellStyle name="Nota 4 3 4" xfId="1168" xr:uid="{00000000-0005-0000-0000-000090040000}"/>
    <cellStyle name="Nota 4 3 5" xfId="1169" xr:uid="{00000000-0005-0000-0000-000091040000}"/>
    <cellStyle name="Nota 4 3 6" xfId="1170" xr:uid="{00000000-0005-0000-0000-000092040000}"/>
    <cellStyle name="Nota 4 3 7" xfId="1171" xr:uid="{00000000-0005-0000-0000-000093040000}"/>
    <cellStyle name="Nota 4 4" xfId="1172" xr:uid="{00000000-0005-0000-0000-000094040000}"/>
    <cellStyle name="Nota 4 4 2" xfId="1173" xr:uid="{00000000-0005-0000-0000-000095040000}"/>
    <cellStyle name="Nota 4 4 3" xfId="1174" xr:uid="{00000000-0005-0000-0000-000096040000}"/>
    <cellStyle name="Nota 4 4 4" xfId="1175" xr:uid="{00000000-0005-0000-0000-000097040000}"/>
    <cellStyle name="Nota 4 4 5" xfId="1176" xr:uid="{00000000-0005-0000-0000-000098040000}"/>
    <cellStyle name="Nota 4 4 6" xfId="1177" xr:uid="{00000000-0005-0000-0000-000099040000}"/>
    <cellStyle name="Nota 4 4 7" xfId="1178" xr:uid="{00000000-0005-0000-0000-00009A040000}"/>
    <cellStyle name="Nota 4 5" xfId="1179" xr:uid="{00000000-0005-0000-0000-00009B040000}"/>
    <cellStyle name="Nota 4 6" xfId="1180" xr:uid="{00000000-0005-0000-0000-00009C040000}"/>
    <cellStyle name="Nota 4 7" xfId="1181" xr:uid="{00000000-0005-0000-0000-00009D040000}"/>
    <cellStyle name="Nota 4 8" xfId="1182" xr:uid="{00000000-0005-0000-0000-00009E040000}"/>
    <cellStyle name="Nota 4 9" xfId="1183" xr:uid="{00000000-0005-0000-0000-00009F040000}"/>
    <cellStyle name="Nota 40" xfId="1184" xr:uid="{00000000-0005-0000-0000-0000A0040000}"/>
    <cellStyle name="Nota 40 2" xfId="1185" xr:uid="{00000000-0005-0000-0000-0000A1040000}"/>
    <cellStyle name="Nota 40 3" xfId="1186" xr:uid="{00000000-0005-0000-0000-0000A2040000}"/>
    <cellStyle name="Nota 40 4" xfId="1187" xr:uid="{00000000-0005-0000-0000-0000A3040000}"/>
    <cellStyle name="Nota 40 5" xfId="1188" xr:uid="{00000000-0005-0000-0000-0000A4040000}"/>
    <cellStyle name="Nota 40 6" xfId="1189" xr:uid="{00000000-0005-0000-0000-0000A5040000}"/>
    <cellStyle name="Nota 40 7" xfId="1190" xr:uid="{00000000-0005-0000-0000-0000A6040000}"/>
    <cellStyle name="Nota 41" xfId="1191" xr:uid="{00000000-0005-0000-0000-0000A7040000}"/>
    <cellStyle name="Nota 41 2" xfId="1192" xr:uid="{00000000-0005-0000-0000-0000A8040000}"/>
    <cellStyle name="Nota 41 3" xfId="1193" xr:uid="{00000000-0005-0000-0000-0000A9040000}"/>
    <cellStyle name="Nota 41 4" xfId="1194" xr:uid="{00000000-0005-0000-0000-0000AA040000}"/>
    <cellStyle name="Nota 41 5" xfId="1195" xr:uid="{00000000-0005-0000-0000-0000AB040000}"/>
    <cellStyle name="Nota 41 6" xfId="1196" xr:uid="{00000000-0005-0000-0000-0000AC040000}"/>
    <cellStyle name="Nota 41 7" xfId="1197" xr:uid="{00000000-0005-0000-0000-0000AD040000}"/>
    <cellStyle name="Nota 42" xfId="1198" xr:uid="{00000000-0005-0000-0000-0000AE040000}"/>
    <cellStyle name="Nota 42 2" xfId="1199" xr:uid="{00000000-0005-0000-0000-0000AF040000}"/>
    <cellStyle name="Nota 42 3" xfId="1200" xr:uid="{00000000-0005-0000-0000-0000B0040000}"/>
    <cellStyle name="Nota 42 4" xfId="1201" xr:uid="{00000000-0005-0000-0000-0000B1040000}"/>
    <cellStyle name="Nota 42 5" xfId="1202" xr:uid="{00000000-0005-0000-0000-0000B2040000}"/>
    <cellStyle name="Nota 42 6" xfId="1203" xr:uid="{00000000-0005-0000-0000-0000B3040000}"/>
    <cellStyle name="Nota 42 7" xfId="1204" xr:uid="{00000000-0005-0000-0000-0000B4040000}"/>
    <cellStyle name="Nota 43" xfId="1205" xr:uid="{00000000-0005-0000-0000-0000B5040000}"/>
    <cellStyle name="Nota 43 2" xfId="1206" xr:uid="{00000000-0005-0000-0000-0000B6040000}"/>
    <cellStyle name="Nota 43 3" xfId="1207" xr:uid="{00000000-0005-0000-0000-0000B7040000}"/>
    <cellStyle name="Nota 43 4" xfId="1208" xr:uid="{00000000-0005-0000-0000-0000B8040000}"/>
    <cellStyle name="Nota 43 5" xfId="1209" xr:uid="{00000000-0005-0000-0000-0000B9040000}"/>
    <cellStyle name="Nota 43 6" xfId="1210" xr:uid="{00000000-0005-0000-0000-0000BA040000}"/>
    <cellStyle name="Nota 43 7" xfId="1211" xr:uid="{00000000-0005-0000-0000-0000BB040000}"/>
    <cellStyle name="Nota 44" xfId="1212" xr:uid="{00000000-0005-0000-0000-0000BC040000}"/>
    <cellStyle name="Nota 44 2" xfId="1213" xr:uid="{00000000-0005-0000-0000-0000BD040000}"/>
    <cellStyle name="Nota 44 3" xfId="1214" xr:uid="{00000000-0005-0000-0000-0000BE040000}"/>
    <cellStyle name="Nota 44 4" xfId="1215" xr:uid="{00000000-0005-0000-0000-0000BF040000}"/>
    <cellStyle name="Nota 44 5" xfId="1216" xr:uid="{00000000-0005-0000-0000-0000C0040000}"/>
    <cellStyle name="Nota 44 6" xfId="1217" xr:uid="{00000000-0005-0000-0000-0000C1040000}"/>
    <cellStyle name="Nota 44 7" xfId="1218" xr:uid="{00000000-0005-0000-0000-0000C2040000}"/>
    <cellStyle name="Nota 45" xfId="1219" xr:uid="{00000000-0005-0000-0000-0000C3040000}"/>
    <cellStyle name="Nota 45 2" xfId="1220" xr:uid="{00000000-0005-0000-0000-0000C4040000}"/>
    <cellStyle name="Nota 45 3" xfId="1221" xr:uid="{00000000-0005-0000-0000-0000C5040000}"/>
    <cellStyle name="Nota 45 4" xfId="1222" xr:uid="{00000000-0005-0000-0000-0000C6040000}"/>
    <cellStyle name="Nota 45 5" xfId="1223" xr:uid="{00000000-0005-0000-0000-0000C7040000}"/>
    <cellStyle name="Nota 45 6" xfId="1224" xr:uid="{00000000-0005-0000-0000-0000C8040000}"/>
    <cellStyle name="Nota 45 7" xfId="1225" xr:uid="{00000000-0005-0000-0000-0000C9040000}"/>
    <cellStyle name="Nota 46" xfId="1226" xr:uid="{00000000-0005-0000-0000-0000CA040000}"/>
    <cellStyle name="Nota 46 2" xfId="1227" xr:uid="{00000000-0005-0000-0000-0000CB040000}"/>
    <cellStyle name="Nota 46 3" xfId="1228" xr:uid="{00000000-0005-0000-0000-0000CC040000}"/>
    <cellStyle name="Nota 46 4" xfId="1229" xr:uid="{00000000-0005-0000-0000-0000CD040000}"/>
    <cellStyle name="Nota 46 5" xfId="1230" xr:uid="{00000000-0005-0000-0000-0000CE040000}"/>
    <cellStyle name="Nota 46 6" xfId="1231" xr:uid="{00000000-0005-0000-0000-0000CF040000}"/>
    <cellStyle name="Nota 46 7" xfId="1232" xr:uid="{00000000-0005-0000-0000-0000D0040000}"/>
    <cellStyle name="Nota 47" xfId="1233" xr:uid="{00000000-0005-0000-0000-0000D1040000}"/>
    <cellStyle name="Nota 47 2" xfId="1234" xr:uid="{00000000-0005-0000-0000-0000D2040000}"/>
    <cellStyle name="Nota 47 3" xfId="1235" xr:uid="{00000000-0005-0000-0000-0000D3040000}"/>
    <cellStyle name="Nota 47 4" xfId="1236" xr:uid="{00000000-0005-0000-0000-0000D4040000}"/>
    <cellStyle name="Nota 47 5" xfId="1237" xr:uid="{00000000-0005-0000-0000-0000D5040000}"/>
    <cellStyle name="Nota 47 6" xfId="1238" xr:uid="{00000000-0005-0000-0000-0000D6040000}"/>
    <cellStyle name="Nota 47 7" xfId="1239" xr:uid="{00000000-0005-0000-0000-0000D7040000}"/>
    <cellStyle name="Nota 48" xfId="1240" xr:uid="{00000000-0005-0000-0000-0000D8040000}"/>
    <cellStyle name="Nota 48 2" xfId="1241" xr:uid="{00000000-0005-0000-0000-0000D9040000}"/>
    <cellStyle name="Nota 48 3" xfId="1242" xr:uid="{00000000-0005-0000-0000-0000DA040000}"/>
    <cellStyle name="Nota 48 4" xfId="1243" xr:uid="{00000000-0005-0000-0000-0000DB040000}"/>
    <cellStyle name="Nota 48 5" xfId="1244" xr:uid="{00000000-0005-0000-0000-0000DC040000}"/>
    <cellStyle name="Nota 48 6" xfId="1245" xr:uid="{00000000-0005-0000-0000-0000DD040000}"/>
    <cellStyle name="Nota 48 7" xfId="1246" xr:uid="{00000000-0005-0000-0000-0000DE040000}"/>
    <cellStyle name="Nota 49" xfId="1247" xr:uid="{00000000-0005-0000-0000-0000DF040000}"/>
    <cellStyle name="Nota 49 2" xfId="1248" xr:uid="{00000000-0005-0000-0000-0000E0040000}"/>
    <cellStyle name="Nota 49 3" xfId="1249" xr:uid="{00000000-0005-0000-0000-0000E1040000}"/>
    <cellStyle name="Nota 49 4" xfId="1250" xr:uid="{00000000-0005-0000-0000-0000E2040000}"/>
    <cellStyle name="Nota 49 5" xfId="1251" xr:uid="{00000000-0005-0000-0000-0000E3040000}"/>
    <cellStyle name="Nota 49 6" xfId="1252" xr:uid="{00000000-0005-0000-0000-0000E4040000}"/>
    <cellStyle name="Nota 49 7" xfId="1253" xr:uid="{00000000-0005-0000-0000-0000E5040000}"/>
    <cellStyle name="Nota 5" xfId="1254" xr:uid="{00000000-0005-0000-0000-0000E6040000}"/>
    <cellStyle name="Nota 5 10" xfId="1255" xr:uid="{00000000-0005-0000-0000-0000E7040000}"/>
    <cellStyle name="Nota 5 11" xfId="1256" xr:uid="{00000000-0005-0000-0000-0000E8040000}"/>
    <cellStyle name="Nota 5 12" xfId="1257" xr:uid="{00000000-0005-0000-0000-0000E9040000}"/>
    <cellStyle name="Nota 5 13" xfId="1258" xr:uid="{00000000-0005-0000-0000-0000EA040000}"/>
    <cellStyle name="Nota 5 14" xfId="1259" xr:uid="{00000000-0005-0000-0000-0000EB040000}"/>
    <cellStyle name="Nota 5 15" xfId="1260" xr:uid="{00000000-0005-0000-0000-0000EC040000}"/>
    <cellStyle name="Nota 5 16" xfId="1261" xr:uid="{00000000-0005-0000-0000-0000ED040000}"/>
    <cellStyle name="Nota 5 17" xfId="1262" xr:uid="{00000000-0005-0000-0000-0000EE040000}"/>
    <cellStyle name="Nota 5 18" xfId="1263" xr:uid="{00000000-0005-0000-0000-0000EF040000}"/>
    <cellStyle name="Nota 5 19" xfId="1264" xr:uid="{00000000-0005-0000-0000-0000F0040000}"/>
    <cellStyle name="Nota 5 2" xfId="1265" xr:uid="{00000000-0005-0000-0000-0000F1040000}"/>
    <cellStyle name="Nota 5 2 10" xfId="1266" xr:uid="{00000000-0005-0000-0000-0000F2040000}"/>
    <cellStyle name="Nota 5 2 2" xfId="1267" xr:uid="{00000000-0005-0000-0000-0000F3040000}"/>
    <cellStyle name="Nota 5 2 2 10" xfId="1268" xr:uid="{00000000-0005-0000-0000-0000F4040000}"/>
    <cellStyle name="Nota 5 2 2 11" xfId="1269" xr:uid="{00000000-0005-0000-0000-0000F5040000}"/>
    <cellStyle name="Nota 5 2 2 12" xfId="1270" xr:uid="{00000000-0005-0000-0000-0000F6040000}"/>
    <cellStyle name="Nota 5 2 2 13" xfId="1271" xr:uid="{00000000-0005-0000-0000-0000F7040000}"/>
    <cellStyle name="Nota 5 2 2 14" xfId="1272" xr:uid="{00000000-0005-0000-0000-0000F8040000}"/>
    <cellStyle name="Nota 5 2 2 15" xfId="1273" xr:uid="{00000000-0005-0000-0000-0000F9040000}"/>
    <cellStyle name="Nota 5 2 2 16" xfId="1274" xr:uid="{00000000-0005-0000-0000-0000FA040000}"/>
    <cellStyle name="Nota 5 2 2 2" xfId="1275" xr:uid="{00000000-0005-0000-0000-0000FB040000}"/>
    <cellStyle name="Nota 5 2 2 3" xfId="1276" xr:uid="{00000000-0005-0000-0000-0000FC040000}"/>
    <cellStyle name="Nota 5 2 2 4" xfId="1277" xr:uid="{00000000-0005-0000-0000-0000FD040000}"/>
    <cellStyle name="Nota 5 2 2 5" xfId="1278" xr:uid="{00000000-0005-0000-0000-0000FE040000}"/>
    <cellStyle name="Nota 5 2 2 6" xfId="1279" xr:uid="{00000000-0005-0000-0000-0000FF040000}"/>
    <cellStyle name="Nota 5 2 2 7" xfId="1280" xr:uid="{00000000-0005-0000-0000-000000050000}"/>
    <cellStyle name="Nota 5 2 2 8" xfId="1281" xr:uid="{00000000-0005-0000-0000-000001050000}"/>
    <cellStyle name="Nota 5 2 2 9" xfId="1282" xr:uid="{00000000-0005-0000-0000-000002050000}"/>
    <cellStyle name="Nota 5 2 3" xfId="1283" xr:uid="{00000000-0005-0000-0000-000003050000}"/>
    <cellStyle name="Nota 5 2 3 2" xfId="1284" xr:uid="{00000000-0005-0000-0000-000004050000}"/>
    <cellStyle name="Nota 5 2 3 3" xfId="1285" xr:uid="{00000000-0005-0000-0000-000005050000}"/>
    <cellStyle name="Nota 5 2 3 4" xfId="1286" xr:uid="{00000000-0005-0000-0000-000006050000}"/>
    <cellStyle name="Nota 5 2 3 5" xfId="1287" xr:uid="{00000000-0005-0000-0000-000007050000}"/>
    <cellStyle name="Nota 5 2 3 6" xfId="1288" xr:uid="{00000000-0005-0000-0000-000008050000}"/>
    <cellStyle name="Nota 5 2 3 7" xfId="1289" xr:uid="{00000000-0005-0000-0000-000009050000}"/>
    <cellStyle name="Nota 5 2 4" xfId="1290" xr:uid="{00000000-0005-0000-0000-00000A050000}"/>
    <cellStyle name="Nota 5 2 5" xfId="1291" xr:uid="{00000000-0005-0000-0000-00000B050000}"/>
    <cellStyle name="Nota 5 2 6" xfId="1292" xr:uid="{00000000-0005-0000-0000-00000C050000}"/>
    <cellStyle name="Nota 5 2 7" xfId="1293" xr:uid="{00000000-0005-0000-0000-00000D050000}"/>
    <cellStyle name="Nota 5 2 8" xfId="1294" xr:uid="{00000000-0005-0000-0000-00000E050000}"/>
    <cellStyle name="Nota 5 2 9" xfId="1295" xr:uid="{00000000-0005-0000-0000-00000F050000}"/>
    <cellStyle name="Nota 5 20" xfId="1296" xr:uid="{00000000-0005-0000-0000-000010050000}"/>
    <cellStyle name="Nota 5 3" xfId="1297" xr:uid="{00000000-0005-0000-0000-000011050000}"/>
    <cellStyle name="Nota 5 3 2" xfId="1298" xr:uid="{00000000-0005-0000-0000-000012050000}"/>
    <cellStyle name="Nota 5 3 3" xfId="1299" xr:uid="{00000000-0005-0000-0000-000013050000}"/>
    <cellStyle name="Nota 5 3 4" xfId="1300" xr:uid="{00000000-0005-0000-0000-000014050000}"/>
    <cellStyle name="Nota 5 3 5" xfId="1301" xr:uid="{00000000-0005-0000-0000-000015050000}"/>
    <cellStyle name="Nota 5 3 6" xfId="1302" xr:uid="{00000000-0005-0000-0000-000016050000}"/>
    <cellStyle name="Nota 5 3 7" xfId="1303" xr:uid="{00000000-0005-0000-0000-000017050000}"/>
    <cellStyle name="Nota 5 4" xfId="1304" xr:uid="{00000000-0005-0000-0000-000018050000}"/>
    <cellStyle name="Nota 5 4 2" xfId="1305" xr:uid="{00000000-0005-0000-0000-000019050000}"/>
    <cellStyle name="Nota 5 4 3" xfId="1306" xr:uid="{00000000-0005-0000-0000-00001A050000}"/>
    <cellStyle name="Nota 5 4 4" xfId="1307" xr:uid="{00000000-0005-0000-0000-00001B050000}"/>
    <cellStyle name="Nota 5 4 5" xfId="1308" xr:uid="{00000000-0005-0000-0000-00001C050000}"/>
    <cellStyle name="Nota 5 4 6" xfId="1309" xr:uid="{00000000-0005-0000-0000-00001D050000}"/>
    <cellStyle name="Nota 5 4 7" xfId="1310" xr:uid="{00000000-0005-0000-0000-00001E050000}"/>
    <cellStyle name="Nota 5 5" xfId="1311" xr:uid="{00000000-0005-0000-0000-00001F050000}"/>
    <cellStyle name="Nota 5 6" xfId="1312" xr:uid="{00000000-0005-0000-0000-000020050000}"/>
    <cellStyle name="Nota 5 7" xfId="1313" xr:uid="{00000000-0005-0000-0000-000021050000}"/>
    <cellStyle name="Nota 5 8" xfId="1314" xr:uid="{00000000-0005-0000-0000-000022050000}"/>
    <cellStyle name="Nota 5 9" xfId="1315" xr:uid="{00000000-0005-0000-0000-000023050000}"/>
    <cellStyle name="Nota 50" xfId="1316" xr:uid="{00000000-0005-0000-0000-000024050000}"/>
    <cellStyle name="Nota 50 2" xfId="1317" xr:uid="{00000000-0005-0000-0000-000025050000}"/>
    <cellStyle name="Nota 50 3" xfId="1318" xr:uid="{00000000-0005-0000-0000-000026050000}"/>
    <cellStyle name="Nota 50 4" xfId="1319" xr:uid="{00000000-0005-0000-0000-000027050000}"/>
    <cellStyle name="Nota 50 5" xfId="1320" xr:uid="{00000000-0005-0000-0000-000028050000}"/>
    <cellStyle name="Nota 50 6" xfId="1321" xr:uid="{00000000-0005-0000-0000-000029050000}"/>
    <cellStyle name="Nota 50 7" xfId="1322" xr:uid="{00000000-0005-0000-0000-00002A050000}"/>
    <cellStyle name="Nota 51" xfId="1323" xr:uid="{00000000-0005-0000-0000-00002B050000}"/>
    <cellStyle name="Nota 51 2" xfId="1324" xr:uid="{00000000-0005-0000-0000-00002C050000}"/>
    <cellStyle name="Nota 51 3" xfId="1325" xr:uid="{00000000-0005-0000-0000-00002D050000}"/>
    <cellStyle name="Nota 51 4" xfId="1326" xr:uid="{00000000-0005-0000-0000-00002E050000}"/>
    <cellStyle name="Nota 51 5" xfId="1327" xr:uid="{00000000-0005-0000-0000-00002F050000}"/>
    <cellStyle name="Nota 52" xfId="1328" xr:uid="{00000000-0005-0000-0000-000030050000}"/>
    <cellStyle name="Nota 52 2" xfId="1329" xr:uid="{00000000-0005-0000-0000-000031050000}"/>
    <cellStyle name="Nota 52 3" xfId="1330" xr:uid="{00000000-0005-0000-0000-000032050000}"/>
    <cellStyle name="Nota 52 4" xfId="1331" xr:uid="{00000000-0005-0000-0000-000033050000}"/>
    <cellStyle name="Nota 52 5" xfId="1332" xr:uid="{00000000-0005-0000-0000-000034050000}"/>
    <cellStyle name="Nota 53" xfId="1333" xr:uid="{00000000-0005-0000-0000-000035050000}"/>
    <cellStyle name="Nota 53 2" xfId="1334" xr:uid="{00000000-0005-0000-0000-000036050000}"/>
    <cellStyle name="Nota 53 3" xfId="1335" xr:uid="{00000000-0005-0000-0000-000037050000}"/>
    <cellStyle name="Nota 53 4" xfId="1336" xr:uid="{00000000-0005-0000-0000-000038050000}"/>
    <cellStyle name="Nota 53 5" xfId="1337" xr:uid="{00000000-0005-0000-0000-000039050000}"/>
    <cellStyle name="Nota 54" xfId="1338" xr:uid="{00000000-0005-0000-0000-00003A050000}"/>
    <cellStyle name="Nota 54 2" xfId="1339" xr:uid="{00000000-0005-0000-0000-00003B050000}"/>
    <cellStyle name="Nota 54 3" xfId="1340" xr:uid="{00000000-0005-0000-0000-00003C050000}"/>
    <cellStyle name="Nota 54 4" xfId="1341" xr:uid="{00000000-0005-0000-0000-00003D050000}"/>
    <cellStyle name="Nota 54 5" xfId="1342" xr:uid="{00000000-0005-0000-0000-00003E050000}"/>
    <cellStyle name="Nota 55" xfId="1343" xr:uid="{00000000-0005-0000-0000-00003F050000}"/>
    <cellStyle name="Nota 55 2" xfId="1344" xr:uid="{00000000-0005-0000-0000-000040050000}"/>
    <cellStyle name="Nota 55 3" xfId="1345" xr:uid="{00000000-0005-0000-0000-000041050000}"/>
    <cellStyle name="Nota 55 4" xfId="1346" xr:uid="{00000000-0005-0000-0000-000042050000}"/>
    <cellStyle name="Nota 55 5" xfId="1347" xr:uid="{00000000-0005-0000-0000-000043050000}"/>
    <cellStyle name="Nota 56" xfId="1348" xr:uid="{00000000-0005-0000-0000-000044050000}"/>
    <cellStyle name="Nota 56 2" xfId="1349" xr:uid="{00000000-0005-0000-0000-000045050000}"/>
    <cellStyle name="Nota 56 3" xfId="1350" xr:uid="{00000000-0005-0000-0000-000046050000}"/>
    <cellStyle name="Nota 56 4" xfId="1351" xr:uid="{00000000-0005-0000-0000-000047050000}"/>
    <cellStyle name="Nota 56 5" xfId="1352" xr:uid="{00000000-0005-0000-0000-000048050000}"/>
    <cellStyle name="Nota 57" xfId="1353" xr:uid="{00000000-0005-0000-0000-000049050000}"/>
    <cellStyle name="Nota 57 2" xfId="1354" xr:uid="{00000000-0005-0000-0000-00004A050000}"/>
    <cellStyle name="Nota 57 3" xfId="1355" xr:uid="{00000000-0005-0000-0000-00004B050000}"/>
    <cellStyle name="Nota 57 4" xfId="1356" xr:uid="{00000000-0005-0000-0000-00004C050000}"/>
    <cellStyle name="Nota 57 5" xfId="1357" xr:uid="{00000000-0005-0000-0000-00004D050000}"/>
    <cellStyle name="Nota 58" xfId="1358" xr:uid="{00000000-0005-0000-0000-00004E050000}"/>
    <cellStyle name="Nota 58 2" xfId="1359" xr:uid="{00000000-0005-0000-0000-00004F050000}"/>
    <cellStyle name="Nota 58 3" xfId="1360" xr:uid="{00000000-0005-0000-0000-000050050000}"/>
    <cellStyle name="Nota 58 4" xfId="1361" xr:uid="{00000000-0005-0000-0000-000051050000}"/>
    <cellStyle name="Nota 58 5" xfId="1362" xr:uid="{00000000-0005-0000-0000-000052050000}"/>
    <cellStyle name="Nota 59" xfId="1363" xr:uid="{00000000-0005-0000-0000-000053050000}"/>
    <cellStyle name="Nota 59 2" xfId="1364" xr:uid="{00000000-0005-0000-0000-000054050000}"/>
    <cellStyle name="Nota 59 3" xfId="1365" xr:uid="{00000000-0005-0000-0000-000055050000}"/>
    <cellStyle name="Nota 59 4" xfId="1366" xr:uid="{00000000-0005-0000-0000-000056050000}"/>
    <cellStyle name="Nota 59 5" xfId="1367" xr:uid="{00000000-0005-0000-0000-000057050000}"/>
    <cellStyle name="Nota 6" xfId="1368" xr:uid="{00000000-0005-0000-0000-000058050000}"/>
    <cellStyle name="Nota 6 10" xfId="1369" xr:uid="{00000000-0005-0000-0000-000059050000}"/>
    <cellStyle name="Nota 6 11" xfId="1370" xr:uid="{00000000-0005-0000-0000-00005A050000}"/>
    <cellStyle name="Nota 6 12" xfId="1371" xr:uid="{00000000-0005-0000-0000-00005B050000}"/>
    <cellStyle name="Nota 6 13" xfId="1372" xr:uid="{00000000-0005-0000-0000-00005C050000}"/>
    <cellStyle name="Nota 6 14" xfId="1373" xr:uid="{00000000-0005-0000-0000-00005D050000}"/>
    <cellStyle name="Nota 6 15" xfId="1374" xr:uid="{00000000-0005-0000-0000-00005E050000}"/>
    <cellStyle name="Nota 6 16" xfId="1375" xr:uid="{00000000-0005-0000-0000-00005F050000}"/>
    <cellStyle name="Nota 6 17" xfId="1376" xr:uid="{00000000-0005-0000-0000-000060050000}"/>
    <cellStyle name="Nota 6 18" xfId="1377" xr:uid="{00000000-0005-0000-0000-000061050000}"/>
    <cellStyle name="Nota 6 19" xfId="1378" xr:uid="{00000000-0005-0000-0000-000062050000}"/>
    <cellStyle name="Nota 6 2" xfId="1379" xr:uid="{00000000-0005-0000-0000-000063050000}"/>
    <cellStyle name="Nota 6 2 10" xfId="1380" xr:uid="{00000000-0005-0000-0000-000064050000}"/>
    <cellStyle name="Nota 6 2 2" xfId="1381" xr:uid="{00000000-0005-0000-0000-000065050000}"/>
    <cellStyle name="Nota 6 2 2 10" xfId="1382" xr:uid="{00000000-0005-0000-0000-000066050000}"/>
    <cellStyle name="Nota 6 2 2 11" xfId="1383" xr:uid="{00000000-0005-0000-0000-000067050000}"/>
    <cellStyle name="Nota 6 2 2 12" xfId="1384" xr:uid="{00000000-0005-0000-0000-000068050000}"/>
    <cellStyle name="Nota 6 2 2 13" xfId="1385" xr:uid="{00000000-0005-0000-0000-000069050000}"/>
    <cellStyle name="Nota 6 2 2 14" xfId="1386" xr:uid="{00000000-0005-0000-0000-00006A050000}"/>
    <cellStyle name="Nota 6 2 2 15" xfId="1387" xr:uid="{00000000-0005-0000-0000-00006B050000}"/>
    <cellStyle name="Nota 6 2 2 16" xfId="1388" xr:uid="{00000000-0005-0000-0000-00006C050000}"/>
    <cellStyle name="Nota 6 2 2 2" xfId="1389" xr:uid="{00000000-0005-0000-0000-00006D050000}"/>
    <cellStyle name="Nota 6 2 2 3" xfId="1390" xr:uid="{00000000-0005-0000-0000-00006E050000}"/>
    <cellStyle name="Nota 6 2 2 4" xfId="1391" xr:uid="{00000000-0005-0000-0000-00006F050000}"/>
    <cellStyle name="Nota 6 2 2 5" xfId="1392" xr:uid="{00000000-0005-0000-0000-000070050000}"/>
    <cellStyle name="Nota 6 2 2 6" xfId="1393" xr:uid="{00000000-0005-0000-0000-000071050000}"/>
    <cellStyle name="Nota 6 2 2 7" xfId="1394" xr:uid="{00000000-0005-0000-0000-000072050000}"/>
    <cellStyle name="Nota 6 2 2 8" xfId="1395" xr:uid="{00000000-0005-0000-0000-000073050000}"/>
    <cellStyle name="Nota 6 2 2 9" xfId="1396" xr:uid="{00000000-0005-0000-0000-000074050000}"/>
    <cellStyle name="Nota 6 2 3" xfId="1397" xr:uid="{00000000-0005-0000-0000-000075050000}"/>
    <cellStyle name="Nota 6 2 3 2" xfId="1398" xr:uid="{00000000-0005-0000-0000-000076050000}"/>
    <cellStyle name="Nota 6 2 3 3" xfId="1399" xr:uid="{00000000-0005-0000-0000-000077050000}"/>
    <cellStyle name="Nota 6 2 3 4" xfId="1400" xr:uid="{00000000-0005-0000-0000-000078050000}"/>
    <cellStyle name="Nota 6 2 3 5" xfId="1401" xr:uid="{00000000-0005-0000-0000-000079050000}"/>
    <cellStyle name="Nota 6 2 3 6" xfId="1402" xr:uid="{00000000-0005-0000-0000-00007A050000}"/>
    <cellStyle name="Nota 6 2 3 7" xfId="1403" xr:uid="{00000000-0005-0000-0000-00007B050000}"/>
    <cellStyle name="Nota 6 2 4" xfId="1404" xr:uid="{00000000-0005-0000-0000-00007C050000}"/>
    <cellStyle name="Nota 6 2 5" xfId="1405" xr:uid="{00000000-0005-0000-0000-00007D050000}"/>
    <cellStyle name="Nota 6 2 6" xfId="1406" xr:uid="{00000000-0005-0000-0000-00007E050000}"/>
    <cellStyle name="Nota 6 2 7" xfId="1407" xr:uid="{00000000-0005-0000-0000-00007F050000}"/>
    <cellStyle name="Nota 6 2 8" xfId="1408" xr:uid="{00000000-0005-0000-0000-000080050000}"/>
    <cellStyle name="Nota 6 2 9" xfId="1409" xr:uid="{00000000-0005-0000-0000-000081050000}"/>
    <cellStyle name="Nota 6 20" xfId="1410" xr:uid="{00000000-0005-0000-0000-000082050000}"/>
    <cellStyle name="Nota 6 3" xfId="1411" xr:uid="{00000000-0005-0000-0000-000083050000}"/>
    <cellStyle name="Nota 6 3 2" xfId="1412" xr:uid="{00000000-0005-0000-0000-000084050000}"/>
    <cellStyle name="Nota 6 3 3" xfId="1413" xr:uid="{00000000-0005-0000-0000-000085050000}"/>
    <cellStyle name="Nota 6 3 4" xfId="1414" xr:uid="{00000000-0005-0000-0000-000086050000}"/>
    <cellStyle name="Nota 6 3 5" xfId="1415" xr:uid="{00000000-0005-0000-0000-000087050000}"/>
    <cellStyle name="Nota 6 3 6" xfId="1416" xr:uid="{00000000-0005-0000-0000-000088050000}"/>
    <cellStyle name="Nota 6 3 7" xfId="1417" xr:uid="{00000000-0005-0000-0000-000089050000}"/>
    <cellStyle name="Nota 6 4" xfId="1418" xr:uid="{00000000-0005-0000-0000-00008A050000}"/>
    <cellStyle name="Nota 6 4 2" xfId="1419" xr:uid="{00000000-0005-0000-0000-00008B050000}"/>
    <cellStyle name="Nota 6 4 3" xfId="1420" xr:uid="{00000000-0005-0000-0000-00008C050000}"/>
    <cellStyle name="Nota 6 4 4" xfId="1421" xr:uid="{00000000-0005-0000-0000-00008D050000}"/>
    <cellStyle name="Nota 6 4 5" xfId="1422" xr:uid="{00000000-0005-0000-0000-00008E050000}"/>
    <cellStyle name="Nota 6 4 6" xfId="1423" xr:uid="{00000000-0005-0000-0000-00008F050000}"/>
    <cellStyle name="Nota 6 4 7" xfId="1424" xr:uid="{00000000-0005-0000-0000-000090050000}"/>
    <cellStyle name="Nota 6 5" xfId="1425" xr:uid="{00000000-0005-0000-0000-000091050000}"/>
    <cellStyle name="Nota 6 6" xfId="1426" xr:uid="{00000000-0005-0000-0000-000092050000}"/>
    <cellStyle name="Nota 6 7" xfId="1427" xr:uid="{00000000-0005-0000-0000-000093050000}"/>
    <cellStyle name="Nota 6 8" xfId="1428" xr:uid="{00000000-0005-0000-0000-000094050000}"/>
    <cellStyle name="Nota 6 9" xfId="1429" xr:uid="{00000000-0005-0000-0000-000095050000}"/>
    <cellStyle name="Nota 60" xfId="1430" xr:uid="{00000000-0005-0000-0000-000096050000}"/>
    <cellStyle name="Nota 60 2" xfId="1431" xr:uid="{00000000-0005-0000-0000-000097050000}"/>
    <cellStyle name="Nota 60 3" xfId="1432" xr:uid="{00000000-0005-0000-0000-000098050000}"/>
    <cellStyle name="Nota 60 4" xfId="1433" xr:uid="{00000000-0005-0000-0000-000099050000}"/>
    <cellStyle name="Nota 60 5" xfId="1434" xr:uid="{00000000-0005-0000-0000-00009A050000}"/>
    <cellStyle name="Nota 61" xfId="1435" xr:uid="{00000000-0005-0000-0000-00009B050000}"/>
    <cellStyle name="Nota 61 2" xfId="1436" xr:uid="{00000000-0005-0000-0000-00009C050000}"/>
    <cellStyle name="Nota 61 3" xfId="1437" xr:uid="{00000000-0005-0000-0000-00009D050000}"/>
    <cellStyle name="Nota 61 4" xfId="1438" xr:uid="{00000000-0005-0000-0000-00009E050000}"/>
    <cellStyle name="Nota 61 5" xfId="1439" xr:uid="{00000000-0005-0000-0000-00009F050000}"/>
    <cellStyle name="Nota 62" xfId="1440" xr:uid="{00000000-0005-0000-0000-0000A0050000}"/>
    <cellStyle name="Nota 62 2" xfId="1441" xr:uid="{00000000-0005-0000-0000-0000A1050000}"/>
    <cellStyle name="Nota 62 3" xfId="1442" xr:uid="{00000000-0005-0000-0000-0000A2050000}"/>
    <cellStyle name="Nota 62 4" xfId="1443" xr:uid="{00000000-0005-0000-0000-0000A3050000}"/>
    <cellStyle name="Nota 62 5" xfId="1444" xr:uid="{00000000-0005-0000-0000-0000A4050000}"/>
    <cellStyle name="Nota 63" xfId="1445" xr:uid="{00000000-0005-0000-0000-0000A5050000}"/>
    <cellStyle name="Nota 63 2" xfId="1446" xr:uid="{00000000-0005-0000-0000-0000A6050000}"/>
    <cellStyle name="Nota 63 3" xfId="1447" xr:uid="{00000000-0005-0000-0000-0000A7050000}"/>
    <cellStyle name="Nota 63 4" xfId="1448" xr:uid="{00000000-0005-0000-0000-0000A8050000}"/>
    <cellStyle name="Nota 63 5" xfId="1449" xr:uid="{00000000-0005-0000-0000-0000A9050000}"/>
    <cellStyle name="Nota 64" xfId="1450" xr:uid="{00000000-0005-0000-0000-0000AA050000}"/>
    <cellStyle name="Nota 64 2" xfId="1451" xr:uid="{00000000-0005-0000-0000-0000AB050000}"/>
    <cellStyle name="Nota 64 3" xfId="1452" xr:uid="{00000000-0005-0000-0000-0000AC050000}"/>
    <cellStyle name="Nota 64 4" xfId="1453" xr:uid="{00000000-0005-0000-0000-0000AD050000}"/>
    <cellStyle name="Nota 64 5" xfId="1454" xr:uid="{00000000-0005-0000-0000-0000AE050000}"/>
    <cellStyle name="Nota 65" xfId="1455" xr:uid="{00000000-0005-0000-0000-0000AF050000}"/>
    <cellStyle name="Nota 65 2" xfId="1456" xr:uid="{00000000-0005-0000-0000-0000B0050000}"/>
    <cellStyle name="Nota 65 3" xfId="1457" xr:uid="{00000000-0005-0000-0000-0000B1050000}"/>
    <cellStyle name="Nota 65 4" xfId="1458" xr:uid="{00000000-0005-0000-0000-0000B2050000}"/>
    <cellStyle name="Nota 65 5" xfId="1459" xr:uid="{00000000-0005-0000-0000-0000B3050000}"/>
    <cellStyle name="Nota 66" xfId="1460" xr:uid="{00000000-0005-0000-0000-0000B4050000}"/>
    <cellStyle name="Nota 66 2" xfId="1461" xr:uid="{00000000-0005-0000-0000-0000B5050000}"/>
    <cellStyle name="Nota 66 3" xfId="1462" xr:uid="{00000000-0005-0000-0000-0000B6050000}"/>
    <cellStyle name="Nota 66 4" xfId="1463" xr:uid="{00000000-0005-0000-0000-0000B7050000}"/>
    <cellStyle name="Nota 66 5" xfId="1464" xr:uid="{00000000-0005-0000-0000-0000B8050000}"/>
    <cellStyle name="Nota 67" xfId="1465" xr:uid="{00000000-0005-0000-0000-0000B9050000}"/>
    <cellStyle name="Nota 67 2" xfId="1466" xr:uid="{00000000-0005-0000-0000-0000BA050000}"/>
    <cellStyle name="Nota 67 3" xfId="1467" xr:uid="{00000000-0005-0000-0000-0000BB050000}"/>
    <cellStyle name="Nota 67 4" xfId="1468" xr:uid="{00000000-0005-0000-0000-0000BC050000}"/>
    <cellStyle name="Nota 67 5" xfId="1469" xr:uid="{00000000-0005-0000-0000-0000BD050000}"/>
    <cellStyle name="Nota 68" xfId="1470" xr:uid="{00000000-0005-0000-0000-0000BE050000}"/>
    <cellStyle name="Nota 68 2" xfId="1471" xr:uid="{00000000-0005-0000-0000-0000BF050000}"/>
    <cellStyle name="Nota 68 3" xfId="1472" xr:uid="{00000000-0005-0000-0000-0000C0050000}"/>
    <cellStyle name="Nota 68 4" xfId="1473" xr:uid="{00000000-0005-0000-0000-0000C1050000}"/>
    <cellStyle name="Nota 68 5" xfId="1474" xr:uid="{00000000-0005-0000-0000-0000C2050000}"/>
    <cellStyle name="Nota 69" xfId="1475" xr:uid="{00000000-0005-0000-0000-0000C3050000}"/>
    <cellStyle name="Nota 69 2" xfId="1476" xr:uid="{00000000-0005-0000-0000-0000C4050000}"/>
    <cellStyle name="Nota 69 3" xfId="1477" xr:uid="{00000000-0005-0000-0000-0000C5050000}"/>
    <cellStyle name="Nota 69 4" xfId="1478" xr:uid="{00000000-0005-0000-0000-0000C6050000}"/>
    <cellStyle name="Nota 69 5" xfId="1479" xr:uid="{00000000-0005-0000-0000-0000C7050000}"/>
    <cellStyle name="Nota 7" xfId="1480" xr:uid="{00000000-0005-0000-0000-0000C8050000}"/>
    <cellStyle name="Nota 7 10" xfId="1481" xr:uid="{00000000-0005-0000-0000-0000C9050000}"/>
    <cellStyle name="Nota 7 11" xfId="1482" xr:uid="{00000000-0005-0000-0000-0000CA050000}"/>
    <cellStyle name="Nota 7 12" xfId="1483" xr:uid="{00000000-0005-0000-0000-0000CB050000}"/>
    <cellStyle name="Nota 7 13" xfId="1484" xr:uid="{00000000-0005-0000-0000-0000CC050000}"/>
    <cellStyle name="Nota 7 14" xfId="1485" xr:uid="{00000000-0005-0000-0000-0000CD050000}"/>
    <cellStyle name="Nota 7 15" xfId="1486" xr:uid="{00000000-0005-0000-0000-0000CE050000}"/>
    <cellStyle name="Nota 7 16" xfId="1487" xr:uid="{00000000-0005-0000-0000-0000CF050000}"/>
    <cellStyle name="Nota 7 17" xfId="1488" xr:uid="{00000000-0005-0000-0000-0000D0050000}"/>
    <cellStyle name="Nota 7 18" xfId="1489" xr:uid="{00000000-0005-0000-0000-0000D1050000}"/>
    <cellStyle name="Nota 7 19" xfId="1490" xr:uid="{00000000-0005-0000-0000-0000D2050000}"/>
    <cellStyle name="Nota 7 2" xfId="1491" xr:uid="{00000000-0005-0000-0000-0000D3050000}"/>
    <cellStyle name="Nota 7 2 10" xfId="1492" xr:uid="{00000000-0005-0000-0000-0000D4050000}"/>
    <cellStyle name="Nota 7 2 2" xfId="1493" xr:uid="{00000000-0005-0000-0000-0000D5050000}"/>
    <cellStyle name="Nota 7 2 2 10" xfId="1494" xr:uid="{00000000-0005-0000-0000-0000D6050000}"/>
    <cellStyle name="Nota 7 2 2 11" xfId="1495" xr:uid="{00000000-0005-0000-0000-0000D7050000}"/>
    <cellStyle name="Nota 7 2 2 12" xfId="1496" xr:uid="{00000000-0005-0000-0000-0000D8050000}"/>
    <cellStyle name="Nota 7 2 2 13" xfId="1497" xr:uid="{00000000-0005-0000-0000-0000D9050000}"/>
    <cellStyle name="Nota 7 2 2 14" xfId="1498" xr:uid="{00000000-0005-0000-0000-0000DA050000}"/>
    <cellStyle name="Nota 7 2 2 15" xfId="1499" xr:uid="{00000000-0005-0000-0000-0000DB050000}"/>
    <cellStyle name="Nota 7 2 2 16" xfId="1500" xr:uid="{00000000-0005-0000-0000-0000DC050000}"/>
    <cellStyle name="Nota 7 2 2 2" xfId="1501" xr:uid="{00000000-0005-0000-0000-0000DD050000}"/>
    <cellStyle name="Nota 7 2 2 3" xfId="1502" xr:uid="{00000000-0005-0000-0000-0000DE050000}"/>
    <cellStyle name="Nota 7 2 2 4" xfId="1503" xr:uid="{00000000-0005-0000-0000-0000DF050000}"/>
    <cellStyle name="Nota 7 2 2 5" xfId="1504" xr:uid="{00000000-0005-0000-0000-0000E0050000}"/>
    <cellStyle name="Nota 7 2 2 6" xfId="1505" xr:uid="{00000000-0005-0000-0000-0000E1050000}"/>
    <cellStyle name="Nota 7 2 2 7" xfId="1506" xr:uid="{00000000-0005-0000-0000-0000E2050000}"/>
    <cellStyle name="Nota 7 2 2 8" xfId="1507" xr:uid="{00000000-0005-0000-0000-0000E3050000}"/>
    <cellStyle name="Nota 7 2 2 9" xfId="1508" xr:uid="{00000000-0005-0000-0000-0000E4050000}"/>
    <cellStyle name="Nota 7 2 3" xfId="1509" xr:uid="{00000000-0005-0000-0000-0000E5050000}"/>
    <cellStyle name="Nota 7 2 3 2" xfId="1510" xr:uid="{00000000-0005-0000-0000-0000E6050000}"/>
    <cellStyle name="Nota 7 2 3 3" xfId="1511" xr:uid="{00000000-0005-0000-0000-0000E7050000}"/>
    <cellStyle name="Nota 7 2 3 4" xfId="1512" xr:uid="{00000000-0005-0000-0000-0000E8050000}"/>
    <cellStyle name="Nota 7 2 3 5" xfId="1513" xr:uid="{00000000-0005-0000-0000-0000E9050000}"/>
    <cellStyle name="Nota 7 2 3 6" xfId="1514" xr:uid="{00000000-0005-0000-0000-0000EA050000}"/>
    <cellStyle name="Nota 7 2 3 7" xfId="1515" xr:uid="{00000000-0005-0000-0000-0000EB050000}"/>
    <cellStyle name="Nota 7 2 4" xfId="1516" xr:uid="{00000000-0005-0000-0000-0000EC050000}"/>
    <cellStyle name="Nota 7 2 5" xfId="1517" xr:uid="{00000000-0005-0000-0000-0000ED050000}"/>
    <cellStyle name="Nota 7 2 6" xfId="1518" xr:uid="{00000000-0005-0000-0000-0000EE050000}"/>
    <cellStyle name="Nota 7 2 7" xfId="1519" xr:uid="{00000000-0005-0000-0000-0000EF050000}"/>
    <cellStyle name="Nota 7 2 8" xfId="1520" xr:uid="{00000000-0005-0000-0000-0000F0050000}"/>
    <cellStyle name="Nota 7 2 9" xfId="1521" xr:uid="{00000000-0005-0000-0000-0000F1050000}"/>
    <cellStyle name="Nota 7 20" xfId="1522" xr:uid="{00000000-0005-0000-0000-0000F2050000}"/>
    <cellStyle name="Nota 7 3" xfId="1523" xr:uid="{00000000-0005-0000-0000-0000F3050000}"/>
    <cellStyle name="Nota 7 3 2" xfId="1524" xr:uid="{00000000-0005-0000-0000-0000F4050000}"/>
    <cellStyle name="Nota 7 3 3" xfId="1525" xr:uid="{00000000-0005-0000-0000-0000F5050000}"/>
    <cellStyle name="Nota 7 3 4" xfId="1526" xr:uid="{00000000-0005-0000-0000-0000F6050000}"/>
    <cellStyle name="Nota 7 3 5" xfId="1527" xr:uid="{00000000-0005-0000-0000-0000F7050000}"/>
    <cellStyle name="Nota 7 3 6" xfId="1528" xr:uid="{00000000-0005-0000-0000-0000F8050000}"/>
    <cellStyle name="Nota 7 3 7" xfId="1529" xr:uid="{00000000-0005-0000-0000-0000F9050000}"/>
    <cellStyle name="Nota 7 4" xfId="1530" xr:uid="{00000000-0005-0000-0000-0000FA050000}"/>
    <cellStyle name="Nota 7 4 2" xfId="1531" xr:uid="{00000000-0005-0000-0000-0000FB050000}"/>
    <cellStyle name="Nota 7 4 3" xfId="1532" xr:uid="{00000000-0005-0000-0000-0000FC050000}"/>
    <cellStyle name="Nota 7 4 4" xfId="1533" xr:uid="{00000000-0005-0000-0000-0000FD050000}"/>
    <cellStyle name="Nota 7 4 5" xfId="1534" xr:uid="{00000000-0005-0000-0000-0000FE050000}"/>
    <cellStyle name="Nota 7 4 6" xfId="1535" xr:uid="{00000000-0005-0000-0000-0000FF050000}"/>
    <cellStyle name="Nota 7 4 7" xfId="1536" xr:uid="{00000000-0005-0000-0000-000000060000}"/>
    <cellStyle name="Nota 7 5" xfId="1537" xr:uid="{00000000-0005-0000-0000-000001060000}"/>
    <cellStyle name="Nota 7 6" xfId="1538" xr:uid="{00000000-0005-0000-0000-000002060000}"/>
    <cellStyle name="Nota 7 7" xfId="1539" xr:uid="{00000000-0005-0000-0000-000003060000}"/>
    <cellStyle name="Nota 7 8" xfId="1540" xr:uid="{00000000-0005-0000-0000-000004060000}"/>
    <cellStyle name="Nota 7 9" xfId="1541" xr:uid="{00000000-0005-0000-0000-000005060000}"/>
    <cellStyle name="Nota 70" xfId="1542" xr:uid="{00000000-0005-0000-0000-000006060000}"/>
    <cellStyle name="Nota 70 2" xfId="1543" xr:uid="{00000000-0005-0000-0000-000007060000}"/>
    <cellStyle name="Nota 70 3" xfId="1544" xr:uid="{00000000-0005-0000-0000-000008060000}"/>
    <cellStyle name="Nota 70 4" xfId="1545" xr:uid="{00000000-0005-0000-0000-000009060000}"/>
    <cellStyle name="Nota 70 5" xfId="1546" xr:uid="{00000000-0005-0000-0000-00000A060000}"/>
    <cellStyle name="Nota 71" xfId="1547" xr:uid="{00000000-0005-0000-0000-00000B060000}"/>
    <cellStyle name="Nota 71 2" xfId="1548" xr:uid="{00000000-0005-0000-0000-00000C060000}"/>
    <cellStyle name="Nota 71 3" xfId="1549" xr:uid="{00000000-0005-0000-0000-00000D060000}"/>
    <cellStyle name="Nota 71 4" xfId="1550" xr:uid="{00000000-0005-0000-0000-00000E060000}"/>
    <cellStyle name="Nota 71 5" xfId="1551" xr:uid="{00000000-0005-0000-0000-00000F060000}"/>
    <cellStyle name="Nota 72" xfId="1552" xr:uid="{00000000-0005-0000-0000-000010060000}"/>
    <cellStyle name="Nota 72 2" xfId="1553" xr:uid="{00000000-0005-0000-0000-000011060000}"/>
    <cellStyle name="Nota 72 3" xfId="1554" xr:uid="{00000000-0005-0000-0000-000012060000}"/>
    <cellStyle name="Nota 72 4" xfId="1555" xr:uid="{00000000-0005-0000-0000-000013060000}"/>
    <cellStyle name="Nota 72 5" xfId="1556" xr:uid="{00000000-0005-0000-0000-000014060000}"/>
    <cellStyle name="Nota 73" xfId="1557" xr:uid="{00000000-0005-0000-0000-000015060000}"/>
    <cellStyle name="Nota 73 2" xfId="1558" xr:uid="{00000000-0005-0000-0000-000016060000}"/>
    <cellStyle name="Nota 73 3" xfId="1559" xr:uid="{00000000-0005-0000-0000-000017060000}"/>
    <cellStyle name="Nota 73 4" xfId="1560" xr:uid="{00000000-0005-0000-0000-000018060000}"/>
    <cellStyle name="Nota 73 5" xfId="1561" xr:uid="{00000000-0005-0000-0000-000019060000}"/>
    <cellStyle name="Nota 74" xfId="1562" xr:uid="{00000000-0005-0000-0000-00001A060000}"/>
    <cellStyle name="Nota 74 2" xfId="1563" xr:uid="{00000000-0005-0000-0000-00001B060000}"/>
    <cellStyle name="Nota 74 3" xfId="1564" xr:uid="{00000000-0005-0000-0000-00001C060000}"/>
    <cellStyle name="Nota 74 4" xfId="1565" xr:uid="{00000000-0005-0000-0000-00001D060000}"/>
    <cellStyle name="Nota 74 5" xfId="1566" xr:uid="{00000000-0005-0000-0000-00001E060000}"/>
    <cellStyle name="Nota 75" xfId="1567" xr:uid="{00000000-0005-0000-0000-00001F060000}"/>
    <cellStyle name="Nota 75 2" xfId="1568" xr:uid="{00000000-0005-0000-0000-000020060000}"/>
    <cellStyle name="Nota 75 3" xfId="1569" xr:uid="{00000000-0005-0000-0000-000021060000}"/>
    <cellStyle name="Nota 75 4" xfId="1570" xr:uid="{00000000-0005-0000-0000-000022060000}"/>
    <cellStyle name="Nota 75 5" xfId="1571" xr:uid="{00000000-0005-0000-0000-000023060000}"/>
    <cellStyle name="Nota 76" xfId="1572" xr:uid="{00000000-0005-0000-0000-000024060000}"/>
    <cellStyle name="Nota 76 2" xfId="1573" xr:uid="{00000000-0005-0000-0000-000025060000}"/>
    <cellStyle name="Nota 76 3" xfId="1574" xr:uid="{00000000-0005-0000-0000-000026060000}"/>
    <cellStyle name="Nota 76 4" xfId="1575" xr:uid="{00000000-0005-0000-0000-000027060000}"/>
    <cellStyle name="Nota 76 5" xfId="1576" xr:uid="{00000000-0005-0000-0000-000028060000}"/>
    <cellStyle name="Nota 77" xfId="1577" xr:uid="{00000000-0005-0000-0000-000029060000}"/>
    <cellStyle name="Nota 77 2" xfId="1578" xr:uid="{00000000-0005-0000-0000-00002A060000}"/>
    <cellStyle name="Nota 77 3" xfId="1579" xr:uid="{00000000-0005-0000-0000-00002B060000}"/>
    <cellStyle name="Nota 77 4" xfId="1580" xr:uid="{00000000-0005-0000-0000-00002C060000}"/>
    <cellStyle name="Nota 77 5" xfId="1581" xr:uid="{00000000-0005-0000-0000-00002D060000}"/>
    <cellStyle name="Nota 78" xfId="1582" xr:uid="{00000000-0005-0000-0000-00002E060000}"/>
    <cellStyle name="Nota 78 2" xfId="1583" xr:uid="{00000000-0005-0000-0000-00002F060000}"/>
    <cellStyle name="Nota 78 3" xfId="1584" xr:uid="{00000000-0005-0000-0000-000030060000}"/>
    <cellStyle name="Nota 78 4" xfId="1585" xr:uid="{00000000-0005-0000-0000-000031060000}"/>
    <cellStyle name="Nota 78 5" xfId="1586" xr:uid="{00000000-0005-0000-0000-000032060000}"/>
    <cellStyle name="Nota 79" xfId="1587" xr:uid="{00000000-0005-0000-0000-000033060000}"/>
    <cellStyle name="Nota 79 2" xfId="1588" xr:uid="{00000000-0005-0000-0000-000034060000}"/>
    <cellStyle name="Nota 79 3" xfId="1589" xr:uid="{00000000-0005-0000-0000-000035060000}"/>
    <cellStyle name="Nota 79 4" xfId="1590" xr:uid="{00000000-0005-0000-0000-000036060000}"/>
    <cellStyle name="Nota 79 5" xfId="1591" xr:uid="{00000000-0005-0000-0000-000037060000}"/>
    <cellStyle name="Nota 8" xfId="1592" xr:uid="{00000000-0005-0000-0000-000038060000}"/>
    <cellStyle name="Nota 8 10" xfId="1593" xr:uid="{00000000-0005-0000-0000-000039060000}"/>
    <cellStyle name="Nota 8 10 2" xfId="1594" xr:uid="{00000000-0005-0000-0000-00003A060000}"/>
    <cellStyle name="Nota 8 11" xfId="1595" xr:uid="{00000000-0005-0000-0000-00003B060000}"/>
    <cellStyle name="Nota 8 11 2" xfId="1596" xr:uid="{00000000-0005-0000-0000-00003C060000}"/>
    <cellStyle name="Nota 8 12" xfId="1597" xr:uid="{00000000-0005-0000-0000-00003D060000}"/>
    <cellStyle name="Nota 8 12 2" xfId="1598" xr:uid="{00000000-0005-0000-0000-00003E060000}"/>
    <cellStyle name="Nota 8 13" xfId="1599" xr:uid="{00000000-0005-0000-0000-00003F060000}"/>
    <cellStyle name="Nota 8 14" xfId="1600" xr:uid="{00000000-0005-0000-0000-000040060000}"/>
    <cellStyle name="Nota 8 15" xfId="1601" xr:uid="{00000000-0005-0000-0000-000041060000}"/>
    <cellStyle name="Nota 8 16" xfId="1602" xr:uid="{00000000-0005-0000-0000-000042060000}"/>
    <cellStyle name="Nota 8 17" xfId="1603" xr:uid="{00000000-0005-0000-0000-000043060000}"/>
    <cellStyle name="Nota 8 18" xfId="1604" xr:uid="{00000000-0005-0000-0000-000044060000}"/>
    <cellStyle name="Nota 8 19" xfId="1605" xr:uid="{00000000-0005-0000-0000-000045060000}"/>
    <cellStyle name="Nota 8 2" xfId="1606" xr:uid="{00000000-0005-0000-0000-000046060000}"/>
    <cellStyle name="Nota 8 2 2" xfId="1607" xr:uid="{00000000-0005-0000-0000-000047060000}"/>
    <cellStyle name="Nota 8 2 3" xfId="1608" xr:uid="{00000000-0005-0000-0000-000048060000}"/>
    <cellStyle name="Nota 8 2 4" xfId="1609" xr:uid="{00000000-0005-0000-0000-000049060000}"/>
    <cellStyle name="Nota 8 2 5" xfId="1610" xr:uid="{00000000-0005-0000-0000-00004A060000}"/>
    <cellStyle name="Nota 8 2 6" xfId="1611" xr:uid="{00000000-0005-0000-0000-00004B060000}"/>
    <cellStyle name="Nota 8 2 7" xfId="1612" xr:uid="{00000000-0005-0000-0000-00004C060000}"/>
    <cellStyle name="Nota 8 3" xfId="1613" xr:uid="{00000000-0005-0000-0000-00004D060000}"/>
    <cellStyle name="Nota 8 3 2" xfId="1614" xr:uid="{00000000-0005-0000-0000-00004E060000}"/>
    <cellStyle name="Nota 8 3 3" xfId="1615" xr:uid="{00000000-0005-0000-0000-00004F060000}"/>
    <cellStyle name="Nota 8 3 4" xfId="1616" xr:uid="{00000000-0005-0000-0000-000050060000}"/>
    <cellStyle name="Nota 8 3 5" xfId="1617" xr:uid="{00000000-0005-0000-0000-000051060000}"/>
    <cellStyle name="Nota 8 3 6" xfId="1618" xr:uid="{00000000-0005-0000-0000-000052060000}"/>
    <cellStyle name="Nota 8 3 7" xfId="1619" xr:uid="{00000000-0005-0000-0000-000053060000}"/>
    <cellStyle name="Nota 8 4" xfId="1620" xr:uid="{00000000-0005-0000-0000-000054060000}"/>
    <cellStyle name="Nota 8 5" xfId="1621" xr:uid="{00000000-0005-0000-0000-000055060000}"/>
    <cellStyle name="Nota 8 6" xfId="1622" xr:uid="{00000000-0005-0000-0000-000056060000}"/>
    <cellStyle name="Nota 8 7" xfId="1623" xr:uid="{00000000-0005-0000-0000-000057060000}"/>
    <cellStyle name="Nota 8 7 2" xfId="1624" xr:uid="{00000000-0005-0000-0000-000058060000}"/>
    <cellStyle name="Nota 8 8" xfId="1625" xr:uid="{00000000-0005-0000-0000-000059060000}"/>
    <cellStyle name="Nota 8 8 2" xfId="1626" xr:uid="{00000000-0005-0000-0000-00005A060000}"/>
    <cellStyle name="Nota 8 9" xfId="1627" xr:uid="{00000000-0005-0000-0000-00005B060000}"/>
    <cellStyle name="Nota 8 9 2" xfId="1628" xr:uid="{00000000-0005-0000-0000-00005C060000}"/>
    <cellStyle name="Nota 80" xfId="1629" xr:uid="{00000000-0005-0000-0000-00005D060000}"/>
    <cellStyle name="Nota 80 2" xfId="1630" xr:uid="{00000000-0005-0000-0000-00005E060000}"/>
    <cellStyle name="Nota 80 3" xfId="1631" xr:uid="{00000000-0005-0000-0000-00005F060000}"/>
    <cellStyle name="Nota 80 4" xfId="1632" xr:uid="{00000000-0005-0000-0000-000060060000}"/>
    <cellStyle name="Nota 80 5" xfId="1633" xr:uid="{00000000-0005-0000-0000-000061060000}"/>
    <cellStyle name="Nota 81" xfId="1634" xr:uid="{00000000-0005-0000-0000-000062060000}"/>
    <cellStyle name="Nota 81 2" xfId="1635" xr:uid="{00000000-0005-0000-0000-000063060000}"/>
    <cellStyle name="Nota 81 3" xfId="1636" xr:uid="{00000000-0005-0000-0000-000064060000}"/>
    <cellStyle name="Nota 81 4" xfId="1637" xr:uid="{00000000-0005-0000-0000-000065060000}"/>
    <cellStyle name="Nota 81 5" xfId="1638" xr:uid="{00000000-0005-0000-0000-000066060000}"/>
    <cellStyle name="Nota 82" xfId="1639" xr:uid="{00000000-0005-0000-0000-000067060000}"/>
    <cellStyle name="Nota 82 2" xfId="1640" xr:uid="{00000000-0005-0000-0000-000068060000}"/>
    <cellStyle name="Nota 82 3" xfId="1641" xr:uid="{00000000-0005-0000-0000-000069060000}"/>
    <cellStyle name="Nota 82 4" xfId="1642" xr:uid="{00000000-0005-0000-0000-00006A060000}"/>
    <cellStyle name="Nota 82 5" xfId="1643" xr:uid="{00000000-0005-0000-0000-00006B060000}"/>
    <cellStyle name="Nota 83" xfId="1644" xr:uid="{00000000-0005-0000-0000-00006C060000}"/>
    <cellStyle name="Nota 83 2" xfId="1645" xr:uid="{00000000-0005-0000-0000-00006D060000}"/>
    <cellStyle name="Nota 83 3" xfId="1646" xr:uid="{00000000-0005-0000-0000-00006E060000}"/>
    <cellStyle name="Nota 83 4" xfId="1647" xr:uid="{00000000-0005-0000-0000-00006F060000}"/>
    <cellStyle name="Nota 83 5" xfId="1648" xr:uid="{00000000-0005-0000-0000-000070060000}"/>
    <cellStyle name="Nota 84" xfId="1649" xr:uid="{00000000-0005-0000-0000-000071060000}"/>
    <cellStyle name="Nota 84 2" xfId="1650" xr:uid="{00000000-0005-0000-0000-000072060000}"/>
    <cellStyle name="Nota 84 3" xfId="1651" xr:uid="{00000000-0005-0000-0000-000073060000}"/>
    <cellStyle name="Nota 84 4" xfId="1652" xr:uid="{00000000-0005-0000-0000-000074060000}"/>
    <cellStyle name="Nota 84 5" xfId="1653" xr:uid="{00000000-0005-0000-0000-000075060000}"/>
    <cellStyle name="Nota 85" xfId="1654" xr:uid="{00000000-0005-0000-0000-000076060000}"/>
    <cellStyle name="Nota 85 2" xfId="1655" xr:uid="{00000000-0005-0000-0000-000077060000}"/>
    <cellStyle name="Nota 85 3" xfId="1656" xr:uid="{00000000-0005-0000-0000-000078060000}"/>
    <cellStyle name="Nota 85 4" xfId="1657" xr:uid="{00000000-0005-0000-0000-000079060000}"/>
    <cellStyle name="Nota 85 5" xfId="1658" xr:uid="{00000000-0005-0000-0000-00007A060000}"/>
    <cellStyle name="Nota 86" xfId="1659" xr:uid="{00000000-0005-0000-0000-00007B060000}"/>
    <cellStyle name="Nota 86 2" xfId="1660" xr:uid="{00000000-0005-0000-0000-00007C060000}"/>
    <cellStyle name="Nota 86 3" xfId="1661" xr:uid="{00000000-0005-0000-0000-00007D060000}"/>
    <cellStyle name="Nota 86 4" xfId="1662" xr:uid="{00000000-0005-0000-0000-00007E060000}"/>
    <cellStyle name="Nota 86 5" xfId="1663" xr:uid="{00000000-0005-0000-0000-00007F060000}"/>
    <cellStyle name="Nota 87" xfId="1664" xr:uid="{00000000-0005-0000-0000-000080060000}"/>
    <cellStyle name="Nota 87 2" xfId="1665" xr:uid="{00000000-0005-0000-0000-000081060000}"/>
    <cellStyle name="Nota 87 3" xfId="1666" xr:uid="{00000000-0005-0000-0000-000082060000}"/>
    <cellStyle name="Nota 87 4" xfId="1667" xr:uid="{00000000-0005-0000-0000-000083060000}"/>
    <cellStyle name="Nota 87 5" xfId="1668" xr:uid="{00000000-0005-0000-0000-000084060000}"/>
    <cellStyle name="Nota 88" xfId="1669" xr:uid="{00000000-0005-0000-0000-000085060000}"/>
    <cellStyle name="Nota 88 2" xfId="1670" xr:uid="{00000000-0005-0000-0000-000086060000}"/>
    <cellStyle name="Nota 88 3" xfId="1671" xr:uid="{00000000-0005-0000-0000-000087060000}"/>
    <cellStyle name="Nota 88 4" xfId="1672" xr:uid="{00000000-0005-0000-0000-000088060000}"/>
    <cellStyle name="Nota 88 5" xfId="1673" xr:uid="{00000000-0005-0000-0000-000089060000}"/>
    <cellStyle name="Nota 89" xfId="1674" xr:uid="{00000000-0005-0000-0000-00008A060000}"/>
    <cellStyle name="Nota 89 2" xfId="1675" xr:uid="{00000000-0005-0000-0000-00008B060000}"/>
    <cellStyle name="Nota 89 3" xfId="1676" xr:uid="{00000000-0005-0000-0000-00008C060000}"/>
    <cellStyle name="Nota 89 4" xfId="1677" xr:uid="{00000000-0005-0000-0000-00008D060000}"/>
    <cellStyle name="Nota 89 5" xfId="1678" xr:uid="{00000000-0005-0000-0000-00008E060000}"/>
    <cellStyle name="Nota 9" xfId="1679" xr:uid="{00000000-0005-0000-0000-00008F060000}"/>
    <cellStyle name="Nota 9 2" xfId="1680" xr:uid="{00000000-0005-0000-0000-000090060000}"/>
    <cellStyle name="Nota 9 2 2" xfId="1681" xr:uid="{00000000-0005-0000-0000-000091060000}"/>
    <cellStyle name="Nota 9 2 3" xfId="1682" xr:uid="{00000000-0005-0000-0000-000092060000}"/>
    <cellStyle name="Nota 9 2 4" xfId="1683" xr:uid="{00000000-0005-0000-0000-000093060000}"/>
    <cellStyle name="Nota 9 2 5" xfId="1684" xr:uid="{00000000-0005-0000-0000-000094060000}"/>
    <cellStyle name="Nota 9 2 6" xfId="1685" xr:uid="{00000000-0005-0000-0000-000095060000}"/>
    <cellStyle name="Nota 9 2 7" xfId="1686" xr:uid="{00000000-0005-0000-0000-000096060000}"/>
    <cellStyle name="Nota 9 3" xfId="1687" xr:uid="{00000000-0005-0000-0000-000097060000}"/>
    <cellStyle name="Nota 9 4" xfId="1688" xr:uid="{00000000-0005-0000-0000-000098060000}"/>
    <cellStyle name="Nota 9 5" xfId="1689" xr:uid="{00000000-0005-0000-0000-000099060000}"/>
    <cellStyle name="Nota 9 6" xfId="1690" xr:uid="{00000000-0005-0000-0000-00009A060000}"/>
    <cellStyle name="Nota 9 7" xfId="1691" xr:uid="{00000000-0005-0000-0000-00009B060000}"/>
    <cellStyle name="Nota 9 8" xfId="1692" xr:uid="{00000000-0005-0000-0000-00009C060000}"/>
    <cellStyle name="Nota 90" xfId="1693" xr:uid="{00000000-0005-0000-0000-00009D060000}"/>
    <cellStyle name="Nota 90 2" xfId="1694" xr:uid="{00000000-0005-0000-0000-00009E060000}"/>
    <cellStyle name="Nota 90 3" xfId="1695" xr:uid="{00000000-0005-0000-0000-00009F060000}"/>
    <cellStyle name="Nota 90 4" xfId="1696" xr:uid="{00000000-0005-0000-0000-0000A0060000}"/>
    <cellStyle name="Nota 90 5" xfId="1697" xr:uid="{00000000-0005-0000-0000-0000A1060000}"/>
    <cellStyle name="Nota 91" xfId="1698" xr:uid="{00000000-0005-0000-0000-0000A2060000}"/>
    <cellStyle name="Nota 91 2" xfId="1699" xr:uid="{00000000-0005-0000-0000-0000A3060000}"/>
    <cellStyle name="Nota 91 3" xfId="1700" xr:uid="{00000000-0005-0000-0000-0000A4060000}"/>
    <cellStyle name="Nota 91 4" xfId="1701" xr:uid="{00000000-0005-0000-0000-0000A5060000}"/>
    <cellStyle name="Nota 91 5" xfId="1702" xr:uid="{00000000-0005-0000-0000-0000A6060000}"/>
    <cellStyle name="Nota 92" xfId="1703" xr:uid="{00000000-0005-0000-0000-0000A7060000}"/>
    <cellStyle name="Nota 92 2" xfId="1704" xr:uid="{00000000-0005-0000-0000-0000A8060000}"/>
    <cellStyle name="Nota 92 3" xfId="1705" xr:uid="{00000000-0005-0000-0000-0000A9060000}"/>
    <cellStyle name="Nota 92 4" xfId="1706" xr:uid="{00000000-0005-0000-0000-0000AA060000}"/>
    <cellStyle name="Nota 92 5" xfId="1707" xr:uid="{00000000-0005-0000-0000-0000AB060000}"/>
    <cellStyle name="Nota 93" xfId="1708" xr:uid="{00000000-0005-0000-0000-0000AC060000}"/>
    <cellStyle name="Nota 93 2" xfId="1709" xr:uid="{00000000-0005-0000-0000-0000AD060000}"/>
    <cellStyle name="Nota 93 3" xfId="1710" xr:uid="{00000000-0005-0000-0000-0000AE060000}"/>
    <cellStyle name="Nota 93 4" xfId="1711" xr:uid="{00000000-0005-0000-0000-0000AF060000}"/>
    <cellStyle name="Nota 93 5" xfId="1712" xr:uid="{00000000-0005-0000-0000-0000B0060000}"/>
    <cellStyle name="Nota 94" xfId="1713" xr:uid="{00000000-0005-0000-0000-0000B1060000}"/>
    <cellStyle name="Nota 94 2" xfId="1714" xr:uid="{00000000-0005-0000-0000-0000B2060000}"/>
    <cellStyle name="Nota 94 3" xfId="1715" xr:uid="{00000000-0005-0000-0000-0000B3060000}"/>
    <cellStyle name="Nota 94 4" xfId="1716" xr:uid="{00000000-0005-0000-0000-0000B4060000}"/>
    <cellStyle name="Nota 94 5" xfId="1717" xr:uid="{00000000-0005-0000-0000-0000B5060000}"/>
    <cellStyle name="Nota 95" xfId="1718" xr:uid="{00000000-0005-0000-0000-0000B6060000}"/>
    <cellStyle name="Nota 95 2" xfId="1719" xr:uid="{00000000-0005-0000-0000-0000B7060000}"/>
    <cellStyle name="Nota 95 3" xfId="1720" xr:uid="{00000000-0005-0000-0000-0000B8060000}"/>
    <cellStyle name="Nota 95 4" xfId="1721" xr:uid="{00000000-0005-0000-0000-0000B9060000}"/>
    <cellStyle name="Nota 95 5" xfId="1722" xr:uid="{00000000-0005-0000-0000-0000BA060000}"/>
    <cellStyle name="Nota 96" xfId="1723" xr:uid="{00000000-0005-0000-0000-0000BB060000}"/>
    <cellStyle name="Nota 97" xfId="1724" xr:uid="{00000000-0005-0000-0000-0000BC060000}"/>
    <cellStyle name="Nota 98" xfId="1725" xr:uid="{00000000-0005-0000-0000-0000BD060000}"/>
    <cellStyle name="Nota 99" xfId="1726" xr:uid="{00000000-0005-0000-0000-0000BE060000}"/>
    <cellStyle name="Porcentagem" xfId="1727" builtinId="5"/>
    <cellStyle name="Porcentagem 127 2" xfId="1728" xr:uid="{00000000-0005-0000-0000-0000C0060000}"/>
    <cellStyle name="Porcentagem 127 3" xfId="1729" xr:uid="{00000000-0005-0000-0000-0000C1060000}"/>
    <cellStyle name="Porcentagem 127 4" xfId="1730" xr:uid="{00000000-0005-0000-0000-0000C2060000}"/>
    <cellStyle name="Porcentagem 128 2" xfId="1731" xr:uid="{00000000-0005-0000-0000-0000C3060000}"/>
    <cellStyle name="Porcentagem 128 3" xfId="1732" xr:uid="{00000000-0005-0000-0000-0000C4060000}"/>
    <cellStyle name="Porcentagem 128 4" xfId="1733" xr:uid="{00000000-0005-0000-0000-0000C5060000}"/>
    <cellStyle name="Porcentagem 129 2" xfId="1734" xr:uid="{00000000-0005-0000-0000-0000C6060000}"/>
    <cellStyle name="Porcentagem 129 3" xfId="1735" xr:uid="{00000000-0005-0000-0000-0000C7060000}"/>
    <cellStyle name="Porcentagem 129 4" xfId="1736" xr:uid="{00000000-0005-0000-0000-0000C8060000}"/>
    <cellStyle name="Porcentagem 130 2" xfId="1737" xr:uid="{00000000-0005-0000-0000-0000C9060000}"/>
    <cellStyle name="Porcentagem 130 3" xfId="1738" xr:uid="{00000000-0005-0000-0000-0000CA060000}"/>
    <cellStyle name="Porcentagem 130 4" xfId="1739" xr:uid="{00000000-0005-0000-0000-0000CB060000}"/>
    <cellStyle name="Porcentagem 131 2" xfId="1740" xr:uid="{00000000-0005-0000-0000-0000CC060000}"/>
    <cellStyle name="Porcentagem 131 3" xfId="1741" xr:uid="{00000000-0005-0000-0000-0000CD060000}"/>
    <cellStyle name="Porcentagem 131 4" xfId="1742" xr:uid="{00000000-0005-0000-0000-0000CE060000}"/>
    <cellStyle name="Porcentagem 132 2" xfId="1743" xr:uid="{00000000-0005-0000-0000-0000CF060000}"/>
    <cellStyle name="Porcentagem 132 3" xfId="1744" xr:uid="{00000000-0005-0000-0000-0000D0060000}"/>
    <cellStyle name="Porcentagem 132 4" xfId="1745" xr:uid="{00000000-0005-0000-0000-0000D1060000}"/>
    <cellStyle name="Porcentagem 133 2" xfId="1746" xr:uid="{00000000-0005-0000-0000-0000D2060000}"/>
    <cellStyle name="Porcentagem 133 3" xfId="1747" xr:uid="{00000000-0005-0000-0000-0000D3060000}"/>
    <cellStyle name="Porcentagem 133 4" xfId="1748" xr:uid="{00000000-0005-0000-0000-0000D4060000}"/>
    <cellStyle name="Porcentagem 134 2" xfId="1749" xr:uid="{00000000-0005-0000-0000-0000D5060000}"/>
    <cellStyle name="Porcentagem 134 3" xfId="1750" xr:uid="{00000000-0005-0000-0000-0000D6060000}"/>
    <cellStyle name="Porcentagem 134 4" xfId="1751" xr:uid="{00000000-0005-0000-0000-0000D7060000}"/>
    <cellStyle name="Porcentagem 135 2" xfId="1752" xr:uid="{00000000-0005-0000-0000-0000D8060000}"/>
    <cellStyle name="Porcentagem 135 3" xfId="1753" xr:uid="{00000000-0005-0000-0000-0000D9060000}"/>
    <cellStyle name="Porcentagem 135 4" xfId="1754" xr:uid="{00000000-0005-0000-0000-0000DA060000}"/>
    <cellStyle name="Porcentagem 136 2" xfId="1755" xr:uid="{00000000-0005-0000-0000-0000DB060000}"/>
    <cellStyle name="Porcentagem 136 3" xfId="1756" xr:uid="{00000000-0005-0000-0000-0000DC060000}"/>
    <cellStyle name="Porcentagem 136 4" xfId="1757" xr:uid="{00000000-0005-0000-0000-0000DD060000}"/>
    <cellStyle name="Porcentagem 137 2" xfId="1758" xr:uid="{00000000-0005-0000-0000-0000DE060000}"/>
    <cellStyle name="Porcentagem 137 3" xfId="1759" xr:uid="{00000000-0005-0000-0000-0000DF060000}"/>
    <cellStyle name="Porcentagem 137 4" xfId="1760" xr:uid="{00000000-0005-0000-0000-0000E0060000}"/>
    <cellStyle name="Porcentagem 138 2" xfId="1761" xr:uid="{00000000-0005-0000-0000-0000E1060000}"/>
    <cellStyle name="Porcentagem 138 3" xfId="1762" xr:uid="{00000000-0005-0000-0000-0000E2060000}"/>
    <cellStyle name="Porcentagem 138 4" xfId="1763" xr:uid="{00000000-0005-0000-0000-0000E3060000}"/>
    <cellStyle name="Porcentagem 139 2" xfId="1764" xr:uid="{00000000-0005-0000-0000-0000E4060000}"/>
    <cellStyle name="Porcentagem 139 3" xfId="1765" xr:uid="{00000000-0005-0000-0000-0000E5060000}"/>
    <cellStyle name="Porcentagem 139 4" xfId="1766" xr:uid="{00000000-0005-0000-0000-0000E6060000}"/>
    <cellStyle name="Porcentagem 140 2" xfId="1767" xr:uid="{00000000-0005-0000-0000-0000E7060000}"/>
    <cellStyle name="Porcentagem 140 3" xfId="1768" xr:uid="{00000000-0005-0000-0000-0000E8060000}"/>
    <cellStyle name="Porcentagem 140 4" xfId="1769" xr:uid="{00000000-0005-0000-0000-0000E9060000}"/>
    <cellStyle name="Porcentagem 141 2" xfId="1770" xr:uid="{00000000-0005-0000-0000-0000EA060000}"/>
    <cellStyle name="Porcentagem 141 3" xfId="1771" xr:uid="{00000000-0005-0000-0000-0000EB060000}"/>
    <cellStyle name="Porcentagem 141 4" xfId="1772" xr:uid="{00000000-0005-0000-0000-0000EC060000}"/>
    <cellStyle name="Porcentagem 142 2" xfId="1773" xr:uid="{00000000-0005-0000-0000-0000ED060000}"/>
    <cellStyle name="Porcentagem 142 3" xfId="1774" xr:uid="{00000000-0005-0000-0000-0000EE060000}"/>
    <cellStyle name="Porcentagem 142 4" xfId="1775" xr:uid="{00000000-0005-0000-0000-0000EF060000}"/>
    <cellStyle name="Porcentagem 143 2" xfId="1776" xr:uid="{00000000-0005-0000-0000-0000F0060000}"/>
    <cellStyle name="Porcentagem 143 3" xfId="1777" xr:uid="{00000000-0005-0000-0000-0000F1060000}"/>
    <cellStyle name="Porcentagem 143 4" xfId="1778" xr:uid="{00000000-0005-0000-0000-0000F2060000}"/>
    <cellStyle name="Porcentagem 144 2" xfId="1779" xr:uid="{00000000-0005-0000-0000-0000F3060000}"/>
    <cellStyle name="Porcentagem 144 3" xfId="1780" xr:uid="{00000000-0005-0000-0000-0000F4060000}"/>
    <cellStyle name="Porcentagem 144 4" xfId="1781" xr:uid="{00000000-0005-0000-0000-0000F5060000}"/>
    <cellStyle name="Porcentagem 145 2" xfId="1782" xr:uid="{00000000-0005-0000-0000-0000F6060000}"/>
    <cellStyle name="Porcentagem 145 3" xfId="1783" xr:uid="{00000000-0005-0000-0000-0000F7060000}"/>
    <cellStyle name="Porcentagem 145 4" xfId="1784" xr:uid="{00000000-0005-0000-0000-0000F8060000}"/>
    <cellStyle name="Porcentagem 146 2" xfId="1785" xr:uid="{00000000-0005-0000-0000-0000F9060000}"/>
    <cellStyle name="Porcentagem 146 3" xfId="1786" xr:uid="{00000000-0005-0000-0000-0000FA060000}"/>
    <cellStyle name="Porcentagem 146 4" xfId="1787" xr:uid="{00000000-0005-0000-0000-0000FB060000}"/>
    <cellStyle name="Porcentagem 147 2" xfId="1788" xr:uid="{00000000-0005-0000-0000-0000FC060000}"/>
    <cellStyle name="Porcentagem 147 3" xfId="1789" xr:uid="{00000000-0005-0000-0000-0000FD060000}"/>
    <cellStyle name="Porcentagem 147 4" xfId="1790" xr:uid="{00000000-0005-0000-0000-0000FE060000}"/>
    <cellStyle name="Porcentagem 148 2" xfId="1791" xr:uid="{00000000-0005-0000-0000-0000FF060000}"/>
    <cellStyle name="Porcentagem 148 3" xfId="1792" xr:uid="{00000000-0005-0000-0000-000000070000}"/>
    <cellStyle name="Porcentagem 148 4" xfId="1793" xr:uid="{00000000-0005-0000-0000-000001070000}"/>
    <cellStyle name="Porcentagem 149 2" xfId="1794" xr:uid="{00000000-0005-0000-0000-000002070000}"/>
    <cellStyle name="Porcentagem 149 3" xfId="1795" xr:uid="{00000000-0005-0000-0000-000003070000}"/>
    <cellStyle name="Porcentagem 149 4" xfId="1796" xr:uid="{00000000-0005-0000-0000-000004070000}"/>
    <cellStyle name="Porcentagem 150 2" xfId="1797" xr:uid="{00000000-0005-0000-0000-000005070000}"/>
    <cellStyle name="Porcentagem 150 3" xfId="1798" xr:uid="{00000000-0005-0000-0000-000006070000}"/>
    <cellStyle name="Porcentagem 150 4" xfId="1799" xr:uid="{00000000-0005-0000-0000-000007070000}"/>
    <cellStyle name="Porcentagem 151 2" xfId="1800" xr:uid="{00000000-0005-0000-0000-000008070000}"/>
    <cellStyle name="Porcentagem 151 3" xfId="1801" xr:uid="{00000000-0005-0000-0000-000009070000}"/>
    <cellStyle name="Porcentagem 151 4" xfId="1802" xr:uid="{00000000-0005-0000-0000-00000A070000}"/>
    <cellStyle name="Porcentagem 167 2" xfId="1803" xr:uid="{00000000-0005-0000-0000-00000B070000}"/>
    <cellStyle name="Porcentagem 168 2" xfId="1804" xr:uid="{00000000-0005-0000-0000-00000C070000}"/>
    <cellStyle name="Porcentagem 169 2" xfId="1805" xr:uid="{00000000-0005-0000-0000-00000D070000}"/>
    <cellStyle name="Porcentagem 170 2" xfId="1806" xr:uid="{00000000-0005-0000-0000-00000E070000}"/>
    <cellStyle name="Porcentagem 171 2" xfId="1807" xr:uid="{00000000-0005-0000-0000-00000F070000}"/>
    <cellStyle name="Porcentagem 177 2" xfId="1808" xr:uid="{00000000-0005-0000-0000-000010070000}"/>
    <cellStyle name="Porcentagem 178 2" xfId="1809" xr:uid="{00000000-0005-0000-0000-000011070000}"/>
    <cellStyle name="Porcentagem 179 2" xfId="1810" xr:uid="{00000000-0005-0000-0000-000012070000}"/>
    <cellStyle name="Porcentagem 180 2" xfId="1811" xr:uid="{00000000-0005-0000-0000-000013070000}"/>
    <cellStyle name="Porcentagem 181 2" xfId="1812" xr:uid="{00000000-0005-0000-0000-000014070000}"/>
    <cellStyle name="Porcentagem 182 2" xfId="1813" xr:uid="{00000000-0005-0000-0000-000015070000}"/>
    <cellStyle name="Porcentagem 183 2" xfId="1814" xr:uid="{00000000-0005-0000-0000-000016070000}"/>
    <cellStyle name="Porcentagem 184 2" xfId="1815" xr:uid="{00000000-0005-0000-0000-000017070000}"/>
    <cellStyle name="Porcentagem 185 2" xfId="1816" xr:uid="{00000000-0005-0000-0000-000018070000}"/>
    <cellStyle name="Porcentagem 186 2" xfId="1817" xr:uid="{00000000-0005-0000-0000-000019070000}"/>
    <cellStyle name="Porcentagem 187 2" xfId="1818" xr:uid="{00000000-0005-0000-0000-00001A070000}"/>
    <cellStyle name="Porcentagem 188 2" xfId="1819" xr:uid="{00000000-0005-0000-0000-00001B070000}"/>
    <cellStyle name="Porcentagem 189 2" xfId="1820" xr:uid="{00000000-0005-0000-0000-00001C070000}"/>
    <cellStyle name="Porcentagem 190 2" xfId="1821" xr:uid="{00000000-0005-0000-0000-00001D070000}"/>
    <cellStyle name="Porcentagem 191 2" xfId="1822" xr:uid="{00000000-0005-0000-0000-00001E070000}"/>
    <cellStyle name="Porcentagem 192" xfId="1823" xr:uid="{00000000-0005-0000-0000-00001F070000}"/>
    <cellStyle name="Porcentagem 193" xfId="1824" xr:uid="{00000000-0005-0000-0000-000020070000}"/>
    <cellStyle name="Porcentagem 194" xfId="1825" xr:uid="{00000000-0005-0000-0000-000021070000}"/>
    <cellStyle name="Porcentagem 195" xfId="1826" xr:uid="{00000000-0005-0000-0000-000022070000}"/>
    <cellStyle name="Porcentagem 196" xfId="1827" xr:uid="{00000000-0005-0000-0000-000023070000}"/>
    <cellStyle name="Porcentagem 197" xfId="1828" xr:uid="{00000000-0005-0000-0000-000024070000}"/>
    <cellStyle name="Porcentagem 198 2" xfId="1829" xr:uid="{00000000-0005-0000-0000-000025070000}"/>
    <cellStyle name="Porcentagem 199 2" xfId="1830" xr:uid="{00000000-0005-0000-0000-000026070000}"/>
    <cellStyle name="Porcentagem 2" xfId="1831" xr:uid="{00000000-0005-0000-0000-000027070000}"/>
    <cellStyle name="Porcentagem 2 10" xfId="1832" xr:uid="{00000000-0005-0000-0000-000028070000}"/>
    <cellStyle name="Porcentagem 2 2" xfId="1833" xr:uid="{00000000-0005-0000-0000-000029070000}"/>
    <cellStyle name="Porcentagem 2 2 2" xfId="1834" xr:uid="{00000000-0005-0000-0000-00002A070000}"/>
    <cellStyle name="Porcentagem 2 2 3" xfId="1835" xr:uid="{00000000-0005-0000-0000-00002B070000}"/>
    <cellStyle name="Porcentagem 2 2 4" xfId="1836" xr:uid="{00000000-0005-0000-0000-00002C070000}"/>
    <cellStyle name="Porcentagem 2 2 5" xfId="1837" xr:uid="{00000000-0005-0000-0000-00002D070000}"/>
    <cellStyle name="Porcentagem 2 2 6" xfId="1838" xr:uid="{00000000-0005-0000-0000-00002E070000}"/>
    <cellStyle name="Porcentagem 2 2 7" xfId="1839" xr:uid="{00000000-0005-0000-0000-00002F070000}"/>
    <cellStyle name="Porcentagem 2 3" xfId="1840" xr:uid="{00000000-0005-0000-0000-000030070000}"/>
    <cellStyle name="Porcentagem 2 4" xfId="1841" xr:uid="{00000000-0005-0000-0000-000031070000}"/>
    <cellStyle name="Porcentagem 2 5" xfId="1842" xr:uid="{00000000-0005-0000-0000-000032070000}"/>
    <cellStyle name="Porcentagem 2 6" xfId="1843" xr:uid="{00000000-0005-0000-0000-000033070000}"/>
    <cellStyle name="Porcentagem 2 7" xfId="1844" xr:uid="{00000000-0005-0000-0000-000034070000}"/>
    <cellStyle name="Porcentagem 2 8" xfId="1845" xr:uid="{00000000-0005-0000-0000-000035070000}"/>
    <cellStyle name="Porcentagem 2 9" xfId="1846" xr:uid="{00000000-0005-0000-0000-000036070000}"/>
    <cellStyle name="Porcentagem 200 2" xfId="1847" xr:uid="{00000000-0005-0000-0000-000037070000}"/>
    <cellStyle name="Porcentagem 201 2" xfId="1848" xr:uid="{00000000-0005-0000-0000-000038070000}"/>
    <cellStyle name="Porcentagem 202 2" xfId="1849" xr:uid="{00000000-0005-0000-0000-000039070000}"/>
    <cellStyle name="Porcentagem 203 2" xfId="1850" xr:uid="{00000000-0005-0000-0000-00003A070000}"/>
    <cellStyle name="Porcentagem 204 2" xfId="1851" xr:uid="{00000000-0005-0000-0000-00003B070000}"/>
    <cellStyle name="Porcentagem 205 2" xfId="1852" xr:uid="{00000000-0005-0000-0000-00003C070000}"/>
    <cellStyle name="Porcentagem 207 2" xfId="1853" xr:uid="{00000000-0005-0000-0000-00003D070000}"/>
    <cellStyle name="Porcentagem 3" xfId="1854" xr:uid="{00000000-0005-0000-0000-00003E070000}"/>
    <cellStyle name="Porcentagem 33 2" xfId="1855" xr:uid="{00000000-0005-0000-0000-00003F070000}"/>
    <cellStyle name="Porcentagem 34 2" xfId="1856" xr:uid="{00000000-0005-0000-0000-000040070000}"/>
    <cellStyle name="Porcentagem 35 2" xfId="1857" xr:uid="{00000000-0005-0000-0000-000041070000}"/>
    <cellStyle name="Porcentagem 36 2" xfId="1858" xr:uid="{00000000-0005-0000-0000-000042070000}"/>
    <cellStyle name="Porcentagem 37 2" xfId="1859" xr:uid="{00000000-0005-0000-0000-000043070000}"/>
    <cellStyle name="Porcentagem 38 2" xfId="1860" xr:uid="{00000000-0005-0000-0000-000044070000}"/>
    <cellStyle name="Porcentagem 39 2" xfId="1861" xr:uid="{00000000-0005-0000-0000-000045070000}"/>
    <cellStyle name="Porcentagem 4" xfId="1862" xr:uid="{00000000-0005-0000-0000-000046070000}"/>
    <cellStyle name="Porcentagem 40 2" xfId="1863" xr:uid="{00000000-0005-0000-0000-000047070000}"/>
    <cellStyle name="Porcentagem 41 2" xfId="1864" xr:uid="{00000000-0005-0000-0000-000048070000}"/>
    <cellStyle name="Porcentagem 42 2" xfId="1865" xr:uid="{00000000-0005-0000-0000-000049070000}"/>
    <cellStyle name="Porcentagem 43 2" xfId="1866" xr:uid="{00000000-0005-0000-0000-00004A070000}"/>
    <cellStyle name="Porcentagem 44 2" xfId="1867" xr:uid="{00000000-0005-0000-0000-00004B070000}"/>
    <cellStyle name="Porcentagem 45 2" xfId="1868" xr:uid="{00000000-0005-0000-0000-00004C070000}"/>
    <cellStyle name="Porcentagem 46 2" xfId="1869" xr:uid="{00000000-0005-0000-0000-00004D070000}"/>
    <cellStyle name="Porcentagem 47 2" xfId="1870" xr:uid="{00000000-0005-0000-0000-00004E070000}"/>
    <cellStyle name="Porcentagem 48 2" xfId="1871" xr:uid="{00000000-0005-0000-0000-00004F070000}"/>
    <cellStyle name="Porcentagem 49 2" xfId="1872" xr:uid="{00000000-0005-0000-0000-000050070000}"/>
    <cellStyle name="Porcentagem 5" xfId="1873" xr:uid="{00000000-0005-0000-0000-000051070000}"/>
    <cellStyle name="Porcentagem 50 2" xfId="1874" xr:uid="{00000000-0005-0000-0000-000052070000}"/>
    <cellStyle name="Porcentagem 51 2" xfId="1875" xr:uid="{00000000-0005-0000-0000-000053070000}"/>
    <cellStyle name="Porcentagem 52 2" xfId="1876" xr:uid="{00000000-0005-0000-0000-000054070000}"/>
    <cellStyle name="Porcentagem 53 2" xfId="1877" xr:uid="{00000000-0005-0000-0000-000055070000}"/>
    <cellStyle name="Porcentagem 54 2" xfId="1878" xr:uid="{00000000-0005-0000-0000-000056070000}"/>
    <cellStyle name="Porcentagem 55 2" xfId="1879" xr:uid="{00000000-0005-0000-0000-000057070000}"/>
    <cellStyle name="Porcentagem 56 2" xfId="1880" xr:uid="{00000000-0005-0000-0000-000058070000}"/>
    <cellStyle name="Porcentagem 57 2" xfId="1881" xr:uid="{00000000-0005-0000-0000-000059070000}"/>
    <cellStyle name="Porcentagem 58 2" xfId="1882" xr:uid="{00000000-0005-0000-0000-00005A070000}"/>
    <cellStyle name="Porcentagem 59 2" xfId="1883" xr:uid="{00000000-0005-0000-0000-00005B070000}"/>
    <cellStyle name="Porcentagem 6" xfId="1884" xr:uid="{00000000-0005-0000-0000-00005C070000}"/>
    <cellStyle name="Porcentagem 60 2" xfId="1885" xr:uid="{00000000-0005-0000-0000-00005D070000}"/>
    <cellStyle name="Porcentagem 61 2" xfId="1886" xr:uid="{00000000-0005-0000-0000-00005E070000}"/>
    <cellStyle name="Porcentagem 62 2" xfId="1887" xr:uid="{00000000-0005-0000-0000-00005F070000}"/>
    <cellStyle name="Porcentagem 63 2" xfId="1888" xr:uid="{00000000-0005-0000-0000-000060070000}"/>
    <cellStyle name="Porcentagem 64 2" xfId="1889" xr:uid="{00000000-0005-0000-0000-000061070000}"/>
    <cellStyle name="Porcentagem 65 2" xfId="1890" xr:uid="{00000000-0005-0000-0000-000062070000}"/>
    <cellStyle name="Porcentagem 66 2" xfId="1891" xr:uid="{00000000-0005-0000-0000-000063070000}"/>
    <cellStyle name="Porcentagem 68 2" xfId="1892" xr:uid="{00000000-0005-0000-0000-000064070000}"/>
    <cellStyle name="Porcentagem 69 2" xfId="1893" xr:uid="{00000000-0005-0000-0000-000065070000}"/>
    <cellStyle name="Porcentagem 7" xfId="1894" xr:uid="{00000000-0005-0000-0000-000066070000}"/>
    <cellStyle name="Porcentagem 70 2" xfId="1895" xr:uid="{00000000-0005-0000-0000-000067070000}"/>
    <cellStyle name="Porcentagem 71 2" xfId="1896" xr:uid="{00000000-0005-0000-0000-000068070000}"/>
    <cellStyle name="Porcentagem 73 2" xfId="1897" xr:uid="{00000000-0005-0000-0000-000069070000}"/>
    <cellStyle name="Porcentagem 74 2" xfId="1898" xr:uid="{00000000-0005-0000-0000-00006A070000}"/>
    <cellStyle name="Porcentagem 75 2" xfId="1899" xr:uid="{00000000-0005-0000-0000-00006B070000}"/>
    <cellStyle name="Porcentagem 76 2" xfId="1900" xr:uid="{00000000-0005-0000-0000-00006C070000}"/>
    <cellStyle name="Porcentagem 83" xfId="1901" xr:uid="{00000000-0005-0000-0000-00006D070000}"/>
    <cellStyle name="Porcentagem 84" xfId="1902" xr:uid="{00000000-0005-0000-0000-00006E070000}"/>
    <cellStyle name="Porcentagem 85" xfId="1903" xr:uid="{00000000-0005-0000-0000-00006F070000}"/>
    <cellStyle name="Porcentagem 86" xfId="1904" xr:uid="{00000000-0005-0000-0000-000070070000}"/>
    <cellStyle name="Porcentagem 87" xfId="1905" xr:uid="{00000000-0005-0000-0000-000071070000}"/>
    <cellStyle name="Porcentagem 88" xfId="1906" xr:uid="{00000000-0005-0000-0000-000072070000}"/>
    <cellStyle name="Porcentagem 89" xfId="1907" xr:uid="{00000000-0005-0000-0000-000073070000}"/>
    <cellStyle name="Porcentagem 90" xfId="1908" xr:uid="{00000000-0005-0000-0000-000074070000}"/>
    <cellStyle name="Porcentagem 91" xfId="1909" xr:uid="{00000000-0005-0000-0000-000075070000}"/>
    <cellStyle name="Texto Explicativo 2" xfId="1910" xr:uid="{00000000-0005-0000-0000-000076070000}"/>
    <cellStyle name="Título 5" xfId="1911" xr:uid="{00000000-0005-0000-0000-000077070000}"/>
    <cellStyle name="Vírgula" xfId="1925" builtinId="3"/>
    <cellStyle name="Vírgula 2" xfId="1912" xr:uid="{00000000-0005-0000-0000-000079070000}"/>
    <cellStyle name="Vírgula 2 2" xfId="1913" xr:uid="{00000000-0005-0000-0000-00007A070000}"/>
    <cellStyle name="Vírgula 2 2 2" xfId="1914" xr:uid="{00000000-0005-0000-0000-00007B070000}"/>
    <cellStyle name="Vírgula 2 3" xfId="1915" xr:uid="{00000000-0005-0000-0000-00007C070000}"/>
    <cellStyle name="Vírgula 2 3 2" xfId="1916" xr:uid="{00000000-0005-0000-0000-00007D070000}"/>
    <cellStyle name="Vírgula 2 4" xfId="1917" xr:uid="{00000000-0005-0000-0000-00007E070000}"/>
    <cellStyle name="Vírgula 3" xfId="1918" xr:uid="{00000000-0005-0000-0000-00007F070000}"/>
    <cellStyle name="Vírgula 6" xfId="1919" xr:uid="{00000000-0005-0000-0000-000080070000}"/>
    <cellStyle name="Vírgula 6 2" xfId="1920" xr:uid="{00000000-0005-0000-0000-000081070000}"/>
    <cellStyle name="Vírgula 6 2 2" xfId="1921" xr:uid="{00000000-0005-0000-0000-000082070000}"/>
    <cellStyle name="Vírgula 6 2 3" xfId="1922" xr:uid="{00000000-0005-0000-0000-000083070000}"/>
    <cellStyle name="Vírgula 6 3" xfId="1923" xr:uid="{00000000-0005-0000-0000-000084070000}"/>
    <cellStyle name="Vírgula 6 4" xfId="1924" xr:uid="{00000000-0005-0000-0000-000085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e&#231;os-Batata'!A1"/><Relationship Id="rId13" Type="http://schemas.openxmlformats.org/officeDocument/2006/relationships/hyperlink" Target="#'Pre&#231;os-Cenoura'!A1"/><Relationship Id="rId18" Type="http://schemas.openxmlformats.org/officeDocument/2006/relationships/hyperlink" Target="#'Quantidade-Laranja'!A1"/><Relationship Id="rId26" Type="http://schemas.openxmlformats.org/officeDocument/2006/relationships/hyperlink" Target="#'Quantidade-Melancia'!A1"/><Relationship Id="rId3" Type="http://schemas.openxmlformats.org/officeDocument/2006/relationships/hyperlink" Target="#'Pre&#231;os-Hortali&#231;as'!A1"/><Relationship Id="rId21" Type="http://schemas.openxmlformats.org/officeDocument/2006/relationships/hyperlink" Target="#'Quantidade-Ma&#231;&#227;'!A1"/><Relationship Id="rId7" Type="http://schemas.openxmlformats.org/officeDocument/2006/relationships/hyperlink" Target="#'Pre&#231;os-Alface'!A1"/><Relationship Id="rId12" Type="http://schemas.openxmlformats.org/officeDocument/2006/relationships/hyperlink" Target="#'Pre&#231;os-Ma&#231;&#227;'!A1"/><Relationship Id="rId17" Type="http://schemas.openxmlformats.org/officeDocument/2006/relationships/hyperlink" Target="#'Quantidade-Cebola'!A1"/><Relationship Id="rId25" Type="http://schemas.openxmlformats.org/officeDocument/2006/relationships/hyperlink" Target="#'Quantidade-Mam&#227;o'!A1"/><Relationship Id="rId2" Type="http://schemas.openxmlformats.org/officeDocument/2006/relationships/image" Target="../media/image2.png"/><Relationship Id="rId16" Type="http://schemas.openxmlformats.org/officeDocument/2006/relationships/hyperlink" Target="#'Quantidade-Batata'!A1"/><Relationship Id="rId20" Type="http://schemas.openxmlformats.org/officeDocument/2006/relationships/hyperlink" Target="#'Pre&#231;os-Mam&#227;o'!A1"/><Relationship Id="rId29" Type="http://schemas.openxmlformats.org/officeDocument/2006/relationships/hyperlink" Target="#'Microrregi&#245;es-Frutas'!A1"/><Relationship Id="rId1" Type="http://schemas.openxmlformats.org/officeDocument/2006/relationships/image" Target="../media/image1.jpg"/><Relationship Id="rId6" Type="http://schemas.openxmlformats.org/officeDocument/2006/relationships/hyperlink" Target="#'Q-Total-Frutas'!A1"/><Relationship Id="rId11" Type="http://schemas.openxmlformats.org/officeDocument/2006/relationships/hyperlink" Target="#'Pre&#231;os-Laranja'!A1"/><Relationship Id="rId24" Type="http://schemas.openxmlformats.org/officeDocument/2006/relationships/hyperlink" Target="#'Pre&#231;os-Melancia'!A1"/><Relationship Id="rId5" Type="http://schemas.openxmlformats.org/officeDocument/2006/relationships/hyperlink" Target="#'Pre&#231;os-Frutas'!A1"/><Relationship Id="rId15" Type="http://schemas.openxmlformats.org/officeDocument/2006/relationships/hyperlink" Target="#'Quantidade-Banana'!A1"/><Relationship Id="rId23" Type="http://schemas.openxmlformats.org/officeDocument/2006/relationships/hyperlink" Target="#'Quantidade-Tomate'!A1"/><Relationship Id="rId28" Type="http://schemas.openxmlformats.org/officeDocument/2006/relationships/hyperlink" Target="#'Munic&#237;pios-Hortali&#231;as'!A1"/><Relationship Id="rId10" Type="http://schemas.openxmlformats.org/officeDocument/2006/relationships/hyperlink" Target="#'Pre&#231;os-Banana'!A1"/><Relationship Id="rId19" Type="http://schemas.openxmlformats.org/officeDocument/2006/relationships/hyperlink" Target="#'Quantidade-Cenoura'!A1"/><Relationship Id="rId31" Type="http://schemas.openxmlformats.org/officeDocument/2006/relationships/image" Target="../media/image3.jpg"/><Relationship Id="rId4" Type="http://schemas.openxmlformats.org/officeDocument/2006/relationships/hyperlink" Target="#'Q-Total-Hortali&#231;as'!A1"/><Relationship Id="rId9" Type="http://schemas.openxmlformats.org/officeDocument/2006/relationships/hyperlink" Target="#'Pre&#231;os-Cebola'!A1"/><Relationship Id="rId14" Type="http://schemas.openxmlformats.org/officeDocument/2006/relationships/hyperlink" Target="#'Quantidade-Alface'!A1"/><Relationship Id="rId22" Type="http://schemas.openxmlformats.org/officeDocument/2006/relationships/hyperlink" Target="#'Pre&#231;os-Tomate'!A1"/><Relationship Id="rId27" Type="http://schemas.openxmlformats.org/officeDocument/2006/relationships/hyperlink" Target="#'Microrregi&#245;es-Hortali&#231;as'!A1"/><Relationship Id="rId30" Type="http://schemas.openxmlformats.org/officeDocument/2006/relationships/hyperlink" Target="#'Munic&#237;pios-Frutas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hyperlink" Target="#Principal!A1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2</xdr:row>
      <xdr:rowOff>137583</xdr:rowOff>
    </xdr:from>
    <xdr:to>
      <xdr:col>17</xdr:col>
      <xdr:colOff>312845</xdr:colOff>
      <xdr:row>13</xdr:row>
      <xdr:rowOff>121071</xdr:rowOff>
    </xdr:to>
    <xdr:pic>
      <xdr:nvPicPr>
        <xdr:cNvPr id="4" name="Imagem 3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60918" y="1026583"/>
          <a:ext cx="8747760" cy="1729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131399</xdr:colOff>
      <xdr:row>39</xdr:row>
      <xdr:rowOff>110660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31400" cy="709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293334</xdr:colOff>
      <xdr:row>6</xdr:row>
      <xdr:rowOff>105120</xdr:rowOff>
    </xdr:from>
    <xdr:to>
      <xdr:col>17</xdr:col>
      <xdr:colOff>52917</xdr:colOff>
      <xdr:row>9</xdr:row>
      <xdr:rowOff>47160</xdr:rowOff>
    </xdr:to>
    <xdr:sp macro="" textlink="">
      <xdr:nvSpPr>
        <xdr:cNvPr id="6" name="Text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055834" y="1629120"/>
          <a:ext cx="3992916" cy="418290"/>
        </a:xfrm>
        <a:prstGeom prst="rect">
          <a:avLst/>
        </a:prstGeom>
        <a:noFill/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0" tIns="0" rIns="0" bIns="0">
          <a:noAutofit/>
        </a:bodyPr>
        <a:lstStyle/>
        <a:p>
          <a:pPr>
            <a:lnSpc>
              <a:spcPct val="100000"/>
            </a:lnSpc>
            <a:defRPr/>
          </a:pPr>
          <a:r>
            <a:rPr lang="pt-BR" sz="1600" b="0" strike="noStrike" spc="-1">
              <a:solidFill>
                <a:srgbClr val="4DA93A"/>
              </a:solidFill>
              <a:latin typeface="Arial"/>
              <a:ea typeface="+mn-ea"/>
            </a:rPr>
            <a:t>Boletim Hortigranjeiro </a:t>
          </a:r>
          <a:endParaRPr lang="pt-BR" sz="1600" b="0" strike="noStrike" spc="-1">
            <a:solidFill>
              <a:srgbClr val="4DA93A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26280</xdr:colOff>
      <xdr:row>16</xdr:row>
      <xdr:rowOff>28440</xdr:rowOff>
    </xdr:from>
    <xdr:to>
      <xdr:col>4</xdr:col>
      <xdr:colOff>45720</xdr:colOff>
      <xdr:row>19</xdr:row>
      <xdr:rowOff>82440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590760" y="319068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Preços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170999</xdr:colOff>
      <xdr:row>16</xdr:row>
      <xdr:rowOff>38160</xdr:rowOff>
    </xdr:from>
    <xdr:to>
      <xdr:col>8</xdr:col>
      <xdr:colOff>190440</xdr:colOff>
      <xdr:row>19</xdr:row>
      <xdr:rowOff>92159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993400" y="320040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Quantidade Total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343080</xdr:colOff>
      <xdr:row>16</xdr:row>
      <xdr:rowOff>28440</xdr:rowOff>
    </xdr:from>
    <xdr:to>
      <xdr:col>13</xdr:col>
      <xdr:colOff>362519</xdr:colOff>
      <xdr:row>19</xdr:row>
      <xdr:rowOff>82440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5987880" y="3190680"/>
          <a:ext cx="17132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Preços -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219240</xdr:colOff>
      <xdr:row>16</xdr:row>
      <xdr:rowOff>37800</xdr:rowOff>
    </xdr:from>
    <xdr:to>
      <xdr:col>17</xdr:col>
      <xdr:colOff>238680</xdr:colOff>
      <xdr:row>19</xdr:row>
      <xdr:rowOff>91800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8122320" y="320004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Quantidade Total -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26280</xdr:colOff>
      <xdr:row>20</xdr:row>
      <xdr:rowOff>76320</xdr:rowOff>
    </xdr:from>
    <xdr:to>
      <xdr:col>4</xdr:col>
      <xdr:colOff>45720</xdr:colOff>
      <xdr:row>23</xdr:row>
      <xdr:rowOff>22320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590760" y="388620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</a:rPr>
            <a:t>Preços - Alface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30600</xdr:colOff>
      <xdr:row>24</xdr:row>
      <xdr:rowOff>0</xdr:rowOff>
    </xdr:from>
    <xdr:to>
      <xdr:col>4</xdr:col>
      <xdr:colOff>50040</xdr:colOff>
      <xdr:row>26</xdr:row>
      <xdr:rowOff>108000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595080" y="445752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Batata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21960</xdr:colOff>
      <xdr:row>27</xdr:row>
      <xdr:rowOff>57239</xdr:rowOff>
    </xdr:from>
    <xdr:to>
      <xdr:col>4</xdr:col>
      <xdr:colOff>41399</xdr:colOff>
      <xdr:row>30</xdr:row>
      <xdr:rowOff>3240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586440" y="500040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Cebola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347760</xdr:colOff>
      <xdr:row>20</xdr:row>
      <xdr:rowOff>69840</xdr:rowOff>
    </xdr:from>
    <xdr:to>
      <xdr:col>13</xdr:col>
      <xdr:colOff>367200</xdr:colOff>
      <xdr:row>23</xdr:row>
      <xdr:rowOff>15840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5992560" y="387972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Banana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332640</xdr:colOff>
      <xdr:row>23</xdr:row>
      <xdr:rowOff>155879</xdr:rowOff>
    </xdr:from>
    <xdr:to>
      <xdr:col>13</xdr:col>
      <xdr:colOff>352080</xdr:colOff>
      <xdr:row>26</xdr:row>
      <xdr:rowOff>101878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5977440" y="4451400"/>
          <a:ext cx="171324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Laranja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325799</xdr:colOff>
      <xdr:row>27</xdr:row>
      <xdr:rowOff>41399</xdr:rowOff>
    </xdr:from>
    <xdr:to>
      <xdr:col>13</xdr:col>
      <xdr:colOff>345240</xdr:colOff>
      <xdr:row>29</xdr:row>
      <xdr:rowOff>149040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5970600" y="498456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Maçã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7200</xdr:colOff>
      <xdr:row>30</xdr:row>
      <xdr:rowOff>104760</xdr:rowOff>
    </xdr:from>
    <xdr:to>
      <xdr:col>4</xdr:col>
      <xdr:colOff>26640</xdr:colOff>
      <xdr:row>33</xdr:row>
      <xdr:rowOff>50759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571680" y="55339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Cenoura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190440</xdr:colOff>
      <xdr:row>20</xdr:row>
      <xdr:rowOff>69840</xdr:rowOff>
    </xdr:from>
    <xdr:to>
      <xdr:col>8</xdr:col>
      <xdr:colOff>209878</xdr:colOff>
      <xdr:row>23</xdr:row>
      <xdr:rowOff>15840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3012840" y="38797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Alface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225360</xdr:colOff>
      <xdr:row>20</xdr:row>
      <xdr:rowOff>69840</xdr:rowOff>
    </xdr:from>
    <xdr:to>
      <xdr:col>17</xdr:col>
      <xdr:colOff>244800</xdr:colOff>
      <xdr:row>23</xdr:row>
      <xdr:rowOff>15840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8128440" y="38797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Banana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186840</xdr:colOff>
      <xdr:row>23</xdr:row>
      <xdr:rowOff>149400</xdr:rowOff>
    </xdr:from>
    <xdr:to>
      <xdr:col>8</xdr:col>
      <xdr:colOff>206280</xdr:colOff>
      <xdr:row>26</xdr:row>
      <xdr:rowOff>95400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3009240" y="444492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Batata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181080</xdr:colOff>
      <xdr:row>27</xdr:row>
      <xdr:rowOff>46440</xdr:rowOff>
    </xdr:from>
    <xdr:to>
      <xdr:col>8</xdr:col>
      <xdr:colOff>200520</xdr:colOff>
      <xdr:row>29</xdr:row>
      <xdr:rowOff>151200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3003480" y="4989600"/>
          <a:ext cx="1712880" cy="42876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Cebola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209520</xdr:colOff>
      <xdr:row>23</xdr:row>
      <xdr:rowOff>155879</xdr:rowOff>
    </xdr:from>
    <xdr:to>
      <xdr:col>17</xdr:col>
      <xdr:colOff>228959</xdr:colOff>
      <xdr:row>26</xdr:row>
      <xdr:rowOff>101878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8112600" y="445140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Laranja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182160</xdr:colOff>
      <xdr:row>30</xdr:row>
      <xdr:rowOff>90359</xdr:rowOff>
    </xdr:from>
    <xdr:to>
      <xdr:col>8</xdr:col>
      <xdr:colOff>206280</xdr:colOff>
      <xdr:row>33</xdr:row>
      <xdr:rowOff>45720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3004560" y="5519520"/>
          <a:ext cx="1717560" cy="441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Cenoura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336960</xdr:colOff>
      <xdr:row>30</xdr:row>
      <xdr:rowOff>98280</xdr:rowOff>
    </xdr:from>
    <xdr:to>
      <xdr:col>13</xdr:col>
      <xdr:colOff>356400</xdr:colOff>
      <xdr:row>33</xdr:row>
      <xdr:rowOff>44280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5981760" y="552744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Mamão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212040</xdr:colOff>
      <xdr:row>27</xdr:row>
      <xdr:rowOff>35280</xdr:rowOff>
    </xdr:from>
    <xdr:to>
      <xdr:col>17</xdr:col>
      <xdr:colOff>231480</xdr:colOff>
      <xdr:row>29</xdr:row>
      <xdr:rowOff>142919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8115120" y="497844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Maçã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6480</xdr:colOff>
      <xdr:row>33</xdr:row>
      <xdr:rowOff>159480</xdr:rowOff>
    </xdr:from>
    <xdr:to>
      <xdr:col>4</xdr:col>
      <xdr:colOff>25920</xdr:colOff>
      <xdr:row>36</xdr:row>
      <xdr:rowOff>105480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570960" y="607428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Tomate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172800</xdr:colOff>
      <xdr:row>33</xdr:row>
      <xdr:rowOff>154440</xdr:rowOff>
    </xdr:from>
    <xdr:to>
      <xdr:col>8</xdr:col>
      <xdr:colOff>196920</xdr:colOff>
      <xdr:row>36</xdr:row>
      <xdr:rowOff>100440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2995200" y="6069240"/>
          <a:ext cx="171756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Tomate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326520</xdr:colOff>
      <xdr:row>33</xdr:row>
      <xdr:rowOff>159120</xdr:rowOff>
    </xdr:from>
    <xdr:to>
      <xdr:col>13</xdr:col>
      <xdr:colOff>345960</xdr:colOff>
      <xdr:row>36</xdr:row>
      <xdr:rowOff>105120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5971320" y="6073920"/>
          <a:ext cx="171324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Melancia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209520</xdr:colOff>
      <xdr:row>30</xdr:row>
      <xdr:rowOff>92159</xdr:rowOff>
    </xdr:from>
    <xdr:to>
      <xdr:col>17</xdr:col>
      <xdr:colOff>228959</xdr:colOff>
      <xdr:row>33</xdr:row>
      <xdr:rowOff>38160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8112600" y="55213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Mamão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200160</xdr:colOff>
      <xdr:row>33</xdr:row>
      <xdr:rowOff>152640</xdr:rowOff>
    </xdr:from>
    <xdr:to>
      <xdr:col>17</xdr:col>
      <xdr:colOff>219600</xdr:colOff>
      <xdr:row>36</xdr:row>
      <xdr:rowOff>98640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8103240" y="606744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Melancia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523800</xdr:colOff>
      <xdr:row>37</xdr:row>
      <xdr:rowOff>133560</xdr:rowOff>
    </xdr:from>
    <xdr:to>
      <xdr:col>4</xdr:col>
      <xdr:colOff>9720</xdr:colOff>
      <xdr:row>41</xdr:row>
      <xdr:rowOff>25560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523800" y="6696000"/>
          <a:ext cx="17438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  <a:ea typeface="Arial"/>
            </a:rPr>
            <a:t>Microrregiões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174600</xdr:colOff>
      <xdr:row>37</xdr:row>
      <xdr:rowOff>130320</xdr:rowOff>
    </xdr:from>
    <xdr:to>
      <xdr:col>8</xdr:col>
      <xdr:colOff>194040</xdr:colOff>
      <xdr:row>41</xdr:row>
      <xdr:rowOff>22320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2997000" y="669276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  <a:ea typeface="Arial"/>
            </a:rPr>
            <a:t>Municípios - 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343080</xdr:colOff>
      <xdr:row>37</xdr:row>
      <xdr:rowOff>133560</xdr:rowOff>
    </xdr:from>
    <xdr:to>
      <xdr:col>13</xdr:col>
      <xdr:colOff>362519</xdr:colOff>
      <xdr:row>41</xdr:row>
      <xdr:rowOff>25560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5987880" y="6696000"/>
          <a:ext cx="17132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Microrregiões -  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190440</xdr:colOff>
      <xdr:row>37</xdr:row>
      <xdr:rowOff>124200</xdr:rowOff>
    </xdr:from>
    <xdr:to>
      <xdr:col>17</xdr:col>
      <xdr:colOff>209878</xdr:colOff>
      <xdr:row>41</xdr:row>
      <xdr:rowOff>16200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8093520" y="668664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Municípios -       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232834</xdr:colOff>
      <xdr:row>1</xdr:row>
      <xdr:rowOff>54143</xdr:rowOff>
    </xdr:from>
    <xdr:to>
      <xdr:col>16</xdr:col>
      <xdr:colOff>96038</xdr:colOff>
      <xdr:row>2</xdr:row>
      <xdr:rowOff>52916</xdr:rowOff>
    </xdr:to>
    <xdr:pic>
      <xdr:nvPicPr>
        <xdr:cNvPr id="35" name="Imagem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/>
      </xdr:blipFill>
      <xdr:spPr bwMode="auto">
        <a:xfrm>
          <a:off x="1291167" y="212893"/>
          <a:ext cx="7271538" cy="72902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20</xdr:row>
      <xdr:rowOff>0</xdr:rowOff>
    </xdr:from>
    <xdr:to>
      <xdr:col>1</xdr:col>
      <xdr:colOff>231519</xdr:colOff>
      <xdr:row>22</xdr:row>
      <xdr:rowOff>43199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 bwMode="auto">
        <a:xfrm>
          <a:off x="219240" y="342000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97438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414074</xdr:colOff>
      <xdr:row>0</xdr:row>
      <xdr:rowOff>95250</xdr:rowOff>
    </xdr:from>
    <xdr:to>
      <xdr:col>12</xdr:col>
      <xdr:colOff>60853</xdr:colOff>
      <xdr:row>0</xdr:row>
      <xdr:rowOff>488156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 bwMode="auto">
        <a:xfrm>
          <a:off x="2807230" y="95250"/>
          <a:ext cx="5718966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 editAs="oneCell">
    <xdr:from>
      <xdr:col>2</xdr:col>
      <xdr:colOff>404813</xdr:colOff>
      <xdr:row>0</xdr:row>
      <xdr:rowOff>574145</xdr:rowOff>
    </xdr:from>
    <xdr:to>
      <xdr:col>10</xdr:col>
      <xdr:colOff>180760</xdr:colOff>
      <xdr:row>0</xdr:row>
      <xdr:rowOff>646145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 bwMode="auto">
        <a:xfrm>
          <a:off x="2797969" y="574145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1715381</xdr:colOff>
      <xdr:row>0</xdr:row>
      <xdr:rowOff>19845</xdr:rowOff>
    </xdr:from>
    <xdr:to>
      <xdr:col>2</xdr:col>
      <xdr:colOff>315730</xdr:colOff>
      <xdr:row>1</xdr:row>
      <xdr:rowOff>142876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15381" y="19847"/>
          <a:ext cx="993505" cy="849310"/>
        </a:xfrm>
        <a:prstGeom prst="rect">
          <a:avLst/>
        </a:prstGeom>
      </xdr:spPr>
    </xdr:pic>
    <xdr:clientData/>
  </xdr:twoCellAnchor>
  <xdr:twoCellAnchor editAs="oneCell">
    <xdr:from>
      <xdr:col>2</xdr:col>
      <xdr:colOff>392906</xdr:colOff>
      <xdr:row>0</xdr:row>
      <xdr:rowOff>666749</xdr:rowOff>
    </xdr:from>
    <xdr:to>
      <xdr:col>12</xdr:col>
      <xdr:colOff>39685</xdr:colOff>
      <xdr:row>2</xdr:row>
      <xdr:rowOff>59531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 bwMode="auto">
        <a:xfrm>
          <a:off x="2786062" y="666749"/>
          <a:ext cx="5718966" cy="309563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Tomate - preços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257040</xdr:colOff>
      <xdr:row>20</xdr:row>
      <xdr:rowOff>16200</xdr:rowOff>
    </xdr:from>
    <xdr:to>
      <xdr:col>1</xdr:col>
      <xdr:colOff>274537</xdr:colOff>
      <xdr:row>22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 bwMode="auto">
        <a:xfrm>
          <a:off x="257040" y="349128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299844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366449</xdr:colOff>
      <xdr:row>1</xdr:row>
      <xdr:rowOff>80962</xdr:rowOff>
    </xdr:from>
    <xdr:to>
      <xdr:col>12</xdr:col>
      <xdr:colOff>13228</xdr:colOff>
      <xdr:row>2</xdr:row>
      <xdr:rowOff>45243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 bwMode="auto">
        <a:xfrm>
          <a:off x="2759605" y="604838"/>
          <a:ext cx="5718966" cy="29765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Banana - preços</a:t>
          </a:r>
          <a:endParaRPr/>
        </a:p>
      </xdr:txBody>
    </xdr:sp>
    <xdr:clientData/>
  </xdr:twoCellAnchor>
  <xdr:twoCellAnchor editAs="oneCell">
    <xdr:from>
      <xdr:col>2</xdr:col>
      <xdr:colOff>333375</xdr:colOff>
      <xdr:row>0</xdr:row>
      <xdr:rowOff>490802</xdr:rowOff>
    </xdr:from>
    <xdr:to>
      <xdr:col>10</xdr:col>
      <xdr:colOff>109322</xdr:colOff>
      <xdr:row>1</xdr:row>
      <xdr:rowOff>38927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 bwMode="auto">
        <a:xfrm>
          <a:off x="2726531" y="490802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1688040</xdr:colOff>
      <xdr:row>0</xdr:row>
      <xdr:rowOff>43658</xdr:rowOff>
    </xdr:from>
    <xdr:to>
      <xdr:col>2</xdr:col>
      <xdr:colOff>290117</xdr:colOff>
      <xdr:row>2</xdr:row>
      <xdr:rowOff>35722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8040" y="43658"/>
          <a:ext cx="995233" cy="84931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0</xdr:row>
      <xdr:rowOff>23811</xdr:rowOff>
    </xdr:from>
    <xdr:to>
      <xdr:col>12</xdr:col>
      <xdr:colOff>27779</xdr:colOff>
      <xdr:row>0</xdr:row>
      <xdr:rowOff>416718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 bwMode="auto">
        <a:xfrm>
          <a:off x="2774157" y="23811"/>
          <a:ext cx="5718966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20</xdr:row>
      <xdr:rowOff>0</xdr:rowOff>
    </xdr:from>
    <xdr:to>
      <xdr:col>1</xdr:col>
      <xdr:colOff>217657</xdr:colOff>
      <xdr:row>22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 bwMode="auto">
        <a:xfrm>
          <a:off x="200160" y="342000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133156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306920</xdr:colOff>
      <xdr:row>1</xdr:row>
      <xdr:rowOff>14288</xdr:rowOff>
    </xdr:from>
    <xdr:to>
      <xdr:col>11</xdr:col>
      <xdr:colOff>560918</xdr:colOff>
      <xdr:row>1</xdr:row>
      <xdr:rowOff>276224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 bwMode="auto">
        <a:xfrm>
          <a:off x="2700076" y="704851"/>
          <a:ext cx="5718966" cy="26193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Laranja - preços</a:t>
          </a:r>
          <a:endParaRPr/>
        </a:p>
      </xdr:txBody>
    </xdr:sp>
    <xdr:clientData/>
  </xdr:twoCellAnchor>
  <xdr:twoCellAnchor editAs="oneCell">
    <xdr:from>
      <xdr:col>2</xdr:col>
      <xdr:colOff>250031</xdr:colOff>
      <xdr:row>0</xdr:row>
      <xdr:rowOff>562238</xdr:rowOff>
    </xdr:from>
    <xdr:to>
      <xdr:col>10</xdr:col>
      <xdr:colOff>25979</xdr:colOff>
      <xdr:row>0</xdr:row>
      <xdr:rowOff>634238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 bwMode="auto">
        <a:xfrm>
          <a:off x="2643187" y="562238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1653644</xdr:colOff>
      <xdr:row>0</xdr:row>
      <xdr:rowOff>56888</xdr:rowOff>
    </xdr:from>
    <xdr:to>
      <xdr:col>2</xdr:col>
      <xdr:colOff>268088</xdr:colOff>
      <xdr:row>1</xdr:row>
      <xdr:rowOff>226221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53644" y="56888"/>
          <a:ext cx="1007599" cy="85989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0</xdr:row>
      <xdr:rowOff>83344</xdr:rowOff>
    </xdr:from>
    <xdr:to>
      <xdr:col>6</xdr:col>
      <xdr:colOff>571500</xdr:colOff>
      <xdr:row>0</xdr:row>
      <xdr:rowOff>476250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 bwMode="auto">
        <a:xfrm>
          <a:off x="2726531" y="83343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23</xdr:row>
      <xdr:rowOff>719</xdr:rowOff>
    </xdr:from>
    <xdr:to>
      <xdr:col>1</xdr:col>
      <xdr:colOff>231519</xdr:colOff>
      <xdr:row>25</xdr:row>
      <xdr:rowOff>43559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 bwMode="auto">
        <a:xfrm>
          <a:off x="219240" y="394632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299844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390263</xdr:colOff>
      <xdr:row>1</xdr:row>
      <xdr:rowOff>95249</xdr:rowOff>
    </xdr:from>
    <xdr:to>
      <xdr:col>12</xdr:col>
      <xdr:colOff>15875</xdr:colOff>
      <xdr:row>2</xdr:row>
      <xdr:rowOff>2615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 bwMode="auto">
        <a:xfrm>
          <a:off x="2783419" y="619124"/>
          <a:ext cx="5721613" cy="295012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Maçã - preços</a:t>
          </a:r>
          <a:endParaRPr/>
        </a:p>
      </xdr:txBody>
    </xdr:sp>
    <xdr:clientData/>
  </xdr:twoCellAnchor>
  <xdr:twoCellAnchor editAs="oneCell">
    <xdr:from>
      <xdr:col>2</xdr:col>
      <xdr:colOff>380998</xdr:colOff>
      <xdr:row>0</xdr:row>
      <xdr:rowOff>502708</xdr:rowOff>
    </xdr:from>
    <xdr:to>
      <xdr:col>10</xdr:col>
      <xdr:colOff>156947</xdr:colOff>
      <xdr:row>1</xdr:row>
      <xdr:rowOff>50832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2774154" y="502708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1684070</xdr:colOff>
      <xdr:row>0</xdr:row>
      <xdr:rowOff>67468</xdr:rowOff>
    </xdr:from>
    <xdr:to>
      <xdr:col>2</xdr:col>
      <xdr:colOff>267164</xdr:colOff>
      <xdr:row>2</xdr:row>
      <xdr:rowOff>2615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071" y="67469"/>
          <a:ext cx="976248" cy="84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392906</xdr:colOff>
      <xdr:row>0</xdr:row>
      <xdr:rowOff>11904</xdr:rowOff>
    </xdr:from>
    <xdr:to>
      <xdr:col>7</xdr:col>
      <xdr:colOff>23811</xdr:colOff>
      <xdr:row>0</xdr:row>
      <xdr:rowOff>404812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 bwMode="auto">
        <a:xfrm>
          <a:off x="2786062" y="11905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257040</xdr:colOff>
      <xdr:row>20</xdr:row>
      <xdr:rowOff>719</xdr:rowOff>
    </xdr:from>
    <xdr:to>
      <xdr:col>1</xdr:col>
      <xdr:colOff>269349</xdr:colOff>
      <xdr:row>22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 bwMode="auto">
        <a:xfrm>
          <a:off x="257040" y="3771000"/>
          <a:ext cx="18954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323656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414076</xdr:colOff>
      <xdr:row>1</xdr:row>
      <xdr:rowOff>78580</xdr:rowOff>
    </xdr:from>
    <xdr:to>
      <xdr:col>12</xdr:col>
      <xdr:colOff>60855</xdr:colOff>
      <xdr:row>1</xdr:row>
      <xdr:rowOff>364331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 bwMode="auto">
        <a:xfrm>
          <a:off x="2807232" y="578644"/>
          <a:ext cx="5718966" cy="285750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Mamão - preços</a:t>
          </a:r>
          <a:endParaRPr/>
        </a:p>
      </xdr:txBody>
    </xdr:sp>
    <xdr:clientData/>
  </xdr:twoCellAnchor>
  <xdr:twoCellAnchor editAs="oneCell">
    <xdr:from>
      <xdr:col>2</xdr:col>
      <xdr:colOff>404813</xdr:colOff>
      <xdr:row>0</xdr:row>
      <xdr:rowOff>483656</xdr:rowOff>
    </xdr:from>
    <xdr:to>
      <xdr:col>10</xdr:col>
      <xdr:colOff>180760</xdr:colOff>
      <xdr:row>1</xdr:row>
      <xdr:rowOff>55593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2797969" y="483656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1747573</xdr:colOff>
      <xdr:row>0</xdr:row>
      <xdr:rowOff>21166</xdr:rowOff>
    </xdr:from>
    <xdr:to>
      <xdr:col>2</xdr:col>
      <xdr:colOff>362164</xdr:colOff>
      <xdr:row>2</xdr:row>
      <xdr:rowOff>10582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47573" y="21166"/>
          <a:ext cx="1007747" cy="870479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416719</xdr:colOff>
      <xdr:row>0</xdr:row>
      <xdr:rowOff>0</xdr:rowOff>
    </xdr:from>
    <xdr:to>
      <xdr:col>7</xdr:col>
      <xdr:colOff>47625</xdr:colOff>
      <xdr:row>0</xdr:row>
      <xdr:rowOff>392906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 bwMode="auto">
        <a:xfrm>
          <a:off x="2809875" y="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237960</xdr:colOff>
      <xdr:row>22</xdr:row>
      <xdr:rowOff>0</xdr:rowOff>
    </xdr:from>
    <xdr:to>
      <xdr:col>1</xdr:col>
      <xdr:colOff>249107</xdr:colOff>
      <xdr:row>24</xdr:row>
      <xdr:rowOff>42840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 bwMode="auto">
        <a:xfrm>
          <a:off x="237960" y="3610440"/>
          <a:ext cx="19062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276031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402169</xdr:colOff>
      <xdr:row>1</xdr:row>
      <xdr:rowOff>21430</xdr:rowOff>
    </xdr:from>
    <xdr:to>
      <xdr:col>12</xdr:col>
      <xdr:colOff>48947</xdr:colOff>
      <xdr:row>2</xdr:row>
      <xdr:rowOff>9525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 bwMode="auto">
        <a:xfrm>
          <a:off x="2795324" y="569119"/>
          <a:ext cx="5718966" cy="35718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Melancia - preços</a:t>
          </a:r>
          <a:endParaRPr/>
        </a:p>
      </xdr:txBody>
    </xdr:sp>
    <xdr:clientData/>
  </xdr:twoCellAnchor>
  <xdr:twoCellAnchor editAs="oneCell">
    <xdr:from>
      <xdr:col>2</xdr:col>
      <xdr:colOff>416719</xdr:colOff>
      <xdr:row>0</xdr:row>
      <xdr:rowOff>514614</xdr:rowOff>
    </xdr:from>
    <xdr:to>
      <xdr:col>10</xdr:col>
      <xdr:colOff>192667</xdr:colOff>
      <xdr:row>1</xdr:row>
      <xdr:rowOff>38926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 bwMode="auto">
        <a:xfrm>
          <a:off x="2809875" y="514614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1680104</xdr:colOff>
      <xdr:row>0</xdr:row>
      <xdr:rowOff>31753</xdr:rowOff>
    </xdr:from>
    <xdr:to>
      <xdr:col>2</xdr:col>
      <xdr:colOff>306917</xdr:colOff>
      <xdr:row>1</xdr:row>
      <xdr:rowOff>365127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0104" y="31753"/>
          <a:ext cx="1019969" cy="881063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416719</xdr:colOff>
      <xdr:row>0</xdr:row>
      <xdr:rowOff>11904</xdr:rowOff>
    </xdr:from>
    <xdr:to>
      <xdr:col>7</xdr:col>
      <xdr:colOff>47625</xdr:colOff>
      <xdr:row>0</xdr:row>
      <xdr:rowOff>404812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 bwMode="auto">
        <a:xfrm>
          <a:off x="2809875" y="11905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20</xdr:row>
      <xdr:rowOff>24839</xdr:rowOff>
    </xdr:from>
    <xdr:to>
      <xdr:col>1</xdr:col>
      <xdr:colOff>65019</xdr:colOff>
      <xdr:row>22</xdr:row>
      <xdr:rowOff>67679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 bwMode="auto">
        <a:xfrm>
          <a:off x="327960" y="3414960"/>
          <a:ext cx="1907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305136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719663</xdr:colOff>
      <xdr:row>1</xdr:row>
      <xdr:rowOff>39160</xdr:rowOff>
    </xdr:from>
    <xdr:to>
      <xdr:col>4</xdr:col>
      <xdr:colOff>1354660</xdr:colOff>
      <xdr:row>1</xdr:row>
      <xdr:rowOff>314327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 bwMode="auto">
        <a:xfrm>
          <a:off x="2772830" y="557743"/>
          <a:ext cx="5778498" cy="2751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Alface - quantidade</a:t>
          </a:r>
          <a:endParaRPr/>
        </a:p>
      </xdr:txBody>
    </xdr:sp>
    <xdr:clientData/>
  </xdr:twoCellAnchor>
  <xdr:twoCellAnchor editAs="oneCell">
    <xdr:from>
      <xdr:col>1</xdr:col>
      <xdr:colOff>698498</xdr:colOff>
      <xdr:row>0</xdr:row>
      <xdr:rowOff>455083</xdr:rowOff>
    </xdr:from>
    <xdr:to>
      <xdr:col>4</xdr:col>
      <xdr:colOff>234998</xdr:colOff>
      <xdr:row>1</xdr:row>
      <xdr:rowOff>8499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 bwMode="auto">
        <a:xfrm>
          <a:off x="2751665" y="455083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1723950</xdr:colOff>
      <xdr:row>0</xdr:row>
      <xdr:rowOff>0</xdr:rowOff>
    </xdr:from>
    <xdr:to>
      <xdr:col>1</xdr:col>
      <xdr:colOff>647337</xdr:colOff>
      <xdr:row>1</xdr:row>
      <xdr:rowOff>296334</xdr:rowOff>
    </xdr:to>
    <xdr:pic>
      <xdr:nvPicPr>
        <xdr:cNvPr id="8" name="Imagem 10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23950" y="0"/>
          <a:ext cx="976554" cy="814917"/>
        </a:xfrm>
        <a:prstGeom prst="rect">
          <a:avLst/>
        </a:prstGeom>
      </xdr:spPr>
    </xdr:pic>
    <xdr:clientData/>
  </xdr:twoCellAnchor>
  <xdr:twoCellAnchor editAs="oneCell">
    <xdr:from>
      <xdr:col>1</xdr:col>
      <xdr:colOff>719666</xdr:colOff>
      <xdr:row>0</xdr:row>
      <xdr:rowOff>0</xdr:rowOff>
    </xdr:from>
    <xdr:to>
      <xdr:col>2</xdr:col>
      <xdr:colOff>1672166</xdr:colOff>
      <xdr:row>0</xdr:row>
      <xdr:rowOff>392906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 bwMode="auto">
        <a:xfrm>
          <a:off x="2772833" y="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22</xdr:row>
      <xdr:rowOff>0</xdr:rowOff>
    </xdr:from>
    <xdr:to>
      <xdr:col>1</xdr:col>
      <xdr:colOff>65030</xdr:colOff>
      <xdr:row>24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 bwMode="auto">
        <a:xfrm>
          <a:off x="327960" y="3740760"/>
          <a:ext cx="189396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125219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836082</xdr:colOff>
      <xdr:row>0</xdr:row>
      <xdr:rowOff>494241</xdr:rowOff>
    </xdr:from>
    <xdr:to>
      <xdr:col>4</xdr:col>
      <xdr:colOff>1471080</xdr:colOff>
      <xdr:row>1</xdr:row>
      <xdr:rowOff>187325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 bwMode="auto">
        <a:xfrm>
          <a:off x="2889249" y="494241"/>
          <a:ext cx="5778498" cy="39158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Batata - quantidade</a:t>
          </a:r>
          <a:endParaRPr/>
        </a:p>
      </xdr:txBody>
    </xdr:sp>
    <xdr:clientData/>
  </xdr:twoCellAnchor>
  <xdr:twoCellAnchor editAs="oneCell">
    <xdr:from>
      <xdr:col>1</xdr:col>
      <xdr:colOff>836083</xdr:colOff>
      <xdr:row>0</xdr:row>
      <xdr:rowOff>486833</xdr:rowOff>
    </xdr:from>
    <xdr:to>
      <xdr:col>4</xdr:col>
      <xdr:colOff>372583</xdr:colOff>
      <xdr:row>0</xdr:row>
      <xdr:rowOff>558833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2889250" y="486833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1904997</xdr:colOff>
      <xdr:row>0</xdr:row>
      <xdr:rowOff>42336</xdr:rowOff>
    </xdr:from>
    <xdr:to>
      <xdr:col>1</xdr:col>
      <xdr:colOff>819760</xdr:colOff>
      <xdr:row>1</xdr:row>
      <xdr:rowOff>163613</xdr:rowOff>
    </xdr:to>
    <xdr:pic>
      <xdr:nvPicPr>
        <xdr:cNvPr id="8" name="Imagem 6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904997" y="42336"/>
          <a:ext cx="967931" cy="819778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846666</xdr:colOff>
      <xdr:row>0</xdr:row>
      <xdr:rowOff>95249</xdr:rowOff>
    </xdr:from>
    <xdr:to>
      <xdr:col>3</xdr:col>
      <xdr:colOff>84666</xdr:colOff>
      <xdr:row>0</xdr:row>
      <xdr:rowOff>488154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 bwMode="auto">
        <a:xfrm>
          <a:off x="2899833" y="9524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19</xdr:row>
      <xdr:rowOff>719</xdr:rowOff>
    </xdr:from>
    <xdr:to>
      <xdr:col>1</xdr:col>
      <xdr:colOff>65030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 bwMode="auto">
        <a:xfrm>
          <a:off x="32796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93469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836079</xdr:colOff>
      <xdr:row>0</xdr:row>
      <xdr:rowOff>381000</xdr:rowOff>
    </xdr:from>
    <xdr:to>
      <xdr:col>4</xdr:col>
      <xdr:colOff>1471078</xdr:colOff>
      <xdr:row>2</xdr:row>
      <xdr:rowOff>10585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 bwMode="auto">
        <a:xfrm>
          <a:off x="2889247" y="381001"/>
          <a:ext cx="5778498" cy="51858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Cebola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486832</xdr:rowOff>
    </xdr:from>
    <xdr:to>
      <xdr:col>4</xdr:col>
      <xdr:colOff>362000</xdr:colOff>
      <xdr:row>0</xdr:row>
      <xdr:rowOff>558832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 bwMode="auto">
        <a:xfrm>
          <a:off x="2878667" y="4868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1862664</xdr:colOff>
      <xdr:row>0</xdr:row>
      <xdr:rowOff>10583</xdr:rowOff>
    </xdr:from>
    <xdr:to>
      <xdr:col>1</xdr:col>
      <xdr:colOff>784928</xdr:colOff>
      <xdr:row>1</xdr:row>
      <xdr:rowOff>116416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4" y="10583"/>
          <a:ext cx="975431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836083</xdr:colOff>
      <xdr:row>0</xdr:row>
      <xdr:rowOff>95250</xdr:rowOff>
    </xdr:from>
    <xdr:to>
      <xdr:col>3</xdr:col>
      <xdr:colOff>74084</xdr:colOff>
      <xdr:row>0</xdr:row>
      <xdr:rowOff>488156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 bwMode="auto">
        <a:xfrm>
          <a:off x="2889251" y="9525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254157</xdr:colOff>
      <xdr:row>19</xdr:row>
      <xdr:rowOff>16200</xdr:rowOff>
    </xdr:from>
    <xdr:to>
      <xdr:col>0</xdr:col>
      <xdr:colOff>2044395</xdr:colOff>
      <xdr:row>21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 bwMode="auto">
        <a:xfrm>
          <a:off x="254160" y="323100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804334</xdr:colOff>
      <xdr:row>0</xdr:row>
      <xdr:rowOff>74083</xdr:rowOff>
    </xdr:from>
    <xdr:to>
      <xdr:col>4</xdr:col>
      <xdr:colOff>1439333</xdr:colOff>
      <xdr:row>1</xdr:row>
      <xdr:rowOff>95250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 bwMode="auto">
        <a:xfrm>
          <a:off x="2857502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Cenoura - quantidade</a:t>
          </a:r>
          <a:endParaRPr/>
        </a:p>
      </xdr:txBody>
    </xdr:sp>
    <xdr:clientData/>
  </xdr:twoCellAnchor>
  <xdr:twoCellAnchor editAs="oneCell">
    <xdr:from>
      <xdr:col>1</xdr:col>
      <xdr:colOff>793751</xdr:colOff>
      <xdr:row>0</xdr:row>
      <xdr:rowOff>603249</xdr:rowOff>
    </xdr:from>
    <xdr:to>
      <xdr:col>4</xdr:col>
      <xdr:colOff>330251</xdr:colOff>
      <xdr:row>0</xdr:row>
      <xdr:rowOff>675249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/>
      </xdr:nvSpPr>
      <xdr:spPr bwMode="auto">
        <a:xfrm>
          <a:off x="2846918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1820336</xdr:colOff>
      <xdr:row>0</xdr:row>
      <xdr:rowOff>84666</xdr:rowOff>
    </xdr:from>
    <xdr:to>
      <xdr:col>1</xdr:col>
      <xdr:colOff>741855</xdr:colOff>
      <xdr:row>1</xdr:row>
      <xdr:rowOff>21166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20336" y="84666"/>
          <a:ext cx="974687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814917</xdr:colOff>
      <xdr:row>0</xdr:row>
      <xdr:rowOff>190500</xdr:rowOff>
    </xdr:from>
    <xdr:to>
      <xdr:col>3</xdr:col>
      <xdr:colOff>52917</xdr:colOff>
      <xdr:row>0</xdr:row>
      <xdr:rowOff>583406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 bwMode="auto">
        <a:xfrm>
          <a:off x="2868084" y="19050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309600</xdr:colOff>
      <xdr:row>20</xdr:row>
      <xdr:rowOff>15840</xdr:rowOff>
    </xdr:from>
    <xdr:to>
      <xdr:col>1</xdr:col>
      <xdr:colOff>381026</xdr:colOff>
      <xdr:row>21</xdr:row>
      <xdr:rowOff>234000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309600" y="3405960"/>
          <a:ext cx="188784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8802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233247</xdr:colOff>
      <xdr:row>0</xdr:row>
      <xdr:rowOff>42333</xdr:rowOff>
    </xdr:from>
    <xdr:to>
      <xdr:col>7</xdr:col>
      <xdr:colOff>285749</xdr:colOff>
      <xdr:row>0</xdr:row>
      <xdr:rowOff>402169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3387080" y="42333"/>
          <a:ext cx="2931169" cy="35983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/>
        </a:p>
      </xdr:txBody>
    </xdr:sp>
    <xdr:clientData/>
  </xdr:twoCellAnchor>
  <xdr:twoCellAnchor editAs="oneCell">
    <xdr:from>
      <xdr:col>2</xdr:col>
      <xdr:colOff>614244</xdr:colOff>
      <xdr:row>0</xdr:row>
      <xdr:rowOff>433915</xdr:rowOff>
    </xdr:from>
    <xdr:to>
      <xdr:col>10</xdr:col>
      <xdr:colOff>55494</xdr:colOff>
      <xdr:row>0</xdr:row>
      <xdr:rowOff>505915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3048411" y="433915"/>
          <a:ext cx="5198583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42331</xdr:colOff>
      <xdr:row>0</xdr:row>
      <xdr:rowOff>0</xdr:rowOff>
    </xdr:from>
    <xdr:to>
      <xdr:col>2</xdr:col>
      <xdr:colOff>326273</xdr:colOff>
      <xdr:row>1</xdr:row>
      <xdr:rowOff>42332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831" y="0"/>
          <a:ext cx="1003609" cy="85724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296279</xdr:colOff>
      <xdr:row>22</xdr:row>
      <xdr:rowOff>15480</xdr:rowOff>
    </xdr:from>
    <xdr:to>
      <xdr:col>1</xdr:col>
      <xdr:colOff>33350</xdr:colOff>
      <xdr:row>24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 bwMode="auto">
        <a:xfrm>
          <a:off x="296280" y="3756240"/>
          <a:ext cx="189396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814919</xdr:colOff>
      <xdr:row>0</xdr:row>
      <xdr:rowOff>63499</xdr:rowOff>
    </xdr:from>
    <xdr:to>
      <xdr:col>4</xdr:col>
      <xdr:colOff>1449917</xdr:colOff>
      <xdr:row>1</xdr:row>
      <xdr:rowOff>84666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 bwMode="auto">
        <a:xfrm>
          <a:off x="2868086" y="63499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Tomate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613832</xdr:rowOff>
    </xdr:from>
    <xdr:to>
      <xdr:col>4</xdr:col>
      <xdr:colOff>362000</xdr:colOff>
      <xdr:row>0</xdr:row>
      <xdr:rowOff>685831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 bwMode="auto">
        <a:xfrm>
          <a:off x="2878667" y="6138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1841500</xdr:colOff>
      <xdr:row>0</xdr:row>
      <xdr:rowOff>52916</xdr:rowOff>
    </xdr:from>
    <xdr:to>
      <xdr:col>1</xdr:col>
      <xdr:colOff>763765</xdr:colOff>
      <xdr:row>0</xdr:row>
      <xdr:rowOff>888999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41500" y="52916"/>
          <a:ext cx="975432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846666</xdr:colOff>
      <xdr:row>0</xdr:row>
      <xdr:rowOff>201084</xdr:rowOff>
    </xdr:from>
    <xdr:to>
      <xdr:col>3</xdr:col>
      <xdr:colOff>84666</xdr:colOff>
      <xdr:row>0</xdr:row>
      <xdr:rowOff>593990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 bwMode="auto">
        <a:xfrm>
          <a:off x="2899834" y="201084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285839</xdr:colOff>
      <xdr:row>19</xdr:row>
      <xdr:rowOff>719</xdr:rowOff>
    </xdr:from>
    <xdr:to>
      <xdr:col>1</xdr:col>
      <xdr:colOff>22908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 bwMode="auto">
        <a:xfrm>
          <a:off x="28584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825496</xdr:colOff>
      <xdr:row>0</xdr:row>
      <xdr:rowOff>52917</xdr:rowOff>
    </xdr:from>
    <xdr:to>
      <xdr:col>4</xdr:col>
      <xdr:colOff>1460494</xdr:colOff>
      <xdr:row>1</xdr:row>
      <xdr:rowOff>74084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 bwMode="auto">
        <a:xfrm>
          <a:off x="2878663" y="52917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Banana - quantidade</a:t>
          </a:r>
          <a:endParaRPr/>
        </a:p>
      </xdr:txBody>
    </xdr:sp>
    <xdr:clientData/>
  </xdr:twoCellAnchor>
  <xdr:twoCellAnchor editAs="oneCell">
    <xdr:from>
      <xdr:col>1</xdr:col>
      <xdr:colOff>836083</xdr:colOff>
      <xdr:row>0</xdr:row>
      <xdr:rowOff>603248</xdr:rowOff>
    </xdr:from>
    <xdr:to>
      <xdr:col>4</xdr:col>
      <xdr:colOff>372583</xdr:colOff>
      <xdr:row>0</xdr:row>
      <xdr:rowOff>675248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 bwMode="auto">
        <a:xfrm>
          <a:off x="2889250" y="603248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1873247</xdr:colOff>
      <xdr:row>0</xdr:row>
      <xdr:rowOff>52917</xdr:rowOff>
    </xdr:from>
    <xdr:to>
      <xdr:col>1</xdr:col>
      <xdr:colOff>762927</xdr:colOff>
      <xdr:row>0</xdr:row>
      <xdr:rowOff>867833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73247" y="52917"/>
          <a:ext cx="942847" cy="814916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825500</xdr:colOff>
      <xdr:row>0</xdr:row>
      <xdr:rowOff>179916</xdr:rowOff>
    </xdr:from>
    <xdr:to>
      <xdr:col>3</xdr:col>
      <xdr:colOff>63500</xdr:colOff>
      <xdr:row>0</xdr:row>
      <xdr:rowOff>572822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 bwMode="auto">
        <a:xfrm>
          <a:off x="2878667" y="179916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380880</xdr:colOff>
      <xdr:row>19</xdr:row>
      <xdr:rowOff>719</xdr:rowOff>
    </xdr:from>
    <xdr:to>
      <xdr:col>1</xdr:col>
      <xdr:colOff>117950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 bwMode="auto">
        <a:xfrm>
          <a:off x="38088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878416</xdr:colOff>
      <xdr:row>0</xdr:row>
      <xdr:rowOff>63500</xdr:rowOff>
    </xdr:from>
    <xdr:to>
      <xdr:col>4</xdr:col>
      <xdr:colOff>1513415</xdr:colOff>
      <xdr:row>1</xdr:row>
      <xdr:rowOff>84666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 bwMode="auto">
        <a:xfrm>
          <a:off x="2931583" y="63500"/>
          <a:ext cx="5778499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Laranja - quantidade</a:t>
          </a:r>
          <a:endParaRPr/>
        </a:p>
      </xdr:txBody>
    </xdr:sp>
    <xdr:clientData/>
  </xdr:twoCellAnchor>
  <xdr:twoCellAnchor editAs="oneCell">
    <xdr:from>
      <xdr:col>1</xdr:col>
      <xdr:colOff>857251</xdr:colOff>
      <xdr:row>0</xdr:row>
      <xdr:rowOff>603249</xdr:rowOff>
    </xdr:from>
    <xdr:to>
      <xdr:col>4</xdr:col>
      <xdr:colOff>393750</xdr:colOff>
      <xdr:row>0</xdr:row>
      <xdr:rowOff>675249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/>
      </xdr:nvSpPr>
      <xdr:spPr bwMode="auto">
        <a:xfrm>
          <a:off x="2910418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1862666</xdr:colOff>
      <xdr:row>0</xdr:row>
      <xdr:rowOff>0</xdr:rowOff>
    </xdr:from>
    <xdr:to>
      <xdr:col>1</xdr:col>
      <xdr:colOff>774240</xdr:colOff>
      <xdr:row>0</xdr:row>
      <xdr:rowOff>825500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6" y="0"/>
          <a:ext cx="964741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878417</xdr:colOff>
      <xdr:row>0</xdr:row>
      <xdr:rowOff>179916</xdr:rowOff>
    </xdr:from>
    <xdr:to>
      <xdr:col>3</xdr:col>
      <xdr:colOff>116417</xdr:colOff>
      <xdr:row>0</xdr:row>
      <xdr:rowOff>572822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 bwMode="auto">
        <a:xfrm>
          <a:off x="2931584" y="179916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402120</xdr:colOff>
      <xdr:row>23</xdr:row>
      <xdr:rowOff>11160</xdr:rowOff>
    </xdr:from>
    <xdr:to>
      <xdr:col>1</xdr:col>
      <xdr:colOff>139190</xdr:colOff>
      <xdr:row>25</xdr:row>
      <xdr:rowOff>54000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 bwMode="auto">
        <a:xfrm>
          <a:off x="402120" y="392688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836082</xdr:colOff>
      <xdr:row>0</xdr:row>
      <xdr:rowOff>74083</xdr:rowOff>
    </xdr:from>
    <xdr:to>
      <xdr:col>4</xdr:col>
      <xdr:colOff>1471080</xdr:colOff>
      <xdr:row>1</xdr:row>
      <xdr:rowOff>95250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 bwMode="auto">
        <a:xfrm>
          <a:off x="2889249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Maçã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592665</xdr:rowOff>
    </xdr:from>
    <xdr:to>
      <xdr:col>4</xdr:col>
      <xdr:colOff>362000</xdr:colOff>
      <xdr:row>0</xdr:row>
      <xdr:rowOff>664664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 bwMode="auto">
        <a:xfrm>
          <a:off x="2878667" y="592665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1862664</xdr:colOff>
      <xdr:row>0</xdr:row>
      <xdr:rowOff>31751</xdr:rowOff>
    </xdr:from>
    <xdr:to>
      <xdr:col>1</xdr:col>
      <xdr:colOff>752344</xdr:colOff>
      <xdr:row>0</xdr:row>
      <xdr:rowOff>846666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4" y="31751"/>
          <a:ext cx="942847" cy="814915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836082</xdr:colOff>
      <xdr:row>0</xdr:row>
      <xdr:rowOff>201083</xdr:rowOff>
    </xdr:from>
    <xdr:to>
      <xdr:col>3</xdr:col>
      <xdr:colOff>74081</xdr:colOff>
      <xdr:row>0</xdr:row>
      <xdr:rowOff>593989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 bwMode="auto">
        <a:xfrm>
          <a:off x="2889249" y="201083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307080</xdr:colOff>
      <xdr:row>21</xdr:row>
      <xdr:rowOff>0</xdr:rowOff>
    </xdr:from>
    <xdr:to>
      <xdr:col>1</xdr:col>
      <xdr:colOff>44149</xdr:colOff>
      <xdr:row>23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/>
      </xdr:nvSpPr>
      <xdr:spPr bwMode="auto">
        <a:xfrm>
          <a:off x="307080" y="356544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878418</xdr:colOff>
      <xdr:row>0</xdr:row>
      <xdr:rowOff>211667</xdr:rowOff>
    </xdr:from>
    <xdr:to>
      <xdr:col>4</xdr:col>
      <xdr:colOff>1513416</xdr:colOff>
      <xdr:row>1</xdr:row>
      <xdr:rowOff>105834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 bwMode="auto">
        <a:xfrm>
          <a:off x="2931585" y="211667"/>
          <a:ext cx="5778498" cy="783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Mamão - quantidade</a:t>
          </a:r>
          <a:endParaRPr/>
        </a:p>
      </xdr:txBody>
    </xdr:sp>
    <xdr:clientData/>
  </xdr:twoCellAnchor>
  <xdr:twoCellAnchor editAs="oneCell">
    <xdr:from>
      <xdr:col>1</xdr:col>
      <xdr:colOff>846666</xdr:colOff>
      <xdr:row>0</xdr:row>
      <xdr:rowOff>603249</xdr:rowOff>
    </xdr:from>
    <xdr:to>
      <xdr:col>4</xdr:col>
      <xdr:colOff>383166</xdr:colOff>
      <xdr:row>0</xdr:row>
      <xdr:rowOff>675249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/>
      </xdr:nvSpPr>
      <xdr:spPr bwMode="auto">
        <a:xfrm>
          <a:off x="2899833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1809749</xdr:colOff>
      <xdr:row>0</xdr:row>
      <xdr:rowOff>74084</xdr:rowOff>
    </xdr:from>
    <xdr:to>
      <xdr:col>1</xdr:col>
      <xdr:colOff>722059</xdr:colOff>
      <xdr:row>1</xdr:row>
      <xdr:rowOff>21168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09749" y="74084"/>
          <a:ext cx="965477" cy="83608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857249</xdr:colOff>
      <xdr:row>0</xdr:row>
      <xdr:rowOff>179917</xdr:rowOff>
    </xdr:from>
    <xdr:to>
      <xdr:col>3</xdr:col>
      <xdr:colOff>95249</xdr:colOff>
      <xdr:row>0</xdr:row>
      <xdr:rowOff>572823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 bwMode="auto">
        <a:xfrm>
          <a:off x="2910416" y="179917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370439</xdr:colOff>
      <xdr:row>21</xdr:row>
      <xdr:rowOff>0</xdr:rowOff>
    </xdr:from>
    <xdr:to>
      <xdr:col>1</xdr:col>
      <xdr:colOff>107510</xdr:colOff>
      <xdr:row>23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 bwMode="auto">
        <a:xfrm>
          <a:off x="370439" y="356544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836083</xdr:colOff>
      <xdr:row>0</xdr:row>
      <xdr:rowOff>74083</xdr:rowOff>
    </xdr:from>
    <xdr:to>
      <xdr:col>4</xdr:col>
      <xdr:colOff>1471081</xdr:colOff>
      <xdr:row>1</xdr:row>
      <xdr:rowOff>95250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/>
      </xdr:nvSpPr>
      <xdr:spPr bwMode="auto">
        <a:xfrm>
          <a:off x="2889250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Melancia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613831</xdr:rowOff>
    </xdr:from>
    <xdr:to>
      <xdr:col>4</xdr:col>
      <xdr:colOff>362000</xdr:colOff>
      <xdr:row>0</xdr:row>
      <xdr:rowOff>685831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/>
      </xdr:nvSpPr>
      <xdr:spPr bwMode="auto">
        <a:xfrm>
          <a:off x="2878667" y="613831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1407581</xdr:colOff>
      <xdr:row>0</xdr:row>
      <xdr:rowOff>21166</xdr:rowOff>
    </xdr:from>
    <xdr:to>
      <xdr:col>1</xdr:col>
      <xdr:colOff>307670</xdr:colOff>
      <xdr:row>0</xdr:row>
      <xdr:rowOff>846666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07581" y="21166"/>
          <a:ext cx="953256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836083</xdr:colOff>
      <xdr:row>0</xdr:row>
      <xdr:rowOff>190499</xdr:rowOff>
    </xdr:from>
    <xdr:to>
      <xdr:col>3</xdr:col>
      <xdr:colOff>74083</xdr:colOff>
      <xdr:row>0</xdr:row>
      <xdr:rowOff>583405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 bwMode="auto">
        <a:xfrm>
          <a:off x="2889250" y="19049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209520</xdr:colOff>
      <xdr:row>29</xdr:row>
      <xdr:rowOff>16200</xdr:rowOff>
    </xdr:from>
    <xdr:to>
      <xdr:col>0</xdr:col>
      <xdr:colOff>1999800</xdr:colOff>
      <xdr:row>31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 bwMode="auto">
        <a:xfrm>
          <a:off x="209520" y="457272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116148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737809</xdr:colOff>
      <xdr:row>1</xdr:row>
      <xdr:rowOff>27213</xdr:rowOff>
    </xdr:from>
    <xdr:to>
      <xdr:col>9</xdr:col>
      <xdr:colOff>964594</xdr:colOff>
      <xdr:row>2</xdr:row>
      <xdr:rowOff>40822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/>
      </xdr:nvSpPr>
      <xdr:spPr bwMode="auto">
        <a:xfrm>
          <a:off x="3227917" y="734784"/>
          <a:ext cx="13929177" cy="394609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Principais microrregiões do Brasil na quantidade ofertada de hortaliças para as Ceasas analisadas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843646</xdr:colOff>
      <xdr:row>0</xdr:row>
      <xdr:rowOff>639534</xdr:rowOff>
    </xdr:from>
    <xdr:to>
      <xdr:col>4</xdr:col>
      <xdr:colOff>697646</xdr:colOff>
      <xdr:row>1</xdr:row>
      <xdr:rowOff>3963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/>
      </xdr:nvSpPr>
      <xdr:spPr bwMode="auto">
        <a:xfrm>
          <a:off x="3333752" y="639534"/>
          <a:ext cx="46165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2228546</xdr:colOff>
      <xdr:row>0</xdr:row>
      <xdr:rowOff>21169</xdr:rowOff>
    </xdr:from>
    <xdr:to>
      <xdr:col>1</xdr:col>
      <xdr:colOff>740287</xdr:colOff>
      <xdr:row>1</xdr:row>
      <xdr:rowOff>170848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2228547" y="21169"/>
          <a:ext cx="1001847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789214</xdr:colOff>
      <xdr:row>0</xdr:row>
      <xdr:rowOff>95251</xdr:rowOff>
    </xdr:from>
    <xdr:to>
      <xdr:col>3</xdr:col>
      <xdr:colOff>13607</xdr:colOff>
      <xdr:row>0</xdr:row>
      <xdr:rowOff>488156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 bwMode="auto">
        <a:xfrm>
          <a:off x="3279321" y="95251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181080</xdr:colOff>
      <xdr:row>25</xdr:row>
      <xdr:rowOff>16200</xdr:rowOff>
    </xdr:from>
    <xdr:to>
      <xdr:col>1</xdr:col>
      <xdr:colOff>95040</xdr:colOff>
      <xdr:row>27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/>
      </xdr:nvSpPr>
      <xdr:spPr bwMode="auto">
        <a:xfrm>
          <a:off x="181080" y="4572720"/>
          <a:ext cx="18993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347926</xdr:colOff>
      <xdr:row>0</xdr:row>
      <xdr:rowOff>857249</xdr:rowOff>
    </xdr:from>
    <xdr:to>
      <xdr:col>9</xdr:col>
      <xdr:colOff>961760</xdr:colOff>
      <xdr:row>1</xdr:row>
      <xdr:rowOff>255323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/>
      </xdr:nvSpPr>
      <xdr:spPr bwMode="auto">
        <a:xfrm>
          <a:off x="2229115" y="857249"/>
          <a:ext cx="13377333" cy="4101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Quantidade ofertada de hortaliças para as Ceasas analisadas por unidade da federação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349247</xdr:colOff>
      <xdr:row>0</xdr:row>
      <xdr:rowOff>762000</xdr:rowOff>
    </xdr:from>
    <xdr:to>
      <xdr:col>4</xdr:col>
      <xdr:colOff>171495</xdr:colOff>
      <xdr:row>0</xdr:row>
      <xdr:rowOff>834000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/>
      </xdr:nvSpPr>
      <xdr:spPr bwMode="auto">
        <a:xfrm>
          <a:off x="2230435" y="762000"/>
          <a:ext cx="4703812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1272646</xdr:colOff>
      <xdr:row>0</xdr:row>
      <xdr:rowOff>0</xdr:rowOff>
    </xdr:from>
    <xdr:to>
      <xdr:col>1</xdr:col>
      <xdr:colOff>370735</xdr:colOff>
      <xdr:row>0</xdr:row>
      <xdr:rowOff>846666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72645" y="0"/>
          <a:ext cx="979278" cy="846666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357187</xdr:colOff>
      <xdr:row>0</xdr:row>
      <xdr:rowOff>238125</xdr:rowOff>
    </xdr:from>
    <xdr:to>
      <xdr:col>3</xdr:col>
      <xdr:colOff>7881</xdr:colOff>
      <xdr:row>0</xdr:row>
      <xdr:rowOff>631031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 bwMode="auto">
        <a:xfrm>
          <a:off x="2238375" y="238125"/>
          <a:ext cx="2651069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29</xdr:row>
      <xdr:rowOff>153360</xdr:rowOff>
    </xdr:from>
    <xdr:to>
      <xdr:col>0</xdr:col>
      <xdr:colOff>2018879</xdr:colOff>
      <xdr:row>32</xdr:row>
      <xdr:rowOff>20880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/>
      </xdr:nvSpPr>
      <xdr:spPr bwMode="auto">
        <a:xfrm>
          <a:off x="228600" y="470988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252219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480216</xdr:colOff>
      <xdr:row>0</xdr:row>
      <xdr:rowOff>509587</xdr:rowOff>
    </xdr:from>
    <xdr:to>
      <xdr:col>9</xdr:col>
      <xdr:colOff>877094</xdr:colOff>
      <xdr:row>1</xdr:row>
      <xdr:rowOff>366711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/>
      </xdr:nvSpPr>
      <xdr:spPr bwMode="auto">
        <a:xfrm>
          <a:off x="2528091" y="509587"/>
          <a:ext cx="13898566" cy="42862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Principais microrregiões do Brasil na quantidade ofertada de frutas para as Ceasas analisadas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551657</xdr:colOff>
      <xdr:row>0</xdr:row>
      <xdr:rowOff>537103</xdr:rowOff>
    </xdr:from>
    <xdr:to>
      <xdr:col>4</xdr:col>
      <xdr:colOff>617323</xdr:colOff>
      <xdr:row>1</xdr:row>
      <xdr:rowOff>37602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/>
      </xdr:nvSpPr>
      <xdr:spPr bwMode="auto">
        <a:xfrm>
          <a:off x="2599532" y="537103"/>
          <a:ext cx="466148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1465525</xdr:colOff>
      <xdr:row>0</xdr:row>
      <xdr:rowOff>34396</xdr:rowOff>
    </xdr:from>
    <xdr:to>
      <xdr:col>1</xdr:col>
      <xdr:colOff>404284</xdr:colOff>
      <xdr:row>1</xdr:row>
      <xdr:rowOff>298978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65525" y="34396"/>
          <a:ext cx="986634" cy="836082"/>
        </a:xfrm>
        <a:prstGeom prst="rect">
          <a:avLst/>
        </a:prstGeom>
      </xdr:spPr>
    </xdr:pic>
    <xdr:clientData/>
  </xdr:twoCellAnchor>
  <xdr:twoCellAnchor editAs="oneCell">
    <xdr:from>
      <xdr:col>1</xdr:col>
      <xdr:colOff>511969</xdr:colOff>
      <xdr:row>0</xdr:row>
      <xdr:rowOff>35719</xdr:rowOff>
    </xdr:from>
    <xdr:to>
      <xdr:col>2</xdr:col>
      <xdr:colOff>1797844</xdr:colOff>
      <xdr:row>0</xdr:row>
      <xdr:rowOff>428625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 bwMode="auto">
        <a:xfrm>
          <a:off x="2559844" y="3571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181080</xdr:colOff>
      <xdr:row>28</xdr:row>
      <xdr:rowOff>31320</xdr:rowOff>
    </xdr:from>
    <xdr:to>
      <xdr:col>1</xdr:col>
      <xdr:colOff>95040</xdr:colOff>
      <xdr:row>30</xdr:row>
      <xdr:rowOff>95326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/>
      </xdr:nvSpPr>
      <xdr:spPr bwMode="auto">
        <a:xfrm>
          <a:off x="181080" y="4587840"/>
          <a:ext cx="18993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228406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343958</xdr:colOff>
      <xdr:row>0</xdr:row>
      <xdr:rowOff>440531</xdr:rowOff>
    </xdr:from>
    <xdr:to>
      <xdr:col>9</xdr:col>
      <xdr:colOff>1314979</xdr:colOff>
      <xdr:row>1</xdr:row>
      <xdr:rowOff>369094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 bwMode="auto">
        <a:xfrm>
          <a:off x="2225147" y="440531"/>
          <a:ext cx="13734520" cy="523876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/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+mn-cs"/>
            </a:rPr>
            <a:t>Quantidade ofertada de hortaliças para as Ceasas analisadas por unidade da federação </a:t>
          </a:r>
          <a:endParaRPr/>
        </a:p>
      </xdr:txBody>
    </xdr:sp>
    <xdr:clientData/>
  </xdr:twoCellAnchor>
  <xdr:twoCellAnchor editAs="oneCell">
    <xdr:from>
      <xdr:col>1</xdr:col>
      <xdr:colOff>284431</xdr:colOff>
      <xdr:row>0</xdr:row>
      <xdr:rowOff>537104</xdr:rowOff>
    </xdr:from>
    <xdr:to>
      <xdr:col>4</xdr:col>
      <xdr:colOff>106681</xdr:colOff>
      <xdr:row>1</xdr:row>
      <xdr:rowOff>13791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/>
      </xdr:nvSpPr>
      <xdr:spPr bwMode="auto">
        <a:xfrm>
          <a:off x="2165619" y="537104"/>
          <a:ext cx="4703812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1177921</xdr:colOff>
      <xdr:row>0</xdr:row>
      <xdr:rowOff>11907</xdr:rowOff>
    </xdr:from>
    <xdr:to>
      <xdr:col>1</xdr:col>
      <xdr:colOff>273842</xdr:colOff>
      <xdr:row>1</xdr:row>
      <xdr:rowOff>252677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77921" y="11907"/>
          <a:ext cx="977109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321469</xdr:colOff>
      <xdr:row>0</xdr:row>
      <xdr:rowOff>47625</xdr:rowOff>
    </xdr:from>
    <xdr:to>
      <xdr:col>2</xdr:col>
      <xdr:colOff>1091351</xdr:colOff>
      <xdr:row>0</xdr:row>
      <xdr:rowOff>440531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 bwMode="auto">
        <a:xfrm>
          <a:off x="2202657" y="47625"/>
          <a:ext cx="2651069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247680</xdr:colOff>
      <xdr:row>25</xdr:row>
      <xdr:rowOff>129960</xdr:rowOff>
    </xdr:from>
    <xdr:to>
      <xdr:col>1</xdr:col>
      <xdr:colOff>349844</xdr:colOff>
      <xdr:row>27</xdr:row>
      <xdr:rowOff>172800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247680" y="490248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156969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1101082</xdr:colOff>
      <xdr:row>0</xdr:row>
      <xdr:rowOff>222247</xdr:rowOff>
    </xdr:from>
    <xdr:to>
      <xdr:col>2</xdr:col>
      <xdr:colOff>1619250</xdr:colOff>
      <xdr:row>1</xdr:row>
      <xdr:rowOff>201082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2794415" y="222247"/>
          <a:ext cx="2560752" cy="645585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 -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 lang="pt-BR" sz="1800" b="1" i="0">
            <a:solidFill>
              <a:srgbClr val="FFFFFF"/>
            </a:solidFill>
            <a:latin typeface="Arial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1079913</xdr:colOff>
      <xdr:row>0</xdr:row>
      <xdr:rowOff>583141</xdr:rowOff>
    </xdr:from>
    <xdr:to>
      <xdr:col>3</xdr:col>
      <xdr:colOff>2023994</xdr:colOff>
      <xdr:row>0</xdr:row>
      <xdr:rowOff>655141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2773245" y="583141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1598084</xdr:colOff>
      <xdr:row>0</xdr:row>
      <xdr:rowOff>31753</xdr:rowOff>
    </xdr:from>
    <xdr:to>
      <xdr:col>1</xdr:col>
      <xdr:colOff>892530</xdr:colOff>
      <xdr:row>1</xdr:row>
      <xdr:rowOff>211670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98084" y="31753"/>
          <a:ext cx="987779" cy="846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22</xdr:row>
      <xdr:rowOff>28800</xdr:rowOff>
    </xdr:from>
    <xdr:to>
      <xdr:col>1</xdr:col>
      <xdr:colOff>292753</xdr:colOff>
      <xdr:row>23</xdr:row>
      <xdr:rowOff>146519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 bwMode="auto">
        <a:xfrm>
          <a:off x="219240" y="3769560"/>
          <a:ext cx="188820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275577</xdr:colOff>
      <xdr:row>0</xdr:row>
      <xdr:rowOff>317495</xdr:rowOff>
    </xdr:from>
    <xdr:to>
      <xdr:col>6</xdr:col>
      <xdr:colOff>137581</xdr:colOff>
      <xdr:row>0</xdr:row>
      <xdr:rowOff>730250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 bwMode="auto">
        <a:xfrm>
          <a:off x="2709744" y="317496"/>
          <a:ext cx="2740671" cy="412754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</a:t>
          </a:r>
          <a:r>
            <a:rPr lang="pt-BR" sz="1800" b="1" i="0">
              <a:solidFill>
                <a:srgbClr val="FFFFFF"/>
              </a:solidFill>
              <a:latin typeface="Arial"/>
              <a:ea typeface="+mn-ea"/>
              <a:cs typeface="+mn-cs"/>
            </a:rPr>
            <a:t> </a:t>
          </a:r>
          <a:endParaRPr/>
        </a:p>
      </xdr:txBody>
    </xdr:sp>
    <xdr:clientData/>
  </xdr:twoCellAnchor>
  <xdr:twoCellAnchor editAs="oneCell">
    <xdr:from>
      <xdr:col>2</xdr:col>
      <xdr:colOff>116828</xdr:colOff>
      <xdr:row>0</xdr:row>
      <xdr:rowOff>666747</xdr:rowOff>
    </xdr:from>
    <xdr:to>
      <xdr:col>9</xdr:col>
      <xdr:colOff>277745</xdr:colOff>
      <xdr:row>0</xdr:row>
      <xdr:rowOff>738747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2550995" y="666747"/>
          <a:ext cx="5198583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10584</xdr:colOff>
      <xdr:row>0</xdr:row>
      <xdr:rowOff>31753</xdr:rowOff>
    </xdr:from>
    <xdr:to>
      <xdr:col>2</xdr:col>
      <xdr:colOff>301248</xdr:colOff>
      <xdr:row>1</xdr:row>
      <xdr:rowOff>10586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03917" y="31753"/>
          <a:ext cx="101033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137994</xdr:colOff>
      <xdr:row>0</xdr:row>
      <xdr:rowOff>709080</xdr:rowOff>
    </xdr:from>
    <xdr:to>
      <xdr:col>4</xdr:col>
      <xdr:colOff>576391</xdr:colOff>
      <xdr:row>1</xdr:row>
      <xdr:rowOff>293999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2572161" y="709080"/>
          <a:ext cx="1877731" cy="4633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120240</xdr:rowOff>
    </xdr:from>
    <xdr:to>
      <xdr:col>1</xdr:col>
      <xdr:colOff>277847</xdr:colOff>
      <xdr:row>27</xdr:row>
      <xdr:rowOff>163440</xdr:rowOff>
    </xdr:to>
    <xdr:sp macro="" textlink="">
      <xdr:nvSpPr>
        <xdr:cNvPr id="4" name="Retângulo de cantos arredondados 4_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 bwMode="auto">
        <a:xfrm>
          <a:off x="228600" y="486360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273385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1418581</xdr:colOff>
      <xdr:row>0</xdr:row>
      <xdr:rowOff>137579</xdr:rowOff>
    </xdr:from>
    <xdr:to>
      <xdr:col>3</xdr:col>
      <xdr:colOff>137584</xdr:colOff>
      <xdr:row>1</xdr:row>
      <xdr:rowOff>63501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3164831" y="137579"/>
          <a:ext cx="2730086" cy="476255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 - </a:t>
          </a:r>
        </a:p>
      </xdr:txBody>
    </xdr:sp>
    <xdr:clientData/>
  </xdr:twoCellAnchor>
  <xdr:twoCellAnchor editAs="oneCell">
    <xdr:from>
      <xdr:col>1</xdr:col>
      <xdr:colOff>1206911</xdr:colOff>
      <xdr:row>0</xdr:row>
      <xdr:rowOff>512232</xdr:rowOff>
    </xdr:from>
    <xdr:to>
      <xdr:col>3</xdr:col>
      <xdr:colOff>1875829</xdr:colOff>
      <xdr:row>1</xdr:row>
      <xdr:rowOff>33898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2953161" y="512232"/>
          <a:ext cx="4680001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1633613</xdr:colOff>
      <xdr:row>0</xdr:row>
      <xdr:rowOff>42335</xdr:rowOff>
    </xdr:from>
    <xdr:to>
      <xdr:col>1</xdr:col>
      <xdr:colOff>860272</xdr:colOff>
      <xdr:row>1</xdr:row>
      <xdr:rowOff>317500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33613" y="42335"/>
          <a:ext cx="972910" cy="8254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276120</xdr:colOff>
      <xdr:row>20</xdr:row>
      <xdr:rowOff>46079</xdr:rowOff>
    </xdr:from>
    <xdr:to>
      <xdr:col>0</xdr:col>
      <xdr:colOff>2080471</xdr:colOff>
      <xdr:row>22</xdr:row>
      <xdr:rowOff>89280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 bwMode="auto">
        <a:xfrm>
          <a:off x="276120" y="3466080"/>
          <a:ext cx="18964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35718</xdr:colOff>
      <xdr:row>0</xdr:row>
      <xdr:rowOff>0</xdr:rowOff>
    </xdr:from>
    <xdr:to>
      <xdr:col>0</xdr:col>
      <xdr:colOff>1517384</xdr:colOff>
      <xdr:row>1</xdr:row>
      <xdr:rowOff>347468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35718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345281</xdr:colOff>
      <xdr:row>0</xdr:row>
      <xdr:rowOff>92601</xdr:rowOff>
    </xdr:from>
    <xdr:to>
      <xdr:col>11</xdr:col>
      <xdr:colOff>47625</xdr:colOff>
      <xdr:row>1</xdr:row>
      <xdr:rowOff>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3345657" y="92601"/>
          <a:ext cx="4560094" cy="3836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 – </a:t>
          </a:r>
          <a:endParaRPr/>
        </a:p>
      </xdr:txBody>
    </xdr:sp>
    <xdr:clientData/>
  </xdr:twoCellAnchor>
  <xdr:twoCellAnchor editAs="oneCell">
    <xdr:from>
      <xdr:col>3</xdr:col>
      <xdr:colOff>330728</xdr:colOff>
      <xdr:row>0</xdr:row>
      <xdr:rowOff>418039</xdr:rowOff>
    </xdr:from>
    <xdr:to>
      <xdr:col>11</xdr:col>
      <xdr:colOff>100060</xdr:colOff>
      <xdr:row>1</xdr:row>
      <xdr:rowOff>13787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3331103" y="418040"/>
          <a:ext cx="4627083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1671188</xdr:colOff>
      <xdr:row>0</xdr:row>
      <xdr:rowOff>0</xdr:rowOff>
    </xdr:from>
    <xdr:to>
      <xdr:col>1</xdr:col>
      <xdr:colOff>480397</xdr:colOff>
      <xdr:row>1</xdr:row>
      <xdr:rowOff>381000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71189" y="0"/>
          <a:ext cx="1014548" cy="85725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357187</xdr:colOff>
      <xdr:row>1</xdr:row>
      <xdr:rowOff>59530</xdr:rowOff>
    </xdr:from>
    <xdr:to>
      <xdr:col>13</xdr:col>
      <xdr:colOff>3966</xdr:colOff>
      <xdr:row>1</xdr:row>
      <xdr:rowOff>443179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 bwMode="auto">
        <a:xfrm>
          <a:off x="3357562" y="535780"/>
          <a:ext cx="5718966" cy="3836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Alface - preço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237960</xdr:colOff>
      <xdr:row>20</xdr:row>
      <xdr:rowOff>18720</xdr:rowOff>
    </xdr:from>
    <xdr:to>
      <xdr:col>1</xdr:col>
      <xdr:colOff>245797</xdr:colOff>
      <xdr:row>22</xdr:row>
      <xdr:rowOff>61920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 bwMode="auto">
        <a:xfrm>
          <a:off x="237960" y="3438720"/>
          <a:ext cx="19036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  <a:round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449793</xdr:colOff>
      <xdr:row>0</xdr:row>
      <xdr:rowOff>14817</xdr:rowOff>
    </xdr:from>
    <xdr:to>
      <xdr:col>7</xdr:col>
      <xdr:colOff>142875</xdr:colOff>
      <xdr:row>0</xdr:row>
      <xdr:rowOff>565151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840569" y="14817"/>
          <a:ext cx="2741081" cy="55033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</a:t>
          </a:r>
          <a:r>
            <a:rPr lang="pt-BR" sz="1800" b="1" i="0">
              <a:solidFill>
                <a:srgbClr val="FFFFFF"/>
              </a:solidFill>
              <a:latin typeface="Arial"/>
              <a:ea typeface="+mn-ea"/>
              <a:cs typeface="+mn-cs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</xdr:txBody>
    </xdr:sp>
    <xdr:clientData/>
  </xdr:twoCellAnchor>
  <xdr:twoCellAnchor editAs="oneCell">
    <xdr:from>
      <xdr:col>2</xdr:col>
      <xdr:colOff>469900</xdr:colOff>
      <xdr:row>0</xdr:row>
      <xdr:rowOff>690032</xdr:rowOff>
    </xdr:from>
    <xdr:to>
      <xdr:col>10</xdr:col>
      <xdr:colOff>239233</xdr:colOff>
      <xdr:row>0</xdr:row>
      <xdr:rowOff>762030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2860675" y="690032"/>
          <a:ext cx="4646133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21162</xdr:colOff>
      <xdr:row>0</xdr:row>
      <xdr:rowOff>10582</xdr:rowOff>
    </xdr:from>
    <xdr:to>
      <xdr:col>2</xdr:col>
      <xdr:colOff>432003</xdr:colOff>
      <xdr:row>0</xdr:row>
      <xdr:rowOff>878417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99162" y="10582"/>
          <a:ext cx="1024675" cy="867835"/>
        </a:xfrm>
        <a:prstGeom prst="rect">
          <a:avLst/>
        </a:prstGeom>
      </xdr:spPr>
    </xdr:pic>
    <xdr:clientData/>
  </xdr:twoCellAnchor>
  <xdr:twoCellAnchor editAs="oneCell">
    <xdr:from>
      <xdr:col>2</xdr:col>
      <xdr:colOff>464609</xdr:colOff>
      <xdr:row>0</xdr:row>
      <xdr:rowOff>866775</xdr:rowOff>
    </xdr:from>
    <xdr:to>
      <xdr:col>12</xdr:col>
      <xdr:colOff>104773</xdr:colOff>
      <xdr:row>2</xdr:row>
      <xdr:rowOff>86784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 bwMode="auto">
        <a:xfrm>
          <a:off x="2855384" y="866776"/>
          <a:ext cx="5736164" cy="296333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cs typeface="Arial"/>
            </a:rPr>
            <a:t>Batata </a:t>
          </a: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- preços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209520</xdr:colOff>
      <xdr:row>20</xdr:row>
      <xdr:rowOff>15480</xdr:rowOff>
    </xdr:from>
    <xdr:to>
      <xdr:col>1</xdr:col>
      <xdr:colOff>222903</xdr:colOff>
      <xdr:row>22</xdr:row>
      <xdr:rowOff>58681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 bwMode="auto">
        <a:xfrm>
          <a:off x="209520" y="3435480"/>
          <a:ext cx="1901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2</xdr:row>
      <xdr:rowOff>125219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444502</xdr:colOff>
      <xdr:row>0</xdr:row>
      <xdr:rowOff>0</xdr:rowOff>
    </xdr:from>
    <xdr:to>
      <xdr:col>7</xdr:col>
      <xdr:colOff>52917</xdr:colOff>
      <xdr:row>0</xdr:row>
      <xdr:rowOff>370417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 bwMode="auto">
        <a:xfrm>
          <a:off x="2836335" y="0"/>
          <a:ext cx="2677582" cy="37041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433918</xdr:colOff>
      <xdr:row>0</xdr:row>
      <xdr:rowOff>397932</xdr:rowOff>
    </xdr:from>
    <xdr:to>
      <xdr:col>10</xdr:col>
      <xdr:colOff>203251</xdr:colOff>
      <xdr:row>1</xdr:row>
      <xdr:rowOff>67765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 bwMode="auto">
        <a:xfrm>
          <a:off x="2825751" y="3979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1682744</xdr:colOff>
      <xdr:row>0</xdr:row>
      <xdr:rowOff>0</xdr:rowOff>
    </xdr:from>
    <xdr:to>
      <xdr:col>2</xdr:col>
      <xdr:colOff>303383</xdr:colOff>
      <xdr:row>2</xdr:row>
      <xdr:rowOff>169332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2744" y="0"/>
          <a:ext cx="1012472" cy="867832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412750</xdr:colOff>
      <xdr:row>1</xdr:row>
      <xdr:rowOff>84666</xdr:rowOff>
    </xdr:from>
    <xdr:to>
      <xdr:col>12</xdr:col>
      <xdr:colOff>52915</xdr:colOff>
      <xdr:row>2</xdr:row>
      <xdr:rowOff>116416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 bwMode="auto">
        <a:xfrm>
          <a:off x="2804584" y="486833"/>
          <a:ext cx="5778498" cy="328082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Cebola - preços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22</xdr:row>
      <xdr:rowOff>719</xdr:rowOff>
    </xdr:from>
    <xdr:to>
      <xdr:col>1</xdr:col>
      <xdr:colOff>227377</xdr:colOff>
      <xdr:row>24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 bwMode="auto">
        <a:xfrm>
          <a:off x="219240" y="3771000"/>
          <a:ext cx="18936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2188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461699</xdr:colOff>
      <xdr:row>0</xdr:row>
      <xdr:rowOff>23813</xdr:rowOff>
    </xdr:from>
    <xdr:to>
      <xdr:col>12</xdr:col>
      <xdr:colOff>108478</xdr:colOff>
      <xdr:row>0</xdr:row>
      <xdr:rowOff>547688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 bwMode="auto">
        <a:xfrm>
          <a:off x="2854855" y="23813"/>
          <a:ext cx="5718966" cy="52387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-</a:t>
          </a:r>
          <a:endParaRPr/>
        </a:p>
      </xdr:txBody>
    </xdr:sp>
    <xdr:clientData/>
  </xdr:twoCellAnchor>
  <xdr:twoCellAnchor editAs="oneCell">
    <xdr:from>
      <xdr:col>2</xdr:col>
      <xdr:colOff>464343</xdr:colOff>
      <xdr:row>0</xdr:row>
      <xdr:rowOff>681301</xdr:rowOff>
    </xdr:from>
    <xdr:to>
      <xdr:col>10</xdr:col>
      <xdr:colOff>240291</xdr:colOff>
      <xdr:row>0</xdr:row>
      <xdr:rowOff>753301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 bwMode="auto">
        <a:xfrm>
          <a:off x="2857499" y="681301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1686715</xdr:colOff>
      <xdr:row>0</xdr:row>
      <xdr:rowOff>7936</xdr:rowOff>
    </xdr:from>
    <xdr:to>
      <xdr:col>2</xdr:col>
      <xdr:colOff>286625</xdr:colOff>
      <xdr:row>1</xdr:row>
      <xdr:rowOff>33073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6715" y="7936"/>
          <a:ext cx="993066" cy="846668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0</xdr:row>
      <xdr:rowOff>764382</xdr:rowOff>
    </xdr:from>
    <xdr:to>
      <xdr:col>12</xdr:col>
      <xdr:colOff>123029</xdr:colOff>
      <xdr:row>2</xdr:row>
      <xdr:rowOff>50007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 bwMode="auto">
        <a:xfrm>
          <a:off x="2869406" y="764382"/>
          <a:ext cx="5718966" cy="297656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Cenoura - preços</a:t>
          </a:r>
          <a:endParaRPr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abrina.assis/Nextcloud2/DF-GEHOR/Boletim/2026/03-%202026/Dados/Tabela%20de%20Precos%20Hortali&#231;as%20JAN-%20FEV.xlsx" TargetMode="External"/><Relationship Id="rId1" Type="http://schemas.openxmlformats.org/officeDocument/2006/relationships/externalLinkPath" Target="/Users/sabrina.assis/Nextcloud2/DF-GEHOR/Boletim/2026/03-%202026/Dados/Tabela%20de%20Precos%20Hortali&#231;as%20JAN-%20FE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abrina.assis/Nextcloud2/DF-GEHOR/Boletim/2026/03-%202026/Dados/Tabela%20de%20Pre&#231;os%20Frutas%20JAN-FEV.xlsx" TargetMode="External"/><Relationship Id="rId1" Type="http://schemas.openxmlformats.org/officeDocument/2006/relationships/externalLinkPath" Target="/Users/sabrina.assis/Nextcloud2/DF-GEHOR/Boletim/2026/03-%202026/Dados/Tabela%20de%20Pre&#231;os%20Frutas%20JAN-F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rtaliças- FEV"/>
      <sheetName val="Hortaliças-JAN"/>
      <sheetName val="Alface"/>
      <sheetName val="Batata"/>
      <sheetName val="Cebola"/>
      <sheetName val="Cenoura"/>
      <sheetName val="Tomate"/>
    </sheetNames>
    <sheetDataSet>
      <sheetData sheetId="0">
        <row r="3">
          <cell r="A3" t="str">
            <v>Produto</v>
          </cell>
          <cell r="B3" t="str">
            <v>Alface</v>
          </cell>
          <cell r="D3" t="str">
            <v>Batata</v>
          </cell>
          <cell r="F3" t="str">
            <v>Cebola</v>
          </cell>
          <cell r="H3" t="str">
            <v>Cenoura</v>
          </cell>
          <cell r="J3" t="str">
            <v>Tomate</v>
          </cell>
        </row>
        <row r="4">
          <cell r="A4" t="str">
            <v>Ceasa</v>
          </cell>
        </row>
        <row r="5">
          <cell r="A5" t="str">
            <v>CEAGESP - São Paulo</v>
          </cell>
        </row>
        <row r="6">
          <cell r="A6" t="str">
            <v>CEASAMINAS - Belo Horizonte</v>
          </cell>
        </row>
        <row r="7">
          <cell r="A7" t="str">
            <v>CEASA/RJ - Rio de Janeiro</v>
          </cell>
        </row>
        <row r="8">
          <cell r="A8" t="str">
            <v>CEASA/SP - Campinas</v>
          </cell>
        </row>
        <row r="9">
          <cell r="A9" t="str">
            <v>CEASA/ES - Vitória</v>
          </cell>
        </row>
        <row r="10">
          <cell r="A10" t="str">
            <v>CEASA/PR - Curitiba</v>
          </cell>
        </row>
        <row r="11">
          <cell r="A11" t="str">
            <v>CEASA/SC - São José</v>
          </cell>
        </row>
        <row r="12">
          <cell r="A12" t="str">
            <v>CEASA/GO - Goiânia</v>
          </cell>
        </row>
        <row r="13">
          <cell r="A13" t="str">
            <v>CEASA/DF - Brasília</v>
          </cell>
        </row>
        <row r="14">
          <cell r="A14" t="str">
            <v>CEASA/PE - Recife</v>
          </cell>
        </row>
        <row r="15">
          <cell r="A15" t="str">
            <v>CEASA/CE - Fortaleza</v>
          </cell>
        </row>
        <row r="17">
          <cell r="A17" t="str">
            <v>Média Ponderada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rutas- FEV"/>
      <sheetName val="frutas-JAN"/>
      <sheetName val="Banana"/>
      <sheetName val="Laranja"/>
      <sheetName val="Maçã"/>
      <sheetName val="Mamão"/>
      <sheetName val="Melancia"/>
    </sheetNames>
    <sheetDataSet>
      <sheetData sheetId="0">
        <row r="3">
          <cell r="A3" t="str">
            <v>Produto</v>
          </cell>
          <cell r="B3" t="str">
            <v>Banana</v>
          </cell>
          <cell r="D3" t="str">
            <v>Laranja</v>
          </cell>
          <cell r="F3" t="str">
            <v>Maçã</v>
          </cell>
          <cell r="H3" t="str">
            <v>Mamão</v>
          </cell>
          <cell r="J3" t="str">
            <v>Melancia</v>
          </cell>
        </row>
        <row r="4">
          <cell r="A4" t="str">
            <v>Ceasa</v>
          </cell>
        </row>
        <row r="5">
          <cell r="A5" t="str">
            <v>CEAGESP - São Paulo</v>
          </cell>
        </row>
        <row r="6">
          <cell r="A6" t="str">
            <v>CEASAMINAS - Belo Horizonte</v>
          </cell>
        </row>
        <row r="7">
          <cell r="A7" t="str">
            <v>CEASA/RJ - Rio de Janeiro</v>
          </cell>
        </row>
        <row r="8">
          <cell r="A8" t="str">
            <v>CEASA/SP - Campinas</v>
          </cell>
        </row>
        <row r="9">
          <cell r="A9" t="str">
            <v>CEASA/ES - Vitória</v>
          </cell>
        </row>
        <row r="10">
          <cell r="A10" t="str">
            <v>CEASA/PR - Curitiba</v>
          </cell>
        </row>
        <row r="11">
          <cell r="A11" t="str">
            <v>CEASA/SC - São José</v>
          </cell>
        </row>
        <row r="12">
          <cell r="A12" t="str">
            <v>CEASA/GO - Goiânia</v>
          </cell>
        </row>
        <row r="13">
          <cell r="A13" t="str">
            <v>CEASA/DF - Brasília</v>
          </cell>
        </row>
        <row r="14">
          <cell r="A14" t="str">
            <v>CEASA/PE - Recife</v>
          </cell>
        </row>
        <row r="15">
          <cell r="A15" t="str">
            <v>CEASA/CE - Fortaleza</v>
          </cell>
        </row>
        <row r="17">
          <cell r="A17" t="str">
            <v>Média Ponderada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001"/>
  <sheetViews>
    <sheetView tabSelected="1" zoomScale="90" workbookViewId="0">
      <selection activeCell="T4" sqref="T4"/>
    </sheetView>
  </sheetViews>
  <sheetFormatPr defaultColWidth="8" defaultRowHeight="13.2" x14ac:dyDescent="0.25"/>
  <cols>
    <col min="20" max="122" width="9.109375" style="1" customWidth="1"/>
  </cols>
  <sheetData>
    <row r="1" spans="1:19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57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0.399999999999999" x14ac:dyDescent="0.35">
      <c r="A15" s="1"/>
      <c r="B15" s="1"/>
      <c r="C15" s="1"/>
      <c r="D15" s="1"/>
      <c r="E15" s="1"/>
      <c r="F15" s="1"/>
      <c r="G15" s="1"/>
      <c r="H15" s="1"/>
      <c r="I15" s="2" t="s">
        <v>226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1" customFormat="1" ht="12.75" customHeight="1" x14ac:dyDescent="0.25"/>
    <row r="43" spans="1:19" s="1" customFormat="1" ht="12.75" customHeight="1" x14ac:dyDescent="0.25"/>
    <row r="44" spans="1:19" s="1" customFormat="1" ht="12.75" customHeight="1" x14ac:dyDescent="0.25"/>
    <row r="45" spans="1:19" s="1" customFormat="1" ht="12.75" customHeight="1" x14ac:dyDescent="0.25"/>
    <row r="46" spans="1:19" s="1" customFormat="1" ht="12.75" customHeight="1" x14ac:dyDescent="0.25"/>
    <row r="47" spans="1:19" s="1" customFormat="1" ht="12.75" customHeight="1" x14ac:dyDescent="0.25"/>
    <row r="48" spans="1:19" s="1" customFormat="1" ht="12.75" customHeight="1" x14ac:dyDescent="0.25"/>
    <row r="49" s="1" customFormat="1" ht="12.75" customHeight="1" x14ac:dyDescent="0.25"/>
    <row r="50" s="1" customFormat="1" ht="12.75" customHeight="1" x14ac:dyDescent="0.25"/>
    <row r="51" s="1" customFormat="1" ht="12.75" customHeight="1" x14ac:dyDescent="0.25"/>
    <row r="52" s="1" customFormat="1" ht="12.75" customHeight="1" x14ac:dyDescent="0.25"/>
    <row r="53" s="1" customFormat="1" ht="12.75" customHeight="1" x14ac:dyDescent="0.25"/>
    <row r="54" s="1" customFormat="1" ht="12.75" customHeight="1" x14ac:dyDescent="0.25"/>
    <row r="55" s="1" customFormat="1" ht="12.75" customHeight="1" x14ac:dyDescent="0.25"/>
    <row r="56" s="1" customFormat="1" ht="12.75" customHeight="1" x14ac:dyDescent="0.25"/>
    <row r="57" s="1" customFormat="1" ht="12.75" customHeight="1" x14ac:dyDescent="0.25"/>
    <row r="58" s="1" customFormat="1" ht="12.75" customHeight="1" x14ac:dyDescent="0.25"/>
    <row r="59" s="1" customFormat="1" ht="12.75" customHeight="1" x14ac:dyDescent="0.25"/>
    <row r="60" s="1" customFormat="1" ht="12.75" customHeight="1" x14ac:dyDescent="0.25"/>
    <row r="61" s="1" customFormat="1" ht="12.75" customHeight="1" x14ac:dyDescent="0.25"/>
    <row r="62" s="1" customFormat="1" ht="12.75" customHeight="1" x14ac:dyDescent="0.25"/>
    <row r="63" s="1" customFormat="1" ht="12.75" customHeight="1" x14ac:dyDescent="0.25"/>
    <row r="64" s="1" customFormat="1" ht="12.75" customHeight="1" x14ac:dyDescent="0.25"/>
    <row r="65" s="1" customFormat="1" ht="12.75" customHeight="1" x14ac:dyDescent="0.25"/>
    <row r="66" s="1" customFormat="1" ht="12.75" customHeight="1" x14ac:dyDescent="0.25"/>
    <row r="67" s="1" customFormat="1" ht="12.75" customHeight="1" x14ac:dyDescent="0.25"/>
    <row r="68" s="1" customFormat="1" ht="12.75" customHeight="1" x14ac:dyDescent="0.25"/>
    <row r="69" s="1" customFormat="1" ht="12.75" customHeight="1" x14ac:dyDescent="0.25"/>
    <row r="70" s="1" customFormat="1" ht="12.75" customHeight="1" x14ac:dyDescent="0.25"/>
    <row r="71" s="1" customFormat="1" ht="12.75" customHeight="1" x14ac:dyDescent="0.25"/>
    <row r="72" s="1" customFormat="1" ht="12.75" customHeight="1" x14ac:dyDescent="0.25"/>
    <row r="73" s="1" customFormat="1" ht="12.75" customHeight="1" x14ac:dyDescent="0.25"/>
    <row r="74" s="1" customFormat="1" ht="12.75" customHeight="1" x14ac:dyDescent="0.25"/>
    <row r="75" s="1" customFormat="1" ht="12.75" customHeight="1" x14ac:dyDescent="0.25"/>
    <row r="76" s="1" customFormat="1" ht="12.75" customHeight="1" x14ac:dyDescent="0.25"/>
    <row r="77" s="1" customFormat="1" ht="12.75" customHeight="1" x14ac:dyDescent="0.25"/>
    <row r="78" s="1" customFormat="1" ht="12.75" customHeight="1" x14ac:dyDescent="0.25"/>
    <row r="79" s="1" customFormat="1" ht="12.75" customHeight="1" x14ac:dyDescent="0.25"/>
    <row r="80" s="1" customFormat="1" ht="12.75" customHeight="1" x14ac:dyDescent="0.25"/>
    <row r="81" s="1" customFormat="1" ht="12.75" customHeight="1" x14ac:dyDescent="0.25"/>
    <row r="82" s="1" customFormat="1" ht="12.75" customHeight="1" x14ac:dyDescent="0.25"/>
    <row r="83" s="1" customFormat="1" ht="12.75" customHeight="1" x14ac:dyDescent="0.25"/>
    <row r="84" s="1" customFormat="1" ht="12.75" customHeight="1" x14ac:dyDescent="0.25"/>
    <row r="85" s="1" customFormat="1" ht="12.75" customHeight="1" x14ac:dyDescent="0.25"/>
    <row r="86" s="1" customFormat="1" ht="12.75" customHeight="1" x14ac:dyDescent="0.25"/>
    <row r="87" s="1" customFormat="1" ht="12.75" customHeight="1" x14ac:dyDescent="0.25"/>
    <row r="88" s="1" customFormat="1" ht="12.75" customHeight="1" x14ac:dyDescent="0.25"/>
    <row r="89" s="1" customFormat="1" ht="12.75" customHeight="1" x14ac:dyDescent="0.25"/>
    <row r="90" s="1" customFormat="1" ht="12.75" customHeight="1" x14ac:dyDescent="0.25"/>
    <row r="91" s="1" customFormat="1" ht="12.75" customHeight="1" x14ac:dyDescent="0.25"/>
    <row r="92" s="1" customFormat="1" ht="12.75" customHeight="1" x14ac:dyDescent="0.25"/>
    <row r="93" s="1" customFormat="1" ht="12.75" customHeight="1" x14ac:dyDescent="0.25"/>
    <row r="94" s="1" customFormat="1" ht="12.75" customHeight="1" x14ac:dyDescent="0.25"/>
    <row r="95" s="1" customFormat="1" ht="12.75" customHeight="1" x14ac:dyDescent="0.25"/>
    <row r="96" s="1" customFormat="1" ht="12.75" customHeight="1" x14ac:dyDescent="0.25"/>
    <row r="97" s="1" customFormat="1" ht="12.75" customHeight="1" x14ac:dyDescent="0.25"/>
    <row r="98" s="1" customFormat="1" ht="12.75" customHeight="1" x14ac:dyDescent="0.25"/>
    <row r="99" s="1" customFormat="1" ht="12.75" customHeight="1" x14ac:dyDescent="0.25"/>
    <row r="100" s="1" customFormat="1" ht="12.75" customHeight="1" x14ac:dyDescent="0.25"/>
    <row r="101" s="1" customFormat="1" ht="12.75" customHeight="1" x14ac:dyDescent="0.25"/>
    <row r="102" s="1" customFormat="1" ht="12.75" customHeight="1" x14ac:dyDescent="0.25"/>
    <row r="103" s="1" customFormat="1" ht="12.75" customHeight="1" x14ac:dyDescent="0.25"/>
    <row r="104" s="1" customFormat="1" ht="12.75" customHeight="1" x14ac:dyDescent="0.25"/>
    <row r="105" s="1" customFormat="1" ht="12.75" customHeight="1" x14ac:dyDescent="0.25"/>
    <row r="106" s="1" customFormat="1" ht="12.75" customHeight="1" x14ac:dyDescent="0.25"/>
    <row r="107" s="1" customFormat="1" ht="12.75" customHeight="1" x14ac:dyDescent="0.25"/>
    <row r="108" s="1" customFormat="1" ht="12.75" customHeight="1" x14ac:dyDescent="0.25"/>
    <row r="109" s="1" customFormat="1" ht="12.75" customHeight="1" x14ac:dyDescent="0.25"/>
    <row r="110" s="1" customFormat="1" ht="12.75" customHeight="1" x14ac:dyDescent="0.25"/>
    <row r="111" s="1" customFormat="1" ht="12.75" customHeight="1" x14ac:dyDescent="0.25"/>
    <row r="112" s="1" customFormat="1" ht="12.75" customHeight="1" x14ac:dyDescent="0.25"/>
    <row r="113" s="1" customFormat="1" ht="12.75" customHeight="1" x14ac:dyDescent="0.25"/>
    <row r="114" s="1" customFormat="1" ht="12.75" customHeight="1" x14ac:dyDescent="0.25"/>
    <row r="115" s="1" customFormat="1" ht="12.75" customHeight="1" x14ac:dyDescent="0.25"/>
    <row r="116" s="1" customFormat="1" ht="12.75" customHeight="1" x14ac:dyDescent="0.25"/>
    <row r="117" s="1" customFormat="1" ht="12.75" customHeight="1" x14ac:dyDescent="0.25"/>
    <row r="118" s="1" customFormat="1" ht="12.75" customHeight="1" x14ac:dyDescent="0.25"/>
    <row r="119" s="1" customFormat="1" ht="12.75" customHeight="1" x14ac:dyDescent="0.25"/>
    <row r="120" s="1" customFormat="1" ht="12.75" customHeight="1" x14ac:dyDescent="0.25"/>
    <row r="121" s="1" customFormat="1" ht="12.75" customHeight="1" x14ac:dyDescent="0.25"/>
    <row r="122" s="1" customFormat="1" ht="12.75" customHeight="1" x14ac:dyDescent="0.25"/>
    <row r="123" s="1" customFormat="1" ht="12.75" customHeight="1" x14ac:dyDescent="0.25"/>
    <row r="124" s="1" customFormat="1" ht="12.75" customHeight="1" x14ac:dyDescent="0.25"/>
    <row r="125" s="1" customFormat="1" ht="12.75" customHeight="1" x14ac:dyDescent="0.25"/>
    <row r="126" s="1" customFormat="1" ht="12.75" customHeight="1" x14ac:dyDescent="0.25"/>
    <row r="127" s="1" customFormat="1" ht="12.75" customHeight="1" x14ac:dyDescent="0.25"/>
    <row r="128" s="1" customFormat="1" ht="12.75" customHeight="1" x14ac:dyDescent="0.25"/>
    <row r="129" s="1" customFormat="1" ht="12.75" customHeight="1" x14ac:dyDescent="0.25"/>
    <row r="130" s="1" customFormat="1" ht="12.75" customHeight="1" x14ac:dyDescent="0.25"/>
    <row r="131" s="1" customFormat="1" ht="12.75" customHeight="1" x14ac:dyDescent="0.25"/>
    <row r="132" s="1" customFormat="1" ht="12.75" customHeight="1" x14ac:dyDescent="0.25"/>
    <row r="133" s="1" customFormat="1" ht="12.75" customHeight="1" x14ac:dyDescent="0.25"/>
    <row r="134" s="1" customFormat="1" ht="12.75" customHeight="1" x14ac:dyDescent="0.25"/>
    <row r="135" s="1" customFormat="1" ht="12.75" customHeight="1" x14ac:dyDescent="0.25"/>
    <row r="136" s="1" customFormat="1" ht="12.75" customHeight="1" x14ac:dyDescent="0.25"/>
    <row r="137" s="1" customFormat="1" ht="12.75" customHeight="1" x14ac:dyDescent="0.25"/>
    <row r="138" s="1" customFormat="1" ht="12.75" customHeight="1" x14ac:dyDescent="0.25"/>
    <row r="139" s="1" customFormat="1" ht="12.75" customHeight="1" x14ac:dyDescent="0.25"/>
    <row r="140" s="1" customFormat="1" ht="12.75" customHeight="1" x14ac:dyDescent="0.25"/>
    <row r="141" s="1" customFormat="1" ht="12.75" customHeight="1" x14ac:dyDescent="0.25"/>
    <row r="142" s="1" customFormat="1" ht="12.75" customHeight="1" x14ac:dyDescent="0.25"/>
    <row r="143" s="1" customFormat="1" ht="12.75" customHeight="1" x14ac:dyDescent="0.25"/>
    <row r="144" s="1" customFormat="1" ht="12.75" customHeight="1" x14ac:dyDescent="0.25"/>
    <row r="145" s="1" customFormat="1" ht="12.75" customHeight="1" x14ac:dyDescent="0.25"/>
    <row r="146" s="1" customFormat="1" ht="12.75" customHeight="1" x14ac:dyDescent="0.25"/>
    <row r="147" s="1" customFormat="1" ht="12.75" customHeight="1" x14ac:dyDescent="0.25"/>
    <row r="148" s="1" customFormat="1" ht="12.75" customHeight="1" x14ac:dyDescent="0.25"/>
    <row r="149" s="1" customFormat="1" ht="12.75" customHeight="1" x14ac:dyDescent="0.25"/>
    <row r="150" s="1" customFormat="1" ht="12.75" customHeight="1" x14ac:dyDescent="0.25"/>
    <row r="151" s="1" customFormat="1" ht="12.75" customHeight="1" x14ac:dyDescent="0.25"/>
    <row r="152" s="1" customFormat="1" ht="12.75" customHeight="1" x14ac:dyDescent="0.25"/>
    <row r="153" s="1" customFormat="1" ht="12.75" customHeight="1" x14ac:dyDescent="0.25"/>
    <row r="154" s="1" customFormat="1" ht="12.75" customHeight="1" x14ac:dyDescent="0.25"/>
    <row r="155" s="1" customFormat="1" ht="12.75" customHeight="1" x14ac:dyDescent="0.25"/>
    <row r="156" s="1" customFormat="1" ht="12.75" customHeight="1" x14ac:dyDescent="0.25"/>
    <row r="157" s="1" customFormat="1" ht="12.75" customHeight="1" x14ac:dyDescent="0.25"/>
    <row r="158" s="1" customFormat="1" ht="12.75" customHeight="1" x14ac:dyDescent="0.25"/>
    <row r="159" s="1" customFormat="1" ht="12.75" customHeight="1" x14ac:dyDescent="0.25"/>
    <row r="160" s="1" customFormat="1" ht="12.75" customHeight="1" x14ac:dyDescent="0.25"/>
    <row r="161" s="1" customFormat="1" ht="12.75" customHeight="1" x14ac:dyDescent="0.25"/>
    <row r="162" s="1" customFormat="1" ht="12.75" customHeight="1" x14ac:dyDescent="0.25"/>
    <row r="163" s="1" customFormat="1" ht="12.75" customHeight="1" x14ac:dyDescent="0.25"/>
    <row r="164" s="1" customFormat="1" ht="12.75" customHeight="1" x14ac:dyDescent="0.25"/>
    <row r="165" s="1" customFormat="1" ht="12.75" customHeight="1" x14ac:dyDescent="0.25"/>
    <row r="166" s="1" customFormat="1" ht="12.75" customHeight="1" x14ac:dyDescent="0.25"/>
    <row r="167" s="1" customFormat="1" ht="12.75" customHeight="1" x14ac:dyDescent="0.25"/>
    <row r="168" s="1" customFormat="1" ht="12.75" customHeight="1" x14ac:dyDescent="0.25"/>
    <row r="169" s="1" customFormat="1" ht="12.75" customHeight="1" x14ac:dyDescent="0.25"/>
    <row r="170" s="1" customFormat="1" ht="12.75" customHeight="1" x14ac:dyDescent="0.25"/>
    <row r="171" s="1" customFormat="1" ht="12.75" customHeight="1" x14ac:dyDescent="0.25"/>
    <row r="172" s="1" customFormat="1" ht="12.75" customHeight="1" x14ac:dyDescent="0.25"/>
    <row r="173" s="1" customFormat="1" ht="12.75" customHeight="1" x14ac:dyDescent="0.25"/>
    <row r="174" s="1" customFormat="1" ht="12.75" customHeight="1" x14ac:dyDescent="0.25"/>
    <row r="175" s="1" customFormat="1" ht="12.75" customHeight="1" x14ac:dyDescent="0.25"/>
    <row r="176" s="1" customFormat="1" ht="12.75" customHeight="1" x14ac:dyDescent="0.25"/>
    <row r="177" s="1" customFormat="1" ht="12.75" customHeight="1" x14ac:dyDescent="0.25"/>
    <row r="178" s="1" customFormat="1" ht="12.75" customHeight="1" x14ac:dyDescent="0.25"/>
    <row r="179" s="1" customFormat="1" ht="12.75" customHeight="1" x14ac:dyDescent="0.25"/>
    <row r="180" s="1" customFormat="1" ht="12.75" customHeight="1" x14ac:dyDescent="0.25"/>
    <row r="181" s="1" customFormat="1" ht="12.75" customHeight="1" x14ac:dyDescent="0.25"/>
    <row r="182" s="1" customFormat="1" ht="12.75" customHeight="1" x14ac:dyDescent="0.25"/>
    <row r="183" s="1" customFormat="1" ht="12.75" customHeight="1" x14ac:dyDescent="0.25"/>
    <row r="184" s="1" customFormat="1" ht="12.75" customHeight="1" x14ac:dyDescent="0.25"/>
    <row r="185" s="1" customFormat="1" ht="12.75" customHeight="1" x14ac:dyDescent="0.25"/>
    <row r="186" s="1" customFormat="1" ht="12.75" customHeight="1" x14ac:dyDescent="0.25"/>
    <row r="187" s="1" customFormat="1" ht="12.75" customHeight="1" x14ac:dyDescent="0.25"/>
    <row r="188" s="1" customFormat="1" ht="12.75" customHeight="1" x14ac:dyDescent="0.25"/>
    <row r="189" s="1" customFormat="1" ht="12.75" customHeight="1" x14ac:dyDescent="0.25"/>
    <row r="190" s="1" customFormat="1" ht="12.75" customHeight="1" x14ac:dyDescent="0.25"/>
    <row r="191" s="1" customFormat="1" ht="12.75" customHeight="1" x14ac:dyDescent="0.25"/>
    <row r="192" s="1" customFormat="1" ht="12.75" customHeight="1" x14ac:dyDescent="0.25"/>
    <row r="193" s="1" customFormat="1" ht="12.75" customHeight="1" x14ac:dyDescent="0.25"/>
    <row r="194" s="1" customFormat="1" ht="12.75" customHeight="1" x14ac:dyDescent="0.25"/>
    <row r="195" s="1" customFormat="1" ht="12.75" customHeight="1" x14ac:dyDescent="0.25"/>
    <row r="196" s="1" customFormat="1" ht="12.75" customHeight="1" x14ac:dyDescent="0.25"/>
    <row r="197" s="1" customFormat="1" ht="12.75" customHeight="1" x14ac:dyDescent="0.25"/>
    <row r="198" s="1" customFormat="1" ht="12.75" customHeight="1" x14ac:dyDescent="0.25"/>
    <row r="199" s="1" customFormat="1" ht="12.75" customHeight="1" x14ac:dyDescent="0.25"/>
    <row r="200" s="1" customFormat="1" ht="12.75" customHeight="1" x14ac:dyDescent="0.25"/>
    <row r="201" s="1" customFormat="1" ht="12.75" customHeight="1" x14ac:dyDescent="0.25"/>
    <row r="202" s="1" customFormat="1" ht="12.75" customHeight="1" x14ac:dyDescent="0.25"/>
    <row r="203" s="1" customFormat="1" ht="12.75" customHeight="1" x14ac:dyDescent="0.25"/>
    <row r="204" s="1" customFormat="1" ht="12.75" customHeight="1" x14ac:dyDescent="0.25"/>
    <row r="205" s="1" customFormat="1" ht="12.75" customHeight="1" x14ac:dyDescent="0.25"/>
    <row r="206" s="1" customFormat="1" ht="12.75" customHeight="1" x14ac:dyDescent="0.25"/>
    <row r="207" s="1" customFormat="1" ht="12.75" customHeight="1" x14ac:dyDescent="0.25"/>
    <row r="208" s="1" customFormat="1" ht="12.75" customHeight="1" x14ac:dyDescent="0.25"/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  <row r="322" s="1" customFormat="1" ht="12.75" customHeight="1" x14ac:dyDescent="0.25"/>
    <row r="323" s="1" customFormat="1" ht="12.75" customHeight="1" x14ac:dyDescent="0.25"/>
    <row r="324" s="1" customFormat="1" ht="12.75" customHeight="1" x14ac:dyDescent="0.25"/>
    <row r="325" s="1" customFormat="1" ht="12.75" customHeight="1" x14ac:dyDescent="0.25"/>
    <row r="326" s="1" customFormat="1" ht="12.75" customHeight="1" x14ac:dyDescent="0.25"/>
    <row r="327" s="1" customFormat="1" ht="12.75" customHeight="1" x14ac:dyDescent="0.25"/>
    <row r="328" s="1" customFormat="1" ht="12.75" customHeight="1" x14ac:dyDescent="0.25"/>
    <row r="329" s="1" customFormat="1" ht="12.75" customHeight="1" x14ac:dyDescent="0.25"/>
    <row r="330" s="1" customFormat="1" ht="12.75" customHeight="1" x14ac:dyDescent="0.25"/>
    <row r="331" s="1" customFormat="1" ht="12.75" customHeight="1" x14ac:dyDescent="0.25"/>
    <row r="332" s="1" customFormat="1" ht="12.75" customHeight="1" x14ac:dyDescent="0.25"/>
    <row r="333" s="1" customFormat="1" ht="12.75" customHeight="1" x14ac:dyDescent="0.25"/>
    <row r="334" s="1" customFormat="1" ht="12.75" customHeight="1" x14ac:dyDescent="0.25"/>
    <row r="335" s="1" customFormat="1" ht="12.75" customHeight="1" x14ac:dyDescent="0.25"/>
    <row r="336" s="1" customFormat="1" ht="12.75" customHeight="1" x14ac:dyDescent="0.25"/>
    <row r="337" s="1" customFormat="1" ht="12.75" customHeight="1" x14ac:dyDescent="0.25"/>
    <row r="338" s="1" customFormat="1" ht="12.75" customHeight="1" x14ac:dyDescent="0.25"/>
    <row r="339" s="1" customFormat="1" ht="12.75" customHeight="1" x14ac:dyDescent="0.25"/>
    <row r="340" s="1" customFormat="1" ht="12.75" customHeight="1" x14ac:dyDescent="0.25"/>
    <row r="341" s="1" customFormat="1" ht="12.75" customHeight="1" x14ac:dyDescent="0.25"/>
    <row r="342" s="1" customFormat="1" ht="12.75" customHeight="1" x14ac:dyDescent="0.25"/>
    <row r="343" s="1" customFormat="1" ht="12.75" customHeight="1" x14ac:dyDescent="0.25"/>
    <row r="344" s="1" customFormat="1" ht="12.75" customHeight="1" x14ac:dyDescent="0.25"/>
    <row r="345" s="1" customFormat="1" ht="12.75" customHeight="1" x14ac:dyDescent="0.25"/>
    <row r="346" s="1" customFormat="1" ht="12.75" customHeight="1" x14ac:dyDescent="0.25"/>
    <row r="347" s="1" customFormat="1" ht="12.75" customHeight="1" x14ac:dyDescent="0.25"/>
    <row r="348" s="1" customFormat="1" ht="12.75" customHeight="1" x14ac:dyDescent="0.25"/>
    <row r="349" s="1" customFormat="1" ht="12.75" customHeight="1" x14ac:dyDescent="0.25"/>
    <row r="350" s="1" customFormat="1" ht="12.75" customHeight="1" x14ac:dyDescent="0.25"/>
    <row r="351" s="1" customFormat="1" ht="12.75" customHeight="1" x14ac:dyDescent="0.25"/>
    <row r="352" s="1" customFormat="1" ht="12.75" customHeight="1" x14ac:dyDescent="0.25"/>
    <row r="353" s="1" customFormat="1" ht="12.75" customHeight="1" x14ac:dyDescent="0.25"/>
    <row r="354" s="1" customFormat="1" ht="12.75" customHeight="1" x14ac:dyDescent="0.25"/>
    <row r="355" s="1" customFormat="1" ht="12.75" customHeight="1" x14ac:dyDescent="0.25"/>
    <row r="356" s="1" customFormat="1" ht="12.75" customHeight="1" x14ac:dyDescent="0.25"/>
    <row r="357" s="1" customFormat="1" ht="12.75" customHeight="1" x14ac:dyDescent="0.25"/>
    <row r="358" s="1" customFormat="1" ht="12.75" customHeight="1" x14ac:dyDescent="0.25"/>
    <row r="359" s="1" customFormat="1" ht="12.75" customHeight="1" x14ac:dyDescent="0.25"/>
    <row r="360" s="1" customFormat="1" ht="12.75" customHeight="1" x14ac:dyDescent="0.25"/>
    <row r="361" s="1" customFormat="1" ht="12.75" customHeight="1" x14ac:dyDescent="0.25"/>
    <row r="362" s="1" customFormat="1" ht="12.75" customHeight="1" x14ac:dyDescent="0.25"/>
    <row r="363" s="1" customFormat="1" ht="12.75" customHeight="1" x14ac:dyDescent="0.25"/>
    <row r="364" s="1" customFormat="1" ht="12.75" customHeight="1" x14ac:dyDescent="0.25"/>
    <row r="365" s="1" customFormat="1" ht="12.75" customHeight="1" x14ac:dyDescent="0.25"/>
    <row r="366" s="1" customFormat="1" ht="12.75" customHeight="1" x14ac:dyDescent="0.25"/>
    <row r="367" s="1" customFormat="1" ht="12.75" customHeight="1" x14ac:dyDescent="0.25"/>
    <row r="368" s="1" customFormat="1" ht="12.75" customHeight="1" x14ac:dyDescent="0.25"/>
    <row r="369" s="1" customFormat="1" ht="12.75" customHeight="1" x14ac:dyDescent="0.25"/>
    <row r="370" s="1" customFormat="1" ht="12.75" customHeight="1" x14ac:dyDescent="0.25"/>
    <row r="371" s="1" customFormat="1" ht="12.75" customHeight="1" x14ac:dyDescent="0.25"/>
    <row r="372" s="1" customFormat="1" ht="12.75" customHeight="1" x14ac:dyDescent="0.25"/>
    <row r="373" s="1" customFormat="1" ht="12.75" customHeight="1" x14ac:dyDescent="0.25"/>
    <row r="374" s="1" customFormat="1" ht="12.75" customHeight="1" x14ac:dyDescent="0.25"/>
    <row r="375" s="1" customFormat="1" ht="12.75" customHeight="1" x14ac:dyDescent="0.25"/>
    <row r="376" s="1" customFormat="1" ht="12.75" customHeight="1" x14ac:dyDescent="0.25"/>
    <row r="377" s="1" customFormat="1" ht="12.75" customHeight="1" x14ac:dyDescent="0.25"/>
    <row r="378" s="1" customFormat="1" ht="12.75" customHeight="1" x14ac:dyDescent="0.25"/>
    <row r="379" s="1" customFormat="1" ht="12.75" customHeight="1" x14ac:dyDescent="0.25"/>
    <row r="380" s="1" customFormat="1" ht="12.75" customHeight="1" x14ac:dyDescent="0.25"/>
    <row r="381" s="1" customFormat="1" ht="12.75" customHeight="1" x14ac:dyDescent="0.25"/>
    <row r="382" s="1" customFormat="1" ht="12.75" customHeight="1" x14ac:dyDescent="0.25"/>
    <row r="383" s="1" customFormat="1" ht="12.75" customHeight="1" x14ac:dyDescent="0.25"/>
    <row r="384" s="1" customFormat="1" ht="12.75" customHeight="1" x14ac:dyDescent="0.25"/>
    <row r="385" s="1" customFormat="1" ht="12.75" customHeight="1" x14ac:dyDescent="0.25"/>
    <row r="386" s="1" customFormat="1" ht="12.75" customHeight="1" x14ac:dyDescent="0.25"/>
    <row r="387" s="1" customFormat="1" ht="12.75" customHeight="1" x14ac:dyDescent="0.25"/>
    <row r="388" s="1" customFormat="1" ht="12.75" customHeight="1" x14ac:dyDescent="0.25"/>
    <row r="389" s="1" customFormat="1" ht="12.75" customHeight="1" x14ac:dyDescent="0.25"/>
    <row r="390" s="1" customFormat="1" ht="12.75" customHeight="1" x14ac:dyDescent="0.25"/>
    <row r="391" s="1" customFormat="1" ht="12.75" customHeight="1" x14ac:dyDescent="0.25"/>
    <row r="392" s="1" customFormat="1" ht="12.75" customHeight="1" x14ac:dyDescent="0.25"/>
    <row r="393" s="1" customFormat="1" ht="12.75" customHeight="1" x14ac:dyDescent="0.25"/>
    <row r="394" s="1" customFormat="1" ht="12.75" customHeight="1" x14ac:dyDescent="0.25"/>
    <row r="395" s="1" customFormat="1" ht="12.75" customHeight="1" x14ac:dyDescent="0.25"/>
    <row r="396" s="1" customFormat="1" ht="12.75" customHeight="1" x14ac:dyDescent="0.25"/>
    <row r="397" s="1" customFormat="1" ht="12.75" customHeight="1" x14ac:dyDescent="0.25"/>
    <row r="398" s="1" customFormat="1" ht="12.75" customHeight="1" x14ac:dyDescent="0.25"/>
    <row r="399" s="1" customFormat="1" ht="12.75" customHeight="1" x14ac:dyDescent="0.25"/>
    <row r="400" s="1" customFormat="1" ht="12.75" customHeight="1" x14ac:dyDescent="0.25"/>
    <row r="401" s="1" customFormat="1" ht="12.75" customHeight="1" x14ac:dyDescent="0.25"/>
    <row r="402" s="1" customFormat="1" ht="12.75" customHeight="1" x14ac:dyDescent="0.25"/>
    <row r="403" s="1" customFormat="1" ht="12.75" customHeight="1" x14ac:dyDescent="0.25"/>
    <row r="404" s="1" customFormat="1" ht="12.75" customHeight="1" x14ac:dyDescent="0.25"/>
    <row r="405" s="1" customFormat="1" ht="12.75" customHeight="1" x14ac:dyDescent="0.25"/>
    <row r="406" s="1" customFormat="1" ht="12.75" customHeight="1" x14ac:dyDescent="0.25"/>
    <row r="407" s="1" customFormat="1" ht="12.75" customHeight="1" x14ac:dyDescent="0.25"/>
    <row r="408" s="1" customFormat="1" ht="12.75" customHeight="1" x14ac:dyDescent="0.25"/>
    <row r="409" s="1" customFormat="1" ht="12.75" customHeight="1" x14ac:dyDescent="0.25"/>
    <row r="410" s="1" customFormat="1" ht="12.75" customHeight="1" x14ac:dyDescent="0.25"/>
    <row r="411" s="1" customFormat="1" ht="12.75" customHeight="1" x14ac:dyDescent="0.25"/>
    <row r="412" s="1" customFormat="1" ht="12.75" customHeight="1" x14ac:dyDescent="0.25"/>
    <row r="413" s="1" customFormat="1" ht="12.75" customHeight="1" x14ac:dyDescent="0.25"/>
    <row r="414" s="1" customFormat="1" ht="12.75" customHeight="1" x14ac:dyDescent="0.25"/>
    <row r="415" s="1" customFormat="1" ht="12.75" customHeight="1" x14ac:dyDescent="0.25"/>
    <row r="416" s="1" customFormat="1" ht="12.75" customHeight="1" x14ac:dyDescent="0.25"/>
    <row r="417" s="1" customFormat="1" ht="12.75" customHeight="1" x14ac:dyDescent="0.25"/>
    <row r="418" s="1" customFormat="1" ht="12.75" customHeight="1" x14ac:dyDescent="0.25"/>
    <row r="419" s="1" customFormat="1" ht="12.75" customHeight="1" x14ac:dyDescent="0.25"/>
    <row r="420" s="1" customFormat="1" ht="12.75" customHeight="1" x14ac:dyDescent="0.25"/>
    <row r="421" s="1" customFormat="1" ht="12.75" customHeight="1" x14ac:dyDescent="0.25"/>
    <row r="422" s="1" customFormat="1" ht="12.75" customHeight="1" x14ac:dyDescent="0.25"/>
    <row r="423" s="1" customFormat="1" ht="12.75" customHeight="1" x14ac:dyDescent="0.25"/>
    <row r="424" s="1" customFormat="1" ht="12.75" customHeight="1" x14ac:dyDescent="0.25"/>
    <row r="425" s="1" customFormat="1" ht="12.75" customHeight="1" x14ac:dyDescent="0.25"/>
    <row r="426" s="1" customFormat="1" ht="12.75" customHeight="1" x14ac:dyDescent="0.25"/>
    <row r="427" s="1" customFormat="1" ht="12.75" customHeight="1" x14ac:dyDescent="0.25"/>
    <row r="428" s="1" customFormat="1" ht="12.75" customHeight="1" x14ac:dyDescent="0.25"/>
    <row r="429" s="1" customFormat="1" ht="12.75" customHeight="1" x14ac:dyDescent="0.25"/>
    <row r="430" s="1" customFormat="1" ht="12.75" customHeight="1" x14ac:dyDescent="0.25"/>
    <row r="431" s="1" customFormat="1" ht="12.75" customHeight="1" x14ac:dyDescent="0.25"/>
    <row r="432" s="1" customFormat="1" ht="12.75" customHeight="1" x14ac:dyDescent="0.25"/>
    <row r="433" s="1" customFormat="1" ht="12.75" customHeight="1" x14ac:dyDescent="0.25"/>
    <row r="434" s="1" customFormat="1" ht="12.75" customHeight="1" x14ac:dyDescent="0.25"/>
    <row r="435" s="1" customFormat="1" ht="12.75" customHeight="1" x14ac:dyDescent="0.25"/>
    <row r="436" s="1" customFormat="1" ht="12.75" customHeight="1" x14ac:dyDescent="0.25"/>
    <row r="437" s="1" customFormat="1" ht="12.75" customHeight="1" x14ac:dyDescent="0.25"/>
    <row r="438" s="1" customFormat="1" ht="12.75" customHeight="1" x14ac:dyDescent="0.25"/>
    <row r="439" s="1" customFormat="1" ht="12.75" customHeight="1" x14ac:dyDescent="0.25"/>
    <row r="440" s="1" customFormat="1" ht="12.75" customHeight="1" x14ac:dyDescent="0.25"/>
    <row r="441" s="1" customFormat="1" ht="12.75" customHeight="1" x14ac:dyDescent="0.25"/>
    <row r="442" s="1" customFormat="1" ht="12.75" customHeight="1" x14ac:dyDescent="0.25"/>
    <row r="443" s="1" customFormat="1" ht="12.75" customHeight="1" x14ac:dyDescent="0.25"/>
    <row r="444" s="1" customFormat="1" ht="12.75" customHeight="1" x14ac:dyDescent="0.25"/>
    <row r="445" s="1" customFormat="1" ht="12.75" customHeight="1" x14ac:dyDescent="0.25"/>
    <row r="446" s="1" customFormat="1" ht="12.75" customHeight="1" x14ac:dyDescent="0.25"/>
    <row r="447" s="1" customFormat="1" ht="12.75" customHeight="1" x14ac:dyDescent="0.25"/>
    <row r="448" s="1" customFormat="1" ht="12.75" customHeight="1" x14ac:dyDescent="0.25"/>
    <row r="449" s="1" customFormat="1" ht="12.75" customHeight="1" x14ac:dyDescent="0.25"/>
    <row r="450" s="1" customFormat="1" ht="12.75" customHeight="1" x14ac:dyDescent="0.25"/>
    <row r="451" s="1" customFormat="1" ht="12.75" customHeight="1" x14ac:dyDescent="0.25"/>
    <row r="452" s="1" customFormat="1" ht="12.75" customHeight="1" x14ac:dyDescent="0.25"/>
    <row r="453" s="1" customFormat="1" ht="12.75" customHeight="1" x14ac:dyDescent="0.25"/>
    <row r="454" s="1" customFormat="1" ht="12.75" customHeight="1" x14ac:dyDescent="0.25"/>
    <row r="455" s="1" customFormat="1" ht="12.75" customHeight="1" x14ac:dyDescent="0.25"/>
    <row r="456" s="1" customFormat="1" ht="12.75" customHeight="1" x14ac:dyDescent="0.25"/>
    <row r="457" s="1" customFormat="1" ht="12.75" customHeight="1" x14ac:dyDescent="0.25"/>
    <row r="458" s="1" customFormat="1" ht="12.75" customHeight="1" x14ac:dyDescent="0.25"/>
    <row r="459" s="1" customFormat="1" ht="12.75" customHeight="1" x14ac:dyDescent="0.25"/>
    <row r="460" s="1" customFormat="1" ht="12.75" customHeight="1" x14ac:dyDescent="0.25"/>
    <row r="461" s="1" customFormat="1" ht="12.75" customHeight="1" x14ac:dyDescent="0.25"/>
    <row r="462" s="1" customFormat="1" ht="12.75" customHeight="1" x14ac:dyDescent="0.25"/>
    <row r="463" s="1" customFormat="1" ht="12.75" customHeight="1" x14ac:dyDescent="0.25"/>
    <row r="464" s="1" customFormat="1" ht="12.75" customHeight="1" x14ac:dyDescent="0.25"/>
    <row r="465" s="1" customFormat="1" ht="12.75" customHeight="1" x14ac:dyDescent="0.25"/>
    <row r="466" s="1" customFormat="1" ht="12.75" customHeight="1" x14ac:dyDescent="0.25"/>
    <row r="467" s="1" customFormat="1" ht="12.75" customHeight="1" x14ac:dyDescent="0.25"/>
    <row r="468" s="1" customFormat="1" ht="12.75" customHeight="1" x14ac:dyDescent="0.25"/>
    <row r="469" s="1" customFormat="1" ht="12.75" customHeight="1" x14ac:dyDescent="0.25"/>
    <row r="470" s="1" customFormat="1" ht="12.75" customHeight="1" x14ac:dyDescent="0.25"/>
    <row r="471" s="1" customFormat="1" ht="12.75" customHeight="1" x14ac:dyDescent="0.25"/>
    <row r="472" s="1" customFormat="1" ht="12.75" customHeight="1" x14ac:dyDescent="0.25"/>
    <row r="473" s="1" customFormat="1" ht="12.75" customHeight="1" x14ac:dyDescent="0.25"/>
    <row r="474" s="1" customFormat="1" ht="12.75" customHeight="1" x14ac:dyDescent="0.25"/>
    <row r="475" s="1" customFormat="1" ht="12.75" customHeight="1" x14ac:dyDescent="0.25"/>
    <row r="476" s="1" customFormat="1" ht="12.75" customHeight="1" x14ac:dyDescent="0.25"/>
    <row r="477" s="1" customFormat="1" ht="12.75" customHeight="1" x14ac:dyDescent="0.25"/>
    <row r="478" s="1" customFormat="1" ht="12.75" customHeight="1" x14ac:dyDescent="0.25"/>
    <row r="479" s="1" customFormat="1" ht="12.75" customHeight="1" x14ac:dyDescent="0.25"/>
    <row r="480" s="1" customFormat="1" ht="12.75" customHeight="1" x14ac:dyDescent="0.25"/>
    <row r="481" s="1" customFormat="1" ht="12.75" customHeight="1" x14ac:dyDescent="0.25"/>
    <row r="482" s="1" customFormat="1" ht="12.75" customHeight="1" x14ac:dyDescent="0.25"/>
    <row r="483" s="1" customFormat="1" ht="12.75" customHeight="1" x14ac:dyDescent="0.25"/>
    <row r="484" s="1" customFormat="1" ht="12.75" customHeight="1" x14ac:dyDescent="0.25"/>
    <row r="485" s="1" customFormat="1" ht="12.75" customHeight="1" x14ac:dyDescent="0.25"/>
    <row r="486" s="1" customFormat="1" ht="12.75" customHeight="1" x14ac:dyDescent="0.25"/>
    <row r="487" s="1" customFormat="1" ht="12.75" customHeight="1" x14ac:dyDescent="0.25"/>
    <row r="488" s="1" customFormat="1" ht="12.75" customHeight="1" x14ac:dyDescent="0.25"/>
    <row r="489" s="1" customFormat="1" ht="12.75" customHeight="1" x14ac:dyDescent="0.25"/>
    <row r="490" s="1" customFormat="1" ht="12.75" customHeight="1" x14ac:dyDescent="0.25"/>
    <row r="491" s="1" customFormat="1" ht="12.75" customHeight="1" x14ac:dyDescent="0.25"/>
    <row r="492" s="1" customFormat="1" ht="12.75" customHeight="1" x14ac:dyDescent="0.25"/>
    <row r="493" s="1" customFormat="1" ht="12.75" customHeight="1" x14ac:dyDescent="0.25"/>
    <row r="494" s="1" customFormat="1" ht="12.75" customHeight="1" x14ac:dyDescent="0.25"/>
    <row r="495" s="1" customFormat="1" ht="12.75" customHeight="1" x14ac:dyDescent="0.25"/>
    <row r="496" s="1" customFormat="1" ht="12.75" customHeight="1" x14ac:dyDescent="0.25"/>
    <row r="497" s="1" customFormat="1" ht="12.75" customHeight="1" x14ac:dyDescent="0.25"/>
    <row r="498" s="1" customFormat="1" ht="12.75" customHeight="1" x14ac:dyDescent="0.25"/>
    <row r="499" s="1" customFormat="1" ht="12.75" customHeight="1" x14ac:dyDescent="0.25"/>
    <row r="500" s="1" customFormat="1" ht="12.75" customHeight="1" x14ac:dyDescent="0.25"/>
    <row r="501" s="1" customFormat="1" ht="12.75" customHeight="1" x14ac:dyDescent="0.25"/>
    <row r="502" s="1" customFormat="1" ht="12.75" customHeight="1" x14ac:dyDescent="0.25"/>
    <row r="503" s="1" customFormat="1" ht="12.75" customHeight="1" x14ac:dyDescent="0.25"/>
    <row r="504" s="1" customFormat="1" ht="12.75" customHeight="1" x14ac:dyDescent="0.25"/>
    <row r="505" s="1" customFormat="1" ht="12.75" customHeight="1" x14ac:dyDescent="0.25"/>
    <row r="506" s="1" customFormat="1" ht="12.75" customHeight="1" x14ac:dyDescent="0.25"/>
    <row r="507" s="1" customFormat="1" ht="12.75" customHeight="1" x14ac:dyDescent="0.25"/>
    <row r="508" s="1" customFormat="1" ht="12.75" customHeight="1" x14ac:dyDescent="0.25"/>
    <row r="509" s="1" customFormat="1" ht="12.75" customHeight="1" x14ac:dyDescent="0.25"/>
    <row r="510" s="1" customFormat="1" ht="12.75" customHeight="1" x14ac:dyDescent="0.25"/>
    <row r="511" s="1" customFormat="1" ht="12.75" customHeight="1" x14ac:dyDescent="0.25"/>
    <row r="512" s="1" customFormat="1" ht="12.75" customHeight="1" x14ac:dyDescent="0.25"/>
    <row r="513" s="1" customFormat="1" ht="12.75" customHeight="1" x14ac:dyDescent="0.25"/>
    <row r="514" s="1" customFormat="1" ht="12.75" customHeight="1" x14ac:dyDescent="0.25"/>
    <row r="515" s="1" customFormat="1" ht="12.75" customHeight="1" x14ac:dyDescent="0.25"/>
    <row r="516" s="1" customFormat="1" ht="12.75" customHeight="1" x14ac:dyDescent="0.25"/>
    <row r="517" s="1" customFormat="1" ht="12.75" customHeight="1" x14ac:dyDescent="0.25"/>
    <row r="518" s="1" customFormat="1" ht="12.75" customHeight="1" x14ac:dyDescent="0.25"/>
    <row r="519" s="1" customFormat="1" ht="12.75" customHeight="1" x14ac:dyDescent="0.25"/>
    <row r="520" s="1" customFormat="1" ht="12.75" customHeight="1" x14ac:dyDescent="0.25"/>
    <row r="521" s="1" customFormat="1" ht="12.75" customHeight="1" x14ac:dyDescent="0.25"/>
    <row r="522" s="1" customFormat="1" ht="12.75" customHeight="1" x14ac:dyDescent="0.25"/>
    <row r="523" s="1" customFormat="1" ht="12.75" customHeight="1" x14ac:dyDescent="0.25"/>
    <row r="524" s="1" customFormat="1" ht="12.75" customHeight="1" x14ac:dyDescent="0.25"/>
    <row r="525" s="1" customFormat="1" ht="12.75" customHeight="1" x14ac:dyDescent="0.25"/>
    <row r="526" s="1" customFormat="1" ht="12.75" customHeight="1" x14ac:dyDescent="0.25"/>
    <row r="527" s="1" customFormat="1" ht="12.75" customHeight="1" x14ac:dyDescent="0.25"/>
    <row r="528" s="1" customFormat="1" ht="12.75" customHeight="1" x14ac:dyDescent="0.25"/>
    <row r="529" s="1" customFormat="1" ht="12.75" customHeight="1" x14ac:dyDescent="0.25"/>
    <row r="530" s="1" customFormat="1" ht="12.75" customHeight="1" x14ac:dyDescent="0.25"/>
    <row r="531" s="1" customFormat="1" ht="12.75" customHeight="1" x14ac:dyDescent="0.25"/>
    <row r="532" s="1" customFormat="1" ht="12.75" customHeight="1" x14ac:dyDescent="0.25"/>
    <row r="533" s="1" customFormat="1" ht="12.75" customHeight="1" x14ac:dyDescent="0.25"/>
    <row r="534" s="1" customFormat="1" ht="12.75" customHeight="1" x14ac:dyDescent="0.25"/>
    <row r="535" s="1" customFormat="1" ht="12.75" customHeight="1" x14ac:dyDescent="0.25"/>
    <row r="536" s="1" customFormat="1" ht="12.75" customHeight="1" x14ac:dyDescent="0.25"/>
    <row r="537" s="1" customFormat="1" ht="12.75" customHeight="1" x14ac:dyDescent="0.25"/>
    <row r="538" s="1" customFormat="1" ht="12.75" customHeight="1" x14ac:dyDescent="0.25"/>
    <row r="539" s="1" customFormat="1" ht="12.75" customHeight="1" x14ac:dyDescent="0.25"/>
    <row r="540" s="1" customFormat="1" ht="12.75" customHeight="1" x14ac:dyDescent="0.25"/>
    <row r="541" s="1" customFormat="1" ht="12.75" customHeight="1" x14ac:dyDescent="0.25"/>
    <row r="542" s="1" customFormat="1" ht="12.75" customHeight="1" x14ac:dyDescent="0.25"/>
    <row r="543" s="1" customFormat="1" ht="12.75" customHeight="1" x14ac:dyDescent="0.25"/>
    <row r="544" s="1" customFormat="1" ht="12.75" customHeight="1" x14ac:dyDescent="0.25"/>
    <row r="545" s="1" customFormat="1" ht="12.75" customHeight="1" x14ac:dyDescent="0.25"/>
    <row r="546" s="1" customFormat="1" ht="12.75" customHeight="1" x14ac:dyDescent="0.25"/>
    <row r="547" s="1" customFormat="1" ht="12.75" customHeight="1" x14ac:dyDescent="0.25"/>
    <row r="548" s="1" customFormat="1" ht="12.75" customHeight="1" x14ac:dyDescent="0.25"/>
    <row r="549" s="1" customFormat="1" ht="12.75" customHeight="1" x14ac:dyDescent="0.25"/>
    <row r="550" s="1" customFormat="1" ht="12.75" customHeight="1" x14ac:dyDescent="0.25"/>
    <row r="551" s="1" customFormat="1" ht="12.75" customHeight="1" x14ac:dyDescent="0.25"/>
    <row r="552" s="1" customFormat="1" ht="12.75" customHeight="1" x14ac:dyDescent="0.25"/>
    <row r="553" s="1" customFormat="1" ht="12.75" customHeight="1" x14ac:dyDescent="0.25"/>
    <row r="554" s="1" customFormat="1" ht="12.75" customHeight="1" x14ac:dyDescent="0.25"/>
    <row r="555" s="1" customFormat="1" ht="12.75" customHeight="1" x14ac:dyDescent="0.25"/>
    <row r="556" s="1" customFormat="1" ht="12.75" customHeight="1" x14ac:dyDescent="0.25"/>
    <row r="557" s="1" customFormat="1" ht="12.75" customHeight="1" x14ac:dyDescent="0.25"/>
    <row r="558" s="1" customFormat="1" ht="12.75" customHeight="1" x14ac:dyDescent="0.25"/>
    <row r="559" s="1" customFormat="1" ht="12.75" customHeight="1" x14ac:dyDescent="0.25"/>
    <row r="560" s="1" customFormat="1" ht="12.75" customHeight="1" x14ac:dyDescent="0.25"/>
    <row r="561" s="1" customFormat="1" ht="12.75" customHeight="1" x14ac:dyDescent="0.25"/>
    <row r="562" s="1" customFormat="1" ht="12.75" customHeight="1" x14ac:dyDescent="0.25"/>
    <row r="563" s="1" customFormat="1" ht="12.75" customHeight="1" x14ac:dyDescent="0.25"/>
    <row r="564" s="1" customFormat="1" ht="12.75" customHeight="1" x14ac:dyDescent="0.25"/>
    <row r="565" s="1" customFormat="1" ht="12.75" customHeight="1" x14ac:dyDescent="0.25"/>
    <row r="566" s="1" customFormat="1" ht="12.75" customHeight="1" x14ac:dyDescent="0.25"/>
    <row r="567" s="1" customFormat="1" ht="12.75" customHeight="1" x14ac:dyDescent="0.25"/>
    <row r="568" s="1" customFormat="1" ht="12.75" customHeight="1" x14ac:dyDescent="0.25"/>
    <row r="569" s="1" customFormat="1" ht="12.75" customHeight="1" x14ac:dyDescent="0.25"/>
    <row r="570" s="1" customFormat="1" ht="12.75" customHeight="1" x14ac:dyDescent="0.25"/>
    <row r="571" s="1" customFormat="1" ht="12.75" customHeight="1" x14ac:dyDescent="0.25"/>
    <row r="572" s="1" customFormat="1" ht="12.75" customHeight="1" x14ac:dyDescent="0.25"/>
    <row r="573" s="1" customFormat="1" ht="12.75" customHeight="1" x14ac:dyDescent="0.25"/>
    <row r="574" s="1" customFormat="1" ht="12.75" customHeight="1" x14ac:dyDescent="0.25"/>
    <row r="575" s="1" customFormat="1" ht="12.75" customHeight="1" x14ac:dyDescent="0.25"/>
    <row r="576" s="1" customFormat="1" ht="12.75" customHeight="1" x14ac:dyDescent="0.25"/>
    <row r="577" s="1" customFormat="1" ht="12.75" customHeight="1" x14ac:dyDescent="0.25"/>
    <row r="578" s="1" customFormat="1" ht="12.75" customHeight="1" x14ac:dyDescent="0.25"/>
    <row r="579" s="1" customFormat="1" ht="12.75" customHeight="1" x14ac:dyDescent="0.25"/>
    <row r="580" s="1" customFormat="1" ht="12.75" customHeight="1" x14ac:dyDescent="0.25"/>
    <row r="581" s="1" customFormat="1" ht="12.75" customHeight="1" x14ac:dyDescent="0.25"/>
    <row r="582" s="1" customFormat="1" ht="12.75" customHeight="1" x14ac:dyDescent="0.25"/>
    <row r="583" s="1" customFormat="1" ht="12.75" customHeight="1" x14ac:dyDescent="0.25"/>
    <row r="584" s="1" customFormat="1" ht="12.75" customHeight="1" x14ac:dyDescent="0.25"/>
    <row r="585" s="1" customFormat="1" ht="12.75" customHeight="1" x14ac:dyDescent="0.25"/>
    <row r="586" s="1" customFormat="1" ht="12.75" customHeight="1" x14ac:dyDescent="0.25"/>
    <row r="587" s="1" customFormat="1" ht="12.75" customHeight="1" x14ac:dyDescent="0.25"/>
    <row r="588" s="1" customFormat="1" ht="12.75" customHeight="1" x14ac:dyDescent="0.25"/>
    <row r="589" s="1" customFormat="1" ht="12.75" customHeight="1" x14ac:dyDescent="0.25"/>
    <row r="590" s="1" customFormat="1" ht="12.75" customHeight="1" x14ac:dyDescent="0.25"/>
    <row r="591" s="1" customFormat="1" ht="12.75" customHeight="1" x14ac:dyDescent="0.25"/>
    <row r="592" s="1" customFormat="1" ht="12.75" customHeight="1" x14ac:dyDescent="0.25"/>
    <row r="593" s="1" customFormat="1" ht="12.75" customHeight="1" x14ac:dyDescent="0.25"/>
    <row r="594" s="1" customFormat="1" ht="12.75" customHeight="1" x14ac:dyDescent="0.25"/>
    <row r="595" s="1" customFormat="1" ht="12.75" customHeight="1" x14ac:dyDescent="0.25"/>
    <row r="596" s="1" customFormat="1" ht="12.75" customHeight="1" x14ac:dyDescent="0.25"/>
    <row r="597" s="1" customFormat="1" ht="12.75" customHeight="1" x14ac:dyDescent="0.25"/>
    <row r="598" s="1" customFormat="1" ht="12.75" customHeight="1" x14ac:dyDescent="0.25"/>
    <row r="599" s="1" customFormat="1" ht="12.75" customHeight="1" x14ac:dyDescent="0.25"/>
    <row r="600" s="1" customFormat="1" ht="12.75" customHeight="1" x14ac:dyDescent="0.25"/>
    <row r="601" s="1" customFormat="1" ht="12.75" customHeight="1" x14ac:dyDescent="0.25"/>
    <row r="602" s="1" customFormat="1" ht="12.75" customHeight="1" x14ac:dyDescent="0.25"/>
    <row r="603" s="1" customFormat="1" ht="12.75" customHeight="1" x14ac:dyDescent="0.25"/>
    <row r="604" s="1" customFormat="1" ht="12.75" customHeight="1" x14ac:dyDescent="0.25"/>
    <row r="605" s="1" customFormat="1" ht="12.75" customHeight="1" x14ac:dyDescent="0.25"/>
    <row r="606" s="1" customFormat="1" ht="12.75" customHeight="1" x14ac:dyDescent="0.25"/>
    <row r="607" s="1" customFormat="1" ht="12.75" customHeight="1" x14ac:dyDescent="0.25"/>
    <row r="608" s="1" customFormat="1" ht="12.75" customHeight="1" x14ac:dyDescent="0.25"/>
    <row r="609" s="1" customFormat="1" ht="12.75" customHeight="1" x14ac:dyDescent="0.25"/>
    <row r="610" s="1" customFormat="1" ht="12.75" customHeight="1" x14ac:dyDescent="0.25"/>
    <row r="611" s="1" customFormat="1" ht="12.75" customHeight="1" x14ac:dyDescent="0.25"/>
    <row r="612" s="1" customFormat="1" ht="12.75" customHeight="1" x14ac:dyDescent="0.25"/>
    <row r="613" s="1" customFormat="1" ht="12.75" customHeight="1" x14ac:dyDescent="0.25"/>
    <row r="614" s="1" customFormat="1" ht="12.75" customHeight="1" x14ac:dyDescent="0.25"/>
    <row r="615" s="1" customFormat="1" ht="12.75" customHeight="1" x14ac:dyDescent="0.25"/>
    <row r="616" s="1" customFormat="1" ht="12.75" customHeight="1" x14ac:dyDescent="0.25"/>
    <row r="617" s="1" customFormat="1" ht="12.75" customHeight="1" x14ac:dyDescent="0.25"/>
    <row r="618" s="1" customFormat="1" ht="12.75" customHeight="1" x14ac:dyDescent="0.25"/>
    <row r="619" s="1" customFormat="1" ht="12.75" customHeight="1" x14ac:dyDescent="0.25"/>
    <row r="620" s="1" customFormat="1" ht="12.75" customHeight="1" x14ac:dyDescent="0.25"/>
    <row r="621" s="1" customFormat="1" ht="12.75" customHeight="1" x14ac:dyDescent="0.25"/>
    <row r="622" s="1" customFormat="1" ht="12.75" customHeight="1" x14ac:dyDescent="0.25"/>
    <row r="623" s="1" customFormat="1" ht="12.75" customHeight="1" x14ac:dyDescent="0.25"/>
    <row r="624" s="1" customFormat="1" ht="12.75" customHeight="1" x14ac:dyDescent="0.25"/>
    <row r="625" s="1" customFormat="1" ht="12.75" customHeight="1" x14ac:dyDescent="0.25"/>
    <row r="626" s="1" customFormat="1" ht="12.75" customHeight="1" x14ac:dyDescent="0.25"/>
    <row r="627" s="1" customFormat="1" ht="12.75" customHeight="1" x14ac:dyDescent="0.25"/>
    <row r="628" s="1" customFormat="1" ht="12.75" customHeight="1" x14ac:dyDescent="0.25"/>
    <row r="629" s="1" customFormat="1" ht="12.75" customHeight="1" x14ac:dyDescent="0.25"/>
    <row r="630" s="1" customFormat="1" ht="12.75" customHeight="1" x14ac:dyDescent="0.25"/>
    <row r="631" s="1" customFormat="1" ht="12.75" customHeight="1" x14ac:dyDescent="0.25"/>
    <row r="632" s="1" customFormat="1" ht="12.75" customHeight="1" x14ac:dyDescent="0.25"/>
    <row r="633" s="1" customFormat="1" ht="12.75" customHeight="1" x14ac:dyDescent="0.25"/>
    <row r="634" s="1" customFormat="1" ht="12.75" customHeight="1" x14ac:dyDescent="0.25"/>
    <row r="635" s="1" customFormat="1" ht="12.75" customHeight="1" x14ac:dyDescent="0.25"/>
    <row r="636" s="1" customFormat="1" ht="12.75" customHeight="1" x14ac:dyDescent="0.25"/>
    <row r="637" s="1" customFormat="1" ht="12.75" customHeight="1" x14ac:dyDescent="0.25"/>
    <row r="638" s="1" customFormat="1" ht="12.75" customHeight="1" x14ac:dyDescent="0.25"/>
    <row r="639" s="1" customFormat="1" ht="12.75" customHeight="1" x14ac:dyDescent="0.25"/>
    <row r="640" s="1" customFormat="1" ht="12.75" customHeight="1" x14ac:dyDescent="0.25"/>
    <row r="641" s="1" customFormat="1" ht="12.75" customHeight="1" x14ac:dyDescent="0.25"/>
    <row r="642" s="1" customFormat="1" ht="12.75" customHeight="1" x14ac:dyDescent="0.25"/>
    <row r="643" s="1" customFormat="1" ht="12.75" customHeight="1" x14ac:dyDescent="0.25"/>
    <row r="644" s="1" customFormat="1" ht="12.75" customHeight="1" x14ac:dyDescent="0.25"/>
    <row r="645" s="1" customFormat="1" ht="12.75" customHeight="1" x14ac:dyDescent="0.25"/>
    <row r="646" s="1" customFormat="1" ht="12.75" customHeight="1" x14ac:dyDescent="0.25"/>
    <row r="647" s="1" customFormat="1" ht="12.75" customHeight="1" x14ac:dyDescent="0.25"/>
    <row r="648" s="1" customFormat="1" ht="12.75" customHeight="1" x14ac:dyDescent="0.25"/>
    <row r="649" s="1" customFormat="1" ht="12.75" customHeight="1" x14ac:dyDescent="0.25"/>
    <row r="650" s="1" customFormat="1" ht="12.75" customHeight="1" x14ac:dyDescent="0.25"/>
    <row r="651" s="1" customFormat="1" ht="12.75" customHeight="1" x14ac:dyDescent="0.25"/>
    <row r="652" s="1" customFormat="1" ht="12.75" customHeight="1" x14ac:dyDescent="0.25"/>
    <row r="653" s="1" customFormat="1" ht="12.75" customHeight="1" x14ac:dyDescent="0.25"/>
    <row r="654" s="1" customFormat="1" ht="12.75" customHeight="1" x14ac:dyDescent="0.25"/>
    <row r="655" s="1" customFormat="1" ht="12.75" customHeight="1" x14ac:dyDescent="0.25"/>
    <row r="656" s="1" customFormat="1" ht="12.75" customHeight="1" x14ac:dyDescent="0.25"/>
    <row r="657" s="1" customFormat="1" ht="12.75" customHeight="1" x14ac:dyDescent="0.25"/>
    <row r="658" s="1" customFormat="1" ht="12.75" customHeight="1" x14ac:dyDescent="0.25"/>
    <row r="659" s="1" customFormat="1" ht="12.75" customHeight="1" x14ac:dyDescent="0.25"/>
    <row r="660" s="1" customFormat="1" ht="12.75" customHeight="1" x14ac:dyDescent="0.25"/>
    <row r="661" s="1" customFormat="1" ht="12.75" customHeight="1" x14ac:dyDescent="0.25"/>
    <row r="662" s="1" customFormat="1" ht="12.75" customHeight="1" x14ac:dyDescent="0.25"/>
    <row r="663" s="1" customFormat="1" ht="12.75" customHeight="1" x14ac:dyDescent="0.25"/>
    <row r="664" s="1" customFormat="1" ht="12.75" customHeight="1" x14ac:dyDescent="0.25"/>
    <row r="665" s="1" customFormat="1" ht="12.75" customHeight="1" x14ac:dyDescent="0.25"/>
    <row r="666" s="1" customFormat="1" ht="12.75" customHeight="1" x14ac:dyDescent="0.25"/>
    <row r="667" s="1" customFormat="1" ht="12.75" customHeight="1" x14ac:dyDescent="0.25"/>
    <row r="668" s="1" customFormat="1" ht="12.75" customHeight="1" x14ac:dyDescent="0.25"/>
    <row r="669" s="1" customFormat="1" ht="12.75" customHeight="1" x14ac:dyDescent="0.25"/>
    <row r="670" s="1" customFormat="1" ht="12.75" customHeight="1" x14ac:dyDescent="0.25"/>
    <row r="671" s="1" customFormat="1" ht="12.75" customHeight="1" x14ac:dyDescent="0.25"/>
    <row r="672" s="1" customFormat="1" ht="12.75" customHeight="1" x14ac:dyDescent="0.25"/>
    <row r="673" s="1" customFormat="1" ht="12.75" customHeight="1" x14ac:dyDescent="0.25"/>
    <row r="674" s="1" customFormat="1" ht="12.75" customHeight="1" x14ac:dyDescent="0.25"/>
    <row r="675" s="1" customFormat="1" ht="12.75" customHeight="1" x14ac:dyDescent="0.25"/>
    <row r="676" s="1" customFormat="1" ht="12.75" customHeight="1" x14ac:dyDescent="0.25"/>
    <row r="677" s="1" customFormat="1" ht="12.75" customHeight="1" x14ac:dyDescent="0.25"/>
    <row r="678" s="1" customFormat="1" ht="12.75" customHeight="1" x14ac:dyDescent="0.25"/>
    <row r="679" s="1" customFormat="1" ht="12.75" customHeight="1" x14ac:dyDescent="0.25"/>
    <row r="680" s="1" customFormat="1" ht="12.75" customHeight="1" x14ac:dyDescent="0.25"/>
    <row r="681" s="1" customFormat="1" ht="12.75" customHeight="1" x14ac:dyDescent="0.25"/>
    <row r="682" s="1" customFormat="1" ht="12.75" customHeight="1" x14ac:dyDescent="0.25"/>
    <row r="683" s="1" customFormat="1" ht="12.75" customHeight="1" x14ac:dyDescent="0.25"/>
    <row r="684" s="1" customFormat="1" ht="12.75" customHeight="1" x14ac:dyDescent="0.25"/>
    <row r="685" s="1" customFormat="1" ht="12.75" customHeight="1" x14ac:dyDescent="0.25"/>
    <row r="686" s="1" customFormat="1" ht="12.75" customHeight="1" x14ac:dyDescent="0.25"/>
    <row r="687" s="1" customFormat="1" ht="12.75" customHeight="1" x14ac:dyDescent="0.25"/>
    <row r="688" s="1" customFormat="1" ht="12.75" customHeight="1" x14ac:dyDescent="0.25"/>
    <row r="689" s="1" customFormat="1" ht="12.75" customHeight="1" x14ac:dyDescent="0.25"/>
    <row r="690" s="1" customFormat="1" ht="12.75" customHeight="1" x14ac:dyDescent="0.25"/>
    <row r="691" s="1" customFormat="1" ht="12.75" customHeight="1" x14ac:dyDescent="0.25"/>
    <row r="692" s="1" customFormat="1" ht="12.75" customHeight="1" x14ac:dyDescent="0.25"/>
    <row r="693" s="1" customFormat="1" ht="12.75" customHeight="1" x14ac:dyDescent="0.25"/>
    <row r="694" s="1" customFormat="1" ht="12.75" customHeight="1" x14ac:dyDescent="0.25"/>
    <row r="695" s="1" customFormat="1" ht="12.75" customHeight="1" x14ac:dyDescent="0.25"/>
    <row r="696" s="1" customFormat="1" ht="12.75" customHeight="1" x14ac:dyDescent="0.25"/>
    <row r="697" s="1" customFormat="1" ht="12.75" customHeight="1" x14ac:dyDescent="0.25"/>
    <row r="698" s="1" customFormat="1" ht="12.75" customHeight="1" x14ac:dyDescent="0.25"/>
    <row r="699" s="1" customFormat="1" ht="12.75" customHeight="1" x14ac:dyDescent="0.25"/>
    <row r="700" s="1" customFormat="1" ht="12.75" customHeight="1" x14ac:dyDescent="0.25"/>
    <row r="701" s="1" customFormat="1" ht="12.75" customHeight="1" x14ac:dyDescent="0.25"/>
    <row r="702" s="1" customFormat="1" ht="12.75" customHeight="1" x14ac:dyDescent="0.25"/>
    <row r="703" s="1" customFormat="1" ht="12.75" customHeight="1" x14ac:dyDescent="0.25"/>
    <row r="704" s="1" customFormat="1" ht="12.75" customHeight="1" x14ac:dyDescent="0.25"/>
    <row r="705" s="1" customFormat="1" ht="12.75" customHeight="1" x14ac:dyDescent="0.25"/>
    <row r="706" s="1" customFormat="1" ht="12.75" customHeight="1" x14ac:dyDescent="0.25"/>
    <row r="707" s="1" customFormat="1" ht="12.75" customHeight="1" x14ac:dyDescent="0.25"/>
    <row r="708" s="1" customFormat="1" ht="12.75" customHeight="1" x14ac:dyDescent="0.25"/>
    <row r="709" s="1" customFormat="1" ht="12.75" customHeight="1" x14ac:dyDescent="0.25"/>
    <row r="710" s="1" customFormat="1" ht="12.75" customHeight="1" x14ac:dyDescent="0.25"/>
    <row r="711" s="1" customFormat="1" ht="12.75" customHeight="1" x14ac:dyDescent="0.25"/>
    <row r="712" s="1" customFormat="1" ht="12.75" customHeight="1" x14ac:dyDescent="0.25"/>
    <row r="713" s="1" customFormat="1" ht="12.75" customHeight="1" x14ac:dyDescent="0.25"/>
    <row r="714" s="1" customFormat="1" ht="12.75" customHeight="1" x14ac:dyDescent="0.25"/>
    <row r="715" s="1" customFormat="1" ht="12.75" customHeight="1" x14ac:dyDescent="0.25"/>
    <row r="716" s="1" customFormat="1" ht="12.75" customHeight="1" x14ac:dyDescent="0.25"/>
    <row r="717" s="1" customFormat="1" ht="12.75" customHeight="1" x14ac:dyDescent="0.25"/>
    <row r="718" s="1" customFormat="1" ht="12.75" customHeight="1" x14ac:dyDescent="0.25"/>
    <row r="719" s="1" customFormat="1" ht="12.75" customHeight="1" x14ac:dyDescent="0.25"/>
    <row r="720" s="1" customFormat="1" ht="12.75" customHeight="1" x14ac:dyDescent="0.25"/>
    <row r="721" s="1" customFormat="1" ht="12.75" customHeight="1" x14ac:dyDescent="0.25"/>
    <row r="722" s="1" customFormat="1" ht="12.75" customHeight="1" x14ac:dyDescent="0.25"/>
    <row r="723" s="1" customFormat="1" ht="12.75" customHeight="1" x14ac:dyDescent="0.25"/>
    <row r="724" s="1" customFormat="1" ht="12.75" customHeight="1" x14ac:dyDescent="0.25"/>
    <row r="725" s="1" customFormat="1" ht="12.75" customHeight="1" x14ac:dyDescent="0.25"/>
    <row r="726" s="1" customFormat="1" ht="12.75" customHeight="1" x14ac:dyDescent="0.25"/>
    <row r="727" s="1" customFormat="1" ht="12.75" customHeight="1" x14ac:dyDescent="0.25"/>
    <row r="728" s="1" customFormat="1" ht="12.75" customHeight="1" x14ac:dyDescent="0.25"/>
    <row r="729" s="1" customFormat="1" ht="12.75" customHeight="1" x14ac:dyDescent="0.25"/>
    <row r="730" s="1" customFormat="1" ht="12.75" customHeight="1" x14ac:dyDescent="0.25"/>
    <row r="731" s="1" customFormat="1" ht="12.75" customHeight="1" x14ac:dyDescent="0.25"/>
    <row r="732" s="1" customFormat="1" ht="12.75" customHeight="1" x14ac:dyDescent="0.25"/>
    <row r="733" s="1" customFormat="1" ht="12.75" customHeight="1" x14ac:dyDescent="0.25"/>
    <row r="734" s="1" customFormat="1" ht="12.75" customHeight="1" x14ac:dyDescent="0.25"/>
    <row r="735" s="1" customFormat="1" ht="12.75" customHeight="1" x14ac:dyDescent="0.25"/>
    <row r="736" s="1" customFormat="1" ht="12.75" customHeight="1" x14ac:dyDescent="0.25"/>
    <row r="737" s="1" customFormat="1" ht="12.75" customHeight="1" x14ac:dyDescent="0.25"/>
    <row r="738" s="1" customFormat="1" ht="12.75" customHeight="1" x14ac:dyDescent="0.25"/>
    <row r="739" s="1" customFormat="1" ht="12.75" customHeight="1" x14ac:dyDescent="0.25"/>
    <row r="740" s="1" customFormat="1" ht="12.75" customHeight="1" x14ac:dyDescent="0.25"/>
    <row r="741" s="1" customFormat="1" ht="12.75" customHeight="1" x14ac:dyDescent="0.25"/>
    <row r="742" s="1" customFormat="1" ht="12.75" customHeight="1" x14ac:dyDescent="0.25"/>
    <row r="743" s="1" customFormat="1" ht="12.75" customHeight="1" x14ac:dyDescent="0.25"/>
    <row r="744" s="1" customFormat="1" ht="12.75" customHeight="1" x14ac:dyDescent="0.25"/>
    <row r="745" s="1" customFormat="1" ht="12.75" customHeight="1" x14ac:dyDescent="0.25"/>
    <row r="746" s="1" customFormat="1" ht="12.75" customHeight="1" x14ac:dyDescent="0.25"/>
    <row r="747" s="1" customFormat="1" ht="12.75" customHeight="1" x14ac:dyDescent="0.25"/>
    <row r="748" s="1" customFormat="1" ht="12.75" customHeight="1" x14ac:dyDescent="0.25"/>
    <row r="749" s="1" customFormat="1" ht="12.75" customHeight="1" x14ac:dyDescent="0.25"/>
    <row r="750" s="1" customFormat="1" ht="12.75" customHeight="1" x14ac:dyDescent="0.25"/>
    <row r="751" s="1" customFormat="1" ht="12.75" customHeight="1" x14ac:dyDescent="0.25"/>
    <row r="752" s="1" customFormat="1" ht="12.75" customHeight="1" x14ac:dyDescent="0.25"/>
    <row r="753" s="1" customFormat="1" ht="12.75" customHeight="1" x14ac:dyDescent="0.25"/>
    <row r="754" s="1" customFormat="1" ht="12.75" customHeight="1" x14ac:dyDescent="0.25"/>
    <row r="755" s="1" customFormat="1" ht="12.75" customHeight="1" x14ac:dyDescent="0.25"/>
    <row r="756" s="1" customFormat="1" ht="12.75" customHeight="1" x14ac:dyDescent="0.25"/>
    <row r="757" s="1" customFormat="1" ht="12.75" customHeight="1" x14ac:dyDescent="0.25"/>
    <row r="758" s="1" customFormat="1" ht="12.75" customHeight="1" x14ac:dyDescent="0.25"/>
    <row r="759" s="1" customFormat="1" ht="12.75" customHeight="1" x14ac:dyDescent="0.25"/>
    <row r="760" s="1" customFormat="1" ht="12.75" customHeight="1" x14ac:dyDescent="0.25"/>
    <row r="761" s="1" customFormat="1" ht="12.75" customHeight="1" x14ac:dyDescent="0.25"/>
    <row r="762" s="1" customFormat="1" ht="12.75" customHeight="1" x14ac:dyDescent="0.25"/>
    <row r="763" s="1" customFormat="1" ht="12.75" customHeight="1" x14ac:dyDescent="0.25"/>
    <row r="764" s="1" customFormat="1" ht="12.75" customHeight="1" x14ac:dyDescent="0.25"/>
    <row r="765" s="1" customFormat="1" ht="12.75" customHeight="1" x14ac:dyDescent="0.25"/>
    <row r="766" s="1" customFormat="1" ht="12.75" customHeight="1" x14ac:dyDescent="0.25"/>
    <row r="767" s="1" customFormat="1" ht="12.75" customHeight="1" x14ac:dyDescent="0.25"/>
    <row r="768" s="1" customFormat="1" ht="12.75" customHeight="1" x14ac:dyDescent="0.25"/>
    <row r="769" s="1" customFormat="1" ht="12.75" customHeight="1" x14ac:dyDescent="0.25"/>
    <row r="770" s="1" customFormat="1" ht="12.75" customHeight="1" x14ac:dyDescent="0.25"/>
    <row r="771" s="1" customFormat="1" ht="12.75" customHeight="1" x14ac:dyDescent="0.25"/>
    <row r="772" s="1" customFormat="1" ht="12.75" customHeight="1" x14ac:dyDescent="0.25"/>
    <row r="773" s="1" customFormat="1" ht="12.75" customHeight="1" x14ac:dyDescent="0.25"/>
    <row r="774" s="1" customFormat="1" ht="12.75" customHeight="1" x14ac:dyDescent="0.25"/>
    <row r="775" s="1" customFormat="1" ht="12.75" customHeight="1" x14ac:dyDescent="0.25"/>
    <row r="776" s="1" customFormat="1" ht="12.75" customHeight="1" x14ac:dyDescent="0.25"/>
    <row r="777" s="1" customFormat="1" ht="12.75" customHeight="1" x14ac:dyDescent="0.25"/>
    <row r="778" s="1" customFormat="1" ht="12.75" customHeight="1" x14ac:dyDescent="0.25"/>
    <row r="779" s="1" customFormat="1" ht="12.75" customHeight="1" x14ac:dyDescent="0.25"/>
    <row r="780" s="1" customFormat="1" ht="12.75" customHeight="1" x14ac:dyDescent="0.25"/>
    <row r="781" s="1" customFormat="1" ht="12.75" customHeight="1" x14ac:dyDescent="0.25"/>
    <row r="782" s="1" customFormat="1" ht="12.75" customHeight="1" x14ac:dyDescent="0.25"/>
    <row r="783" s="1" customFormat="1" ht="12.75" customHeight="1" x14ac:dyDescent="0.25"/>
    <row r="784" s="1" customFormat="1" ht="12.75" customHeight="1" x14ac:dyDescent="0.25"/>
    <row r="785" s="1" customFormat="1" ht="12.75" customHeight="1" x14ac:dyDescent="0.25"/>
    <row r="786" s="1" customFormat="1" ht="12.75" customHeight="1" x14ac:dyDescent="0.25"/>
    <row r="787" s="1" customFormat="1" ht="12.75" customHeight="1" x14ac:dyDescent="0.25"/>
    <row r="788" s="1" customFormat="1" ht="12.75" customHeight="1" x14ac:dyDescent="0.25"/>
    <row r="789" s="1" customFormat="1" ht="12.75" customHeight="1" x14ac:dyDescent="0.25"/>
    <row r="790" s="1" customFormat="1" ht="12.75" customHeight="1" x14ac:dyDescent="0.25"/>
    <row r="791" s="1" customFormat="1" ht="12.75" customHeight="1" x14ac:dyDescent="0.25"/>
    <row r="792" s="1" customFormat="1" ht="12.75" customHeight="1" x14ac:dyDescent="0.25"/>
    <row r="793" s="1" customFormat="1" ht="12.75" customHeight="1" x14ac:dyDescent="0.25"/>
    <row r="794" s="1" customFormat="1" ht="12.75" customHeight="1" x14ac:dyDescent="0.25"/>
    <row r="795" s="1" customFormat="1" ht="12.75" customHeight="1" x14ac:dyDescent="0.25"/>
    <row r="796" s="1" customFormat="1" ht="12.75" customHeight="1" x14ac:dyDescent="0.25"/>
    <row r="797" s="1" customFormat="1" ht="12.75" customHeight="1" x14ac:dyDescent="0.25"/>
    <row r="798" s="1" customFormat="1" ht="12.75" customHeight="1" x14ac:dyDescent="0.25"/>
    <row r="799" s="1" customFormat="1" ht="12.75" customHeight="1" x14ac:dyDescent="0.25"/>
    <row r="800" s="1" customFormat="1" ht="12.75" customHeight="1" x14ac:dyDescent="0.25"/>
    <row r="801" s="1" customFormat="1" ht="12.75" customHeight="1" x14ac:dyDescent="0.25"/>
    <row r="802" s="1" customFormat="1" ht="12.75" customHeight="1" x14ac:dyDescent="0.25"/>
    <row r="803" s="1" customFormat="1" ht="12.75" customHeight="1" x14ac:dyDescent="0.25"/>
    <row r="804" s="1" customFormat="1" ht="12.75" customHeight="1" x14ac:dyDescent="0.25"/>
    <row r="805" s="1" customFormat="1" ht="12.75" customHeight="1" x14ac:dyDescent="0.25"/>
    <row r="806" s="1" customFormat="1" ht="12.75" customHeight="1" x14ac:dyDescent="0.25"/>
    <row r="807" s="1" customFormat="1" ht="12.75" customHeight="1" x14ac:dyDescent="0.25"/>
    <row r="808" s="1" customFormat="1" ht="12.75" customHeight="1" x14ac:dyDescent="0.25"/>
    <row r="809" s="1" customFormat="1" ht="12.75" customHeight="1" x14ac:dyDescent="0.25"/>
    <row r="810" s="1" customFormat="1" ht="12.75" customHeight="1" x14ac:dyDescent="0.25"/>
    <row r="811" s="1" customFormat="1" ht="12.75" customHeight="1" x14ac:dyDescent="0.25"/>
    <row r="812" s="1" customFormat="1" ht="12.75" customHeight="1" x14ac:dyDescent="0.25"/>
    <row r="813" s="1" customFormat="1" ht="12.75" customHeight="1" x14ac:dyDescent="0.25"/>
    <row r="814" s="1" customFormat="1" ht="12.75" customHeight="1" x14ac:dyDescent="0.25"/>
    <row r="815" s="1" customFormat="1" ht="12.75" customHeight="1" x14ac:dyDescent="0.25"/>
    <row r="816" s="1" customFormat="1" ht="12.75" customHeight="1" x14ac:dyDescent="0.25"/>
    <row r="817" s="1" customFormat="1" ht="12.75" customHeight="1" x14ac:dyDescent="0.25"/>
    <row r="818" s="1" customFormat="1" ht="12.75" customHeight="1" x14ac:dyDescent="0.25"/>
    <row r="819" s="1" customFormat="1" ht="12.75" customHeight="1" x14ac:dyDescent="0.25"/>
    <row r="820" s="1" customFormat="1" ht="12.75" customHeight="1" x14ac:dyDescent="0.25"/>
    <row r="821" s="1" customFormat="1" ht="12.75" customHeight="1" x14ac:dyDescent="0.25"/>
    <row r="822" s="1" customFormat="1" ht="12.75" customHeight="1" x14ac:dyDescent="0.25"/>
    <row r="823" s="1" customFormat="1" ht="12.75" customHeight="1" x14ac:dyDescent="0.25"/>
    <row r="824" s="1" customFormat="1" ht="12.75" customHeight="1" x14ac:dyDescent="0.25"/>
    <row r="825" s="1" customFormat="1" ht="12.75" customHeight="1" x14ac:dyDescent="0.25"/>
    <row r="826" s="1" customFormat="1" ht="12.75" customHeight="1" x14ac:dyDescent="0.25"/>
    <row r="827" s="1" customFormat="1" ht="12.75" customHeight="1" x14ac:dyDescent="0.25"/>
    <row r="828" s="1" customFormat="1" ht="12.75" customHeight="1" x14ac:dyDescent="0.25"/>
    <row r="829" s="1" customFormat="1" ht="12.75" customHeight="1" x14ac:dyDescent="0.25"/>
    <row r="830" s="1" customFormat="1" ht="12.75" customHeight="1" x14ac:dyDescent="0.25"/>
    <row r="831" s="1" customFormat="1" ht="12.75" customHeight="1" x14ac:dyDescent="0.25"/>
    <row r="832" s="1" customFormat="1" ht="12.75" customHeight="1" x14ac:dyDescent="0.25"/>
    <row r="833" s="1" customFormat="1" ht="12.75" customHeight="1" x14ac:dyDescent="0.25"/>
    <row r="834" s="1" customFormat="1" ht="12.75" customHeight="1" x14ac:dyDescent="0.25"/>
    <row r="835" s="1" customFormat="1" ht="12.75" customHeight="1" x14ac:dyDescent="0.25"/>
    <row r="836" s="1" customFormat="1" ht="12.75" customHeight="1" x14ac:dyDescent="0.25"/>
    <row r="837" s="1" customFormat="1" ht="12.75" customHeight="1" x14ac:dyDescent="0.25"/>
    <row r="838" s="1" customFormat="1" ht="12.75" customHeight="1" x14ac:dyDescent="0.25"/>
    <row r="839" s="1" customFormat="1" ht="12.75" customHeight="1" x14ac:dyDescent="0.25"/>
    <row r="840" s="1" customFormat="1" ht="12.75" customHeight="1" x14ac:dyDescent="0.25"/>
    <row r="841" s="1" customFormat="1" ht="12.75" customHeight="1" x14ac:dyDescent="0.25"/>
    <row r="842" s="1" customFormat="1" ht="12.75" customHeight="1" x14ac:dyDescent="0.25"/>
    <row r="843" s="1" customFormat="1" ht="12.75" customHeight="1" x14ac:dyDescent="0.25"/>
    <row r="844" s="1" customFormat="1" ht="12.75" customHeight="1" x14ac:dyDescent="0.25"/>
    <row r="845" s="1" customFormat="1" ht="12.75" customHeight="1" x14ac:dyDescent="0.25"/>
    <row r="846" s="1" customFormat="1" ht="12.75" customHeight="1" x14ac:dyDescent="0.25"/>
    <row r="847" s="1" customFormat="1" ht="12.75" customHeight="1" x14ac:dyDescent="0.25"/>
    <row r="848" s="1" customFormat="1" ht="12.75" customHeight="1" x14ac:dyDescent="0.25"/>
    <row r="849" s="1" customFormat="1" ht="12.75" customHeight="1" x14ac:dyDescent="0.25"/>
    <row r="850" s="1" customFormat="1" ht="12.75" customHeight="1" x14ac:dyDescent="0.25"/>
    <row r="851" s="1" customFormat="1" ht="12.75" customHeight="1" x14ac:dyDescent="0.25"/>
    <row r="852" s="1" customFormat="1" ht="12.75" customHeight="1" x14ac:dyDescent="0.25"/>
    <row r="853" s="1" customFormat="1" ht="12.75" customHeight="1" x14ac:dyDescent="0.25"/>
    <row r="854" s="1" customFormat="1" ht="12.75" customHeight="1" x14ac:dyDescent="0.25"/>
    <row r="855" s="1" customFormat="1" ht="12.75" customHeight="1" x14ac:dyDescent="0.25"/>
    <row r="856" s="1" customFormat="1" ht="12.75" customHeight="1" x14ac:dyDescent="0.25"/>
    <row r="857" s="1" customFormat="1" ht="12.75" customHeight="1" x14ac:dyDescent="0.25"/>
    <row r="858" s="1" customFormat="1" ht="12.75" customHeight="1" x14ac:dyDescent="0.25"/>
    <row r="859" s="1" customFormat="1" ht="12.75" customHeight="1" x14ac:dyDescent="0.25"/>
    <row r="860" s="1" customFormat="1" ht="12.75" customHeight="1" x14ac:dyDescent="0.25"/>
    <row r="861" s="1" customFormat="1" ht="12.75" customHeight="1" x14ac:dyDescent="0.25"/>
    <row r="862" s="1" customFormat="1" ht="12.75" customHeight="1" x14ac:dyDescent="0.25"/>
    <row r="863" s="1" customFormat="1" ht="12.75" customHeight="1" x14ac:dyDescent="0.25"/>
    <row r="864" s="1" customFormat="1" ht="12.75" customHeight="1" x14ac:dyDescent="0.25"/>
    <row r="865" s="1" customFormat="1" ht="12.75" customHeight="1" x14ac:dyDescent="0.25"/>
    <row r="866" s="1" customFormat="1" ht="12.75" customHeight="1" x14ac:dyDescent="0.25"/>
    <row r="867" s="1" customFormat="1" ht="12.75" customHeight="1" x14ac:dyDescent="0.25"/>
    <row r="868" s="1" customFormat="1" ht="12.75" customHeight="1" x14ac:dyDescent="0.25"/>
    <row r="869" s="1" customFormat="1" ht="12.75" customHeight="1" x14ac:dyDescent="0.25"/>
    <row r="870" s="1" customFormat="1" ht="12.75" customHeight="1" x14ac:dyDescent="0.25"/>
    <row r="871" s="1" customFormat="1" ht="12.75" customHeight="1" x14ac:dyDescent="0.25"/>
    <row r="872" s="1" customFormat="1" ht="12.75" customHeight="1" x14ac:dyDescent="0.25"/>
    <row r="873" s="1" customFormat="1" ht="12.75" customHeight="1" x14ac:dyDescent="0.25"/>
    <row r="874" s="1" customFormat="1" ht="12.75" customHeight="1" x14ac:dyDescent="0.25"/>
    <row r="875" s="1" customFormat="1" ht="12.75" customHeight="1" x14ac:dyDescent="0.25"/>
    <row r="876" s="1" customFormat="1" ht="12.75" customHeight="1" x14ac:dyDescent="0.25"/>
    <row r="877" s="1" customFormat="1" ht="12.75" customHeight="1" x14ac:dyDescent="0.25"/>
    <row r="878" s="1" customFormat="1" ht="12.75" customHeight="1" x14ac:dyDescent="0.25"/>
    <row r="879" s="1" customFormat="1" ht="12.75" customHeight="1" x14ac:dyDescent="0.25"/>
    <row r="880" s="1" customFormat="1" ht="12.75" customHeight="1" x14ac:dyDescent="0.25"/>
    <row r="881" s="1" customFormat="1" ht="12.75" customHeight="1" x14ac:dyDescent="0.25"/>
    <row r="882" s="1" customFormat="1" ht="12.75" customHeight="1" x14ac:dyDescent="0.25"/>
    <row r="883" s="1" customFormat="1" ht="12.75" customHeight="1" x14ac:dyDescent="0.25"/>
    <row r="884" s="1" customFormat="1" ht="12.75" customHeight="1" x14ac:dyDescent="0.25"/>
    <row r="885" s="1" customFormat="1" ht="12.75" customHeight="1" x14ac:dyDescent="0.25"/>
    <row r="886" s="1" customFormat="1" ht="12.75" customHeight="1" x14ac:dyDescent="0.25"/>
    <row r="887" s="1" customFormat="1" ht="12.75" customHeight="1" x14ac:dyDescent="0.25"/>
    <row r="888" s="1" customFormat="1" ht="12.75" customHeight="1" x14ac:dyDescent="0.25"/>
    <row r="889" s="1" customFormat="1" ht="12.75" customHeight="1" x14ac:dyDescent="0.25"/>
    <row r="890" s="1" customFormat="1" ht="12.75" customHeight="1" x14ac:dyDescent="0.25"/>
    <row r="891" s="1" customFormat="1" ht="12.75" customHeight="1" x14ac:dyDescent="0.25"/>
    <row r="892" s="1" customFormat="1" ht="12.75" customHeight="1" x14ac:dyDescent="0.25"/>
    <row r="893" s="1" customFormat="1" ht="12.75" customHeight="1" x14ac:dyDescent="0.25"/>
    <row r="894" s="1" customFormat="1" ht="12.75" customHeight="1" x14ac:dyDescent="0.25"/>
    <row r="895" s="1" customFormat="1" ht="12.75" customHeight="1" x14ac:dyDescent="0.25"/>
    <row r="896" s="1" customFormat="1" ht="12.75" customHeight="1" x14ac:dyDescent="0.25"/>
    <row r="897" s="1" customFormat="1" ht="12.75" customHeight="1" x14ac:dyDescent="0.25"/>
    <row r="898" s="1" customFormat="1" ht="12.75" customHeight="1" x14ac:dyDescent="0.25"/>
    <row r="899" s="1" customFormat="1" ht="12.75" customHeight="1" x14ac:dyDescent="0.25"/>
    <row r="900" s="1" customFormat="1" ht="12.75" customHeight="1" x14ac:dyDescent="0.25"/>
    <row r="901" s="1" customFormat="1" ht="12.75" customHeight="1" x14ac:dyDescent="0.25"/>
    <row r="902" s="1" customFormat="1" ht="12.75" customHeight="1" x14ac:dyDescent="0.25"/>
    <row r="903" s="1" customFormat="1" ht="12.75" customHeight="1" x14ac:dyDescent="0.25"/>
    <row r="904" s="1" customFormat="1" ht="12.75" customHeight="1" x14ac:dyDescent="0.25"/>
    <row r="905" s="1" customFormat="1" ht="12.75" customHeight="1" x14ac:dyDescent="0.25"/>
    <row r="906" s="1" customFormat="1" ht="12.75" customHeight="1" x14ac:dyDescent="0.25"/>
    <row r="907" s="1" customFormat="1" ht="12.75" customHeight="1" x14ac:dyDescent="0.25"/>
    <row r="908" s="1" customFormat="1" ht="12.75" customHeight="1" x14ac:dyDescent="0.25"/>
    <row r="909" s="1" customFormat="1" ht="12.75" customHeight="1" x14ac:dyDescent="0.25"/>
    <row r="910" s="1" customFormat="1" ht="12.75" customHeight="1" x14ac:dyDescent="0.25"/>
    <row r="911" s="1" customFormat="1" ht="12.75" customHeight="1" x14ac:dyDescent="0.25"/>
    <row r="912" s="1" customFormat="1" ht="12.75" customHeight="1" x14ac:dyDescent="0.25"/>
    <row r="913" s="1" customFormat="1" ht="12.75" customHeight="1" x14ac:dyDescent="0.25"/>
    <row r="914" s="1" customFormat="1" ht="12.75" customHeight="1" x14ac:dyDescent="0.25"/>
    <row r="915" s="1" customFormat="1" ht="12.75" customHeight="1" x14ac:dyDescent="0.25"/>
    <row r="916" s="1" customFormat="1" ht="12.75" customHeight="1" x14ac:dyDescent="0.25"/>
    <row r="917" s="1" customFormat="1" ht="12.75" customHeight="1" x14ac:dyDescent="0.25"/>
    <row r="918" s="1" customFormat="1" ht="12.75" customHeight="1" x14ac:dyDescent="0.25"/>
    <row r="919" s="1" customFormat="1" ht="12.75" customHeight="1" x14ac:dyDescent="0.25"/>
    <row r="920" s="1" customFormat="1" ht="12.75" customHeight="1" x14ac:dyDescent="0.25"/>
    <row r="921" s="1" customFormat="1" ht="12.75" customHeight="1" x14ac:dyDescent="0.25"/>
    <row r="922" s="1" customFormat="1" ht="12.75" customHeight="1" x14ac:dyDescent="0.25"/>
    <row r="923" s="1" customFormat="1" ht="12.75" customHeight="1" x14ac:dyDescent="0.25"/>
    <row r="924" s="1" customFormat="1" ht="12.75" customHeight="1" x14ac:dyDescent="0.25"/>
    <row r="925" s="1" customFormat="1" ht="12.75" customHeight="1" x14ac:dyDescent="0.25"/>
    <row r="926" s="1" customFormat="1" ht="12.75" customHeight="1" x14ac:dyDescent="0.25"/>
    <row r="927" s="1" customFormat="1" ht="12.75" customHeight="1" x14ac:dyDescent="0.25"/>
    <row r="928" s="1" customFormat="1" ht="12.75" customHeight="1" x14ac:dyDescent="0.25"/>
    <row r="929" s="1" customFormat="1" ht="12.75" customHeight="1" x14ac:dyDescent="0.25"/>
    <row r="930" s="1" customFormat="1" ht="12.75" customHeight="1" x14ac:dyDescent="0.25"/>
    <row r="931" s="1" customFormat="1" ht="12.75" customHeight="1" x14ac:dyDescent="0.25"/>
    <row r="932" s="1" customFormat="1" ht="12.75" customHeight="1" x14ac:dyDescent="0.25"/>
    <row r="933" s="1" customFormat="1" ht="12.75" customHeight="1" x14ac:dyDescent="0.25"/>
    <row r="934" s="1" customFormat="1" ht="12.75" customHeight="1" x14ac:dyDescent="0.25"/>
    <row r="935" s="1" customFormat="1" ht="12.75" customHeight="1" x14ac:dyDescent="0.25"/>
    <row r="936" s="1" customFormat="1" ht="12.75" customHeight="1" x14ac:dyDescent="0.25"/>
    <row r="937" s="1" customFormat="1" ht="12.75" customHeight="1" x14ac:dyDescent="0.25"/>
    <row r="938" s="1" customFormat="1" ht="12.75" customHeight="1" x14ac:dyDescent="0.25"/>
    <row r="939" s="1" customFormat="1" ht="12.75" customHeight="1" x14ac:dyDescent="0.25"/>
    <row r="940" s="1" customFormat="1" ht="12.75" customHeight="1" x14ac:dyDescent="0.25"/>
    <row r="941" s="1" customFormat="1" ht="12.75" customHeight="1" x14ac:dyDescent="0.25"/>
    <row r="942" s="1" customFormat="1" ht="12.75" customHeight="1" x14ac:dyDescent="0.25"/>
    <row r="943" s="1" customFormat="1" ht="12.75" customHeight="1" x14ac:dyDescent="0.25"/>
    <row r="944" s="1" customFormat="1" ht="12.75" customHeight="1" x14ac:dyDescent="0.25"/>
    <row r="945" s="1" customFormat="1" ht="12.75" customHeight="1" x14ac:dyDescent="0.25"/>
    <row r="946" s="1" customFormat="1" ht="12.75" customHeight="1" x14ac:dyDescent="0.25"/>
    <row r="947" s="1" customFormat="1" ht="12.75" customHeight="1" x14ac:dyDescent="0.25"/>
    <row r="948" s="1" customFormat="1" ht="12.75" customHeight="1" x14ac:dyDescent="0.25"/>
    <row r="949" s="1" customFormat="1" ht="12.75" customHeight="1" x14ac:dyDescent="0.25"/>
    <row r="950" s="1" customFormat="1" ht="12.75" customHeight="1" x14ac:dyDescent="0.25"/>
    <row r="951" s="1" customFormat="1" ht="12.75" customHeight="1" x14ac:dyDescent="0.25"/>
    <row r="952" s="1" customFormat="1" ht="12.75" customHeight="1" x14ac:dyDescent="0.25"/>
    <row r="953" s="1" customFormat="1" ht="12.75" customHeight="1" x14ac:dyDescent="0.25"/>
    <row r="954" s="1" customFormat="1" ht="12.75" customHeight="1" x14ac:dyDescent="0.25"/>
    <row r="955" s="1" customFormat="1" ht="12.75" customHeight="1" x14ac:dyDescent="0.25"/>
    <row r="956" s="1" customFormat="1" ht="12.75" customHeight="1" x14ac:dyDescent="0.25"/>
    <row r="957" s="1" customFormat="1" ht="12.75" customHeight="1" x14ac:dyDescent="0.25"/>
    <row r="958" s="1" customFormat="1" ht="12.75" customHeight="1" x14ac:dyDescent="0.25"/>
    <row r="959" s="1" customFormat="1" ht="12.75" customHeight="1" x14ac:dyDescent="0.25"/>
    <row r="960" s="1" customFormat="1" ht="12.75" customHeight="1" x14ac:dyDescent="0.25"/>
    <row r="961" s="1" customFormat="1" ht="12.75" customHeight="1" x14ac:dyDescent="0.25"/>
    <row r="962" s="1" customFormat="1" ht="12.75" customHeight="1" x14ac:dyDescent="0.25"/>
    <row r="963" s="1" customFormat="1" ht="12.75" customHeight="1" x14ac:dyDescent="0.25"/>
    <row r="964" s="1" customFormat="1" ht="12.75" customHeight="1" x14ac:dyDescent="0.25"/>
    <row r="965" s="1" customFormat="1" ht="12.75" customHeight="1" x14ac:dyDescent="0.25"/>
    <row r="966" s="1" customFormat="1" ht="12.75" customHeight="1" x14ac:dyDescent="0.25"/>
    <row r="967" s="1" customFormat="1" ht="12.75" customHeight="1" x14ac:dyDescent="0.25"/>
    <row r="968" s="1" customFormat="1" ht="12.75" customHeight="1" x14ac:dyDescent="0.25"/>
    <row r="969" s="1" customFormat="1" ht="12.75" customHeight="1" x14ac:dyDescent="0.25"/>
    <row r="970" s="1" customFormat="1" ht="12.75" customHeight="1" x14ac:dyDescent="0.25"/>
    <row r="971" s="1" customFormat="1" ht="12.75" customHeight="1" x14ac:dyDescent="0.25"/>
    <row r="972" s="1" customFormat="1" ht="12.75" customHeight="1" x14ac:dyDescent="0.25"/>
    <row r="973" s="1" customFormat="1" ht="12.75" customHeight="1" x14ac:dyDescent="0.25"/>
    <row r="974" s="1" customFormat="1" ht="12.75" customHeight="1" x14ac:dyDescent="0.25"/>
    <row r="975" s="1" customFormat="1" ht="12.75" customHeight="1" x14ac:dyDescent="0.25"/>
    <row r="976" s="1" customFormat="1" ht="12.75" customHeight="1" x14ac:dyDescent="0.25"/>
    <row r="977" s="1" customFormat="1" ht="12.75" customHeight="1" x14ac:dyDescent="0.25"/>
    <row r="978" s="1" customFormat="1" ht="12.75" customHeight="1" x14ac:dyDescent="0.25"/>
    <row r="979" s="1" customFormat="1" ht="12.75" customHeight="1" x14ac:dyDescent="0.25"/>
    <row r="980" s="1" customFormat="1" ht="12.75" customHeight="1" x14ac:dyDescent="0.25"/>
    <row r="981" s="1" customFormat="1" ht="12.75" customHeight="1" x14ac:dyDescent="0.25"/>
    <row r="982" s="1" customFormat="1" ht="12.75" customHeight="1" x14ac:dyDescent="0.25"/>
    <row r="983" s="1" customFormat="1" ht="12.75" customHeight="1" x14ac:dyDescent="0.25"/>
    <row r="984" s="1" customFormat="1" ht="12.75" customHeight="1" x14ac:dyDescent="0.25"/>
    <row r="985" s="1" customFormat="1" ht="12.75" customHeight="1" x14ac:dyDescent="0.25"/>
    <row r="986" s="1" customFormat="1" ht="12.75" customHeight="1" x14ac:dyDescent="0.25"/>
    <row r="987" s="1" customFormat="1" ht="12.75" customHeight="1" x14ac:dyDescent="0.25"/>
    <row r="988" s="1" customFormat="1" ht="12.75" customHeight="1" x14ac:dyDescent="0.25"/>
    <row r="989" s="1" customFormat="1" ht="12.75" customHeight="1" x14ac:dyDescent="0.25"/>
    <row r="990" s="1" customFormat="1" ht="12.75" customHeight="1" x14ac:dyDescent="0.25"/>
    <row r="991" s="1" customFormat="1" ht="12.75" customHeight="1" x14ac:dyDescent="0.25"/>
    <row r="992" s="1" customFormat="1" ht="12.75" customHeight="1" x14ac:dyDescent="0.25"/>
    <row r="993" s="1" customFormat="1" ht="12.75" customHeight="1" x14ac:dyDescent="0.25"/>
    <row r="994" s="1" customFormat="1" ht="12.75" customHeight="1" x14ac:dyDescent="0.25"/>
    <row r="995" s="1" customFormat="1" ht="12.75" customHeight="1" x14ac:dyDescent="0.25"/>
    <row r="996" s="1" customFormat="1" ht="12.75" customHeight="1" x14ac:dyDescent="0.25"/>
    <row r="997" s="1" customFormat="1" ht="12.75" customHeight="1" x14ac:dyDescent="0.25"/>
    <row r="998" s="1" customFormat="1" ht="12.75" customHeight="1" x14ac:dyDescent="0.25"/>
    <row r="999" s="1" customFormat="1" ht="12.75" customHeight="1" x14ac:dyDescent="0.25"/>
    <row r="1000" s="1" customFormat="1" ht="12.75" customHeight="1" x14ac:dyDescent="0.25"/>
    <row r="1001" s="1" customFormat="1" ht="12.75" customHeight="1" x14ac:dyDescent="0.25"/>
  </sheetData>
  <printOptions gridLines="1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K27"/>
  <sheetViews>
    <sheetView showGridLines="0" zoomScale="77" zoomScaleNormal="77" workbookViewId="0">
      <selection activeCell="B4" sqref="B4:Z16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10.109375" style="100" customWidth="1"/>
    <col min="19" max="19" width="9.109375" style="100"/>
    <col min="20" max="20" width="9.44140625" style="100" customWidth="1"/>
    <col min="21" max="24" width="9.109375" style="100"/>
    <col min="25" max="25" width="9.44140625" style="100" customWidth="1"/>
    <col min="26" max="63" width="9.109375" style="100"/>
    <col min="256" max="256" width="31.6640625" customWidth="1"/>
    <col min="273" max="273" width="10.109375" customWidth="1"/>
    <col min="275" max="275" width="9.44140625" customWidth="1"/>
    <col min="280" max="280" width="9.44140625" customWidth="1"/>
    <col min="512" max="512" width="31.6640625" customWidth="1"/>
    <col min="529" max="529" width="10.109375" customWidth="1"/>
    <col min="531" max="531" width="9.44140625" customWidth="1"/>
    <col min="536" max="536" width="9.44140625" customWidth="1"/>
    <col min="768" max="768" width="31.6640625" customWidth="1"/>
    <col min="785" max="785" width="10.109375" customWidth="1"/>
    <col min="787" max="787" width="9.44140625" customWidth="1"/>
    <col min="792" max="792" width="9.44140625" customWidth="1"/>
  </cols>
  <sheetData>
    <row r="1" spans="1:63" ht="57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Agosto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x14ac:dyDescent="0.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3">
      <c r="A3" s="168" t="s">
        <v>55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63" x14ac:dyDescent="0.3">
      <c r="A5" s="93" t="s">
        <v>41</v>
      </c>
      <c r="B5" s="103">
        <v>3.0447388924268664</v>
      </c>
      <c r="C5" s="103">
        <v>2.4111205044014223</v>
      </c>
      <c r="D5" s="103">
        <v>2.5485224748137392</v>
      </c>
      <c r="E5" s="103">
        <v>2.7506681647349325</v>
      </c>
      <c r="F5" s="103">
        <v>2.1631846697658839</v>
      </c>
      <c r="G5" s="103">
        <v>2.7748787696663419</v>
      </c>
      <c r="H5" s="103">
        <v>2.9085298009003777</v>
      </c>
      <c r="I5" s="103">
        <v>3.5569089627497035</v>
      </c>
      <c r="J5" s="103">
        <v>6.0457323991355878</v>
      </c>
      <c r="K5" s="103">
        <v>5.6010473172212674</v>
      </c>
      <c r="L5" s="103">
        <v>4.3250873943572357</v>
      </c>
      <c r="M5" s="103">
        <v>4.5856386300546683</v>
      </c>
      <c r="N5" s="103">
        <v>4.1734756832498672</v>
      </c>
      <c r="O5" s="103">
        <v>3.7854144143508015</v>
      </c>
      <c r="P5" s="103">
        <v>3.4603911687841169</v>
      </c>
      <c r="Q5" s="103">
        <v>3.3730101478897461</v>
      </c>
      <c r="R5" s="103">
        <v>2.1487528726152361</v>
      </c>
      <c r="S5" s="103">
        <v>2.5889918248739767</v>
      </c>
      <c r="T5" s="103">
        <v>2.9538504115357198</v>
      </c>
      <c r="U5" s="103">
        <v>2.8513662352782569</v>
      </c>
      <c r="V5" s="103">
        <v>4.2978053662727804</v>
      </c>
      <c r="W5" s="103">
        <v>5.3010108125133604</v>
      </c>
      <c r="X5" s="103">
        <v>7.0188775869220494</v>
      </c>
      <c r="Y5" s="103">
        <v>5.6335780276578147</v>
      </c>
      <c r="Z5" s="103">
        <v>3.1947758179050312</v>
      </c>
    </row>
    <row r="6" spans="1:63" x14ac:dyDescent="0.3">
      <c r="A6" s="93" t="s">
        <v>42</v>
      </c>
      <c r="B6" s="103">
        <v>1.9872814616489598</v>
      </c>
      <c r="C6" s="103">
        <v>1.7188996019192453</v>
      </c>
      <c r="D6" s="103">
        <v>1.4989875608534653</v>
      </c>
      <c r="E6" s="103">
        <v>1.8102883579159239</v>
      </c>
      <c r="F6" s="103">
        <v>1.7748890315732686</v>
      </c>
      <c r="G6" s="103">
        <v>2.5801774654453764</v>
      </c>
      <c r="H6" s="103">
        <v>3.0303617093064981</v>
      </c>
      <c r="I6" s="103">
        <v>3.6494821309905325</v>
      </c>
      <c r="J6" s="103">
        <v>4.8139972104749331</v>
      </c>
      <c r="K6" s="103">
        <v>3.9505083084251038</v>
      </c>
      <c r="L6" s="103">
        <v>3.5446329084628769</v>
      </c>
      <c r="M6" s="103">
        <v>3.8991474716827539</v>
      </c>
      <c r="N6" s="103">
        <v>3.5774194497263623</v>
      </c>
      <c r="O6" s="103">
        <v>3.0934202410503966</v>
      </c>
      <c r="P6" s="103">
        <v>2.4402205340578669</v>
      </c>
      <c r="Q6" s="103">
        <v>2.6437978835068567</v>
      </c>
      <c r="R6" s="103">
        <v>1.9744365234257804</v>
      </c>
      <c r="S6" s="103">
        <v>2.078558848839239</v>
      </c>
      <c r="T6" s="103">
        <v>3.5689480130747695</v>
      </c>
      <c r="U6" s="103">
        <v>3.2834966271149351</v>
      </c>
      <c r="V6" s="103">
        <v>2.6811471484066876</v>
      </c>
      <c r="W6" s="103">
        <v>4.6397512545862396</v>
      </c>
      <c r="X6" s="103">
        <v>5.154793828997299</v>
      </c>
      <c r="Y6" s="103">
        <v>4.5977529233848582</v>
      </c>
      <c r="Z6" s="103">
        <v>2.4762848463052154</v>
      </c>
    </row>
    <row r="7" spans="1:63" x14ac:dyDescent="0.3">
      <c r="A7" s="93" t="s">
        <v>43</v>
      </c>
      <c r="B7" s="103">
        <v>3.0770432046667953</v>
      </c>
      <c r="C7" s="103">
        <v>2.8306341267020363</v>
      </c>
      <c r="D7" s="103">
        <v>2.7966666194242942</v>
      </c>
      <c r="E7" s="103">
        <v>2.5434341546235175</v>
      </c>
      <c r="F7" s="103">
        <v>2.3584693963043706</v>
      </c>
      <c r="G7" s="103">
        <v>3.1603972465089325</v>
      </c>
      <c r="H7" s="103">
        <v>3.8911386942312243</v>
      </c>
      <c r="I7" s="103">
        <v>5.2375321504909262</v>
      </c>
      <c r="J7" s="103">
        <v>5.9516734186792313</v>
      </c>
      <c r="K7" s="103">
        <v>5.4434381300178076</v>
      </c>
      <c r="L7" s="103">
        <v>5.0190306390085251</v>
      </c>
      <c r="M7" s="103">
        <v>5.0698239215795242</v>
      </c>
      <c r="N7" s="103">
        <v>4.9789293451141319</v>
      </c>
      <c r="O7" s="103">
        <v>3.8656721249012764</v>
      </c>
      <c r="P7" s="103">
        <v>3.4294795216820217</v>
      </c>
      <c r="Q7" s="103">
        <v>3.2575774463942846</v>
      </c>
      <c r="R7" s="103">
        <v>2.2714254511272154</v>
      </c>
      <c r="S7" s="103">
        <v>2.7898134136414656</v>
      </c>
      <c r="T7" s="103">
        <v>3.9298395267975477</v>
      </c>
      <c r="U7" s="103">
        <v>4.4417473548756066</v>
      </c>
      <c r="V7" s="103">
        <v>4.6160044124079143</v>
      </c>
      <c r="W7" s="103">
        <v>5.0328992209501218</v>
      </c>
      <c r="X7" s="103">
        <v>5.6076355988596411</v>
      </c>
      <c r="Y7" s="103">
        <v>6.5198435900797946</v>
      </c>
      <c r="Z7" s="103">
        <v>3.9953933258126342</v>
      </c>
    </row>
    <row r="8" spans="1:63" x14ac:dyDescent="0.3">
      <c r="A8" s="93" t="s">
        <v>44</v>
      </c>
      <c r="B8" s="103">
        <v>3.2627685521483167</v>
      </c>
      <c r="C8" s="103">
        <v>2.40300939492607</v>
      </c>
      <c r="D8" s="103">
        <v>2.1957838050224558</v>
      </c>
      <c r="E8" s="103">
        <v>2.7388850093625012</v>
      </c>
      <c r="F8" s="103">
        <v>2.5025933817899935</v>
      </c>
      <c r="G8" s="103">
        <v>3.5491885712472633</v>
      </c>
      <c r="H8" s="103">
        <v>4.2231078860276572</v>
      </c>
      <c r="I8" s="103">
        <v>4.7819766380468192</v>
      </c>
      <c r="J8" s="103">
        <v>7.3057192939857796</v>
      </c>
      <c r="K8" s="103">
        <v>6.9867605644336956</v>
      </c>
      <c r="L8" s="103">
        <v>5.1824128651287751</v>
      </c>
      <c r="M8" s="103">
        <v>5.5075172991647099</v>
      </c>
      <c r="N8" s="103">
        <v>5.5181425934058037</v>
      </c>
      <c r="O8" s="103">
        <v>4.2697883019468454</v>
      </c>
      <c r="P8" s="103">
        <v>3.6849126744426575</v>
      </c>
      <c r="Q8" s="103">
        <v>4.1726875106165462</v>
      </c>
      <c r="R8" s="103">
        <v>2.5975763563738568</v>
      </c>
      <c r="S8" s="103">
        <v>3.3710996185731523</v>
      </c>
      <c r="T8" s="103">
        <v>4.4085042556871175</v>
      </c>
      <c r="U8" s="103">
        <v>3.4005520342326516</v>
      </c>
      <c r="V8" s="103">
        <v>4.42</v>
      </c>
      <c r="W8" s="103">
        <v>5.8193040461039072</v>
      </c>
      <c r="X8" s="103">
        <v>7.8432960022655038</v>
      </c>
      <c r="Y8" s="103">
        <v>7.012863195372927</v>
      </c>
      <c r="Z8" s="103">
        <v>4.1167896311867462</v>
      </c>
    </row>
    <row r="9" spans="1:63" x14ac:dyDescent="0.3">
      <c r="A9" s="93" t="s">
        <v>45</v>
      </c>
      <c r="B9" s="103">
        <v>2.753257469033263</v>
      </c>
      <c r="C9" s="103">
        <v>1.6655331990883107</v>
      </c>
      <c r="D9" s="103">
        <v>2.000636522450002</v>
      </c>
      <c r="E9" s="103">
        <v>1.9372113075626782</v>
      </c>
      <c r="F9" s="103">
        <v>1.874537257492384</v>
      </c>
      <c r="G9" s="103">
        <v>1.8553305199477717</v>
      </c>
      <c r="H9" s="103">
        <v>2.664182058285876</v>
      </c>
      <c r="I9" s="103">
        <v>3.5732536484945974</v>
      </c>
      <c r="J9" s="103">
        <v>4.6804898817471665</v>
      </c>
      <c r="K9" s="103">
        <v>4.7435950843326022</v>
      </c>
      <c r="L9" s="103">
        <v>5.6841986910428703</v>
      </c>
      <c r="M9" s="103">
        <v>5.2306102804129262</v>
      </c>
      <c r="N9" s="103">
        <v>4.9906528018536749</v>
      </c>
      <c r="O9" s="103">
        <v>3.4879874241583018</v>
      </c>
      <c r="P9" s="103">
        <v>2.1668170824740538</v>
      </c>
      <c r="Q9" s="103">
        <v>2.7645195627232839</v>
      </c>
      <c r="R9" s="103">
        <v>1.712575829891958</v>
      </c>
      <c r="S9" s="103">
        <v>2.0857030246323207</v>
      </c>
      <c r="T9" s="103">
        <v>3.2170955960194787</v>
      </c>
      <c r="U9" s="103">
        <v>4.1404957531127264</v>
      </c>
      <c r="V9" s="103">
        <v>4.2818139122492802</v>
      </c>
      <c r="W9" s="103">
        <v>5.9327577986935021</v>
      </c>
      <c r="X9" s="103">
        <v>5.2573982951515976</v>
      </c>
      <c r="Y9" s="103">
        <v>6.8369622420980152</v>
      </c>
      <c r="Z9" s="103">
        <v>3.0659191617239867</v>
      </c>
    </row>
    <row r="10" spans="1:63" x14ac:dyDescent="0.3">
      <c r="A10" s="96" t="s">
        <v>46</v>
      </c>
      <c r="B10" s="103">
        <v>4.1416787199082004</v>
      </c>
      <c r="C10" s="103">
        <v>3.3168901911258377</v>
      </c>
      <c r="D10" s="103">
        <v>3.5609817880432284</v>
      </c>
      <c r="E10" s="103">
        <v>4.1459836574410893</v>
      </c>
      <c r="F10" s="103">
        <v>3.0786433537632458</v>
      </c>
      <c r="G10" s="103">
        <v>3.4501281107456458</v>
      </c>
      <c r="H10" s="103">
        <v>3.2384511682393469</v>
      </c>
      <c r="I10" s="103">
        <v>4.2113599523407084</v>
      </c>
      <c r="J10" s="103">
        <v>6.6937839747379346</v>
      </c>
      <c r="K10" s="103">
        <v>6.6243822808159791</v>
      </c>
      <c r="L10" s="103">
        <v>5.7154958873772967</v>
      </c>
      <c r="M10" s="103">
        <v>6.5069251901765393</v>
      </c>
      <c r="N10" s="103">
        <v>5.4213540329611591</v>
      </c>
      <c r="O10" s="103">
        <v>4.7803815547773389</v>
      </c>
      <c r="P10" s="103">
        <v>4.275433354460179</v>
      </c>
      <c r="Q10" s="103">
        <v>4.9370523437622769</v>
      </c>
      <c r="R10" s="103">
        <v>3.6349965709003622</v>
      </c>
      <c r="S10" s="103">
        <v>4.0328588273640031</v>
      </c>
      <c r="T10" s="103">
        <v>3.9790977097479572</v>
      </c>
      <c r="U10" s="103">
        <v>3.9968376416899196</v>
      </c>
      <c r="V10" s="103">
        <v>2.9915604077351006</v>
      </c>
      <c r="W10" s="103">
        <v>6.1436695304928941</v>
      </c>
      <c r="X10" s="103">
        <v>8.3565438920060604</v>
      </c>
      <c r="Y10" s="103">
        <v>7.3058640403448978</v>
      </c>
      <c r="Z10" s="103">
        <v>4.286796116311578</v>
      </c>
    </row>
    <row r="11" spans="1:63" x14ac:dyDescent="0.3">
      <c r="A11" s="93" t="s">
        <v>47</v>
      </c>
      <c r="B11" s="103">
        <v>3.8656104824372552</v>
      </c>
      <c r="C11" s="103">
        <v>3.5130077481623871</v>
      </c>
      <c r="D11" s="103">
        <v>3.2029584163037268</v>
      </c>
      <c r="E11" s="103">
        <v>4.5867266581835819</v>
      </c>
      <c r="F11" s="103">
        <v>3.0889210271687664</v>
      </c>
      <c r="G11" s="103">
        <v>2.1877840341872195</v>
      </c>
      <c r="H11" s="103">
        <v>2.041021437583979</v>
      </c>
      <c r="I11" s="103">
        <v>2.0826971207932625</v>
      </c>
      <c r="J11" s="103">
        <v>6.1964684917553257</v>
      </c>
      <c r="K11" s="103">
        <v>6.0567409828846932</v>
      </c>
      <c r="L11" s="103">
        <v>5.9666301039856879</v>
      </c>
      <c r="M11" s="103">
        <v>5.746834916446101</v>
      </c>
      <c r="N11" s="103">
        <v>6.015777866207447</v>
      </c>
      <c r="O11" s="103">
        <v>4.4729912410345678</v>
      </c>
      <c r="P11" s="103">
        <v>3.9753637433535776</v>
      </c>
      <c r="Q11" s="103">
        <v>4.3682388308412898</v>
      </c>
      <c r="R11" s="103">
        <v>4.5087515576691821</v>
      </c>
      <c r="S11" s="103">
        <v>2.7291805714910122</v>
      </c>
      <c r="T11" s="103">
        <v>3.0432789009011207</v>
      </c>
      <c r="U11" s="103">
        <v>2.9964657738095237</v>
      </c>
      <c r="V11" s="103">
        <v>3.4002027197001934</v>
      </c>
      <c r="W11" s="103">
        <v>5.0825951886297887</v>
      </c>
      <c r="X11" s="103">
        <v>5.0101223038184308</v>
      </c>
      <c r="Y11" s="103">
        <v>7.7460239193175644</v>
      </c>
      <c r="Z11" s="103">
        <v>7.8786665311608877</v>
      </c>
    </row>
    <row r="12" spans="1:63" hidden="1" x14ac:dyDescent="0.3">
      <c r="A12" s="93" t="s">
        <v>48</v>
      </c>
      <c r="B12" s="103">
        <v>2.9219137701781408</v>
      </c>
      <c r="C12" s="103">
        <v>2.0448529369242627</v>
      </c>
      <c r="D12" s="103">
        <v>2.3842373115105593</v>
      </c>
      <c r="E12" s="103">
        <v>3.8286224487268381</v>
      </c>
      <c r="F12" s="103">
        <v>4.1238608782580597</v>
      </c>
      <c r="G12" s="103">
        <v>4.9060699967191193</v>
      </c>
      <c r="H12" s="103">
        <v>4.7834180467614473</v>
      </c>
      <c r="I12" s="103">
        <v>5.205703212481227</v>
      </c>
      <c r="J12" s="103">
        <v>7.11</v>
      </c>
      <c r="K12" s="103">
        <v>6.2981299009738088</v>
      </c>
      <c r="L12" s="103">
        <v>6.3895238565007793</v>
      </c>
      <c r="M12" s="103">
        <v>5.4053040914398869</v>
      </c>
      <c r="N12" s="103">
        <v>5.4662200295256653</v>
      </c>
      <c r="O12" s="103">
        <v>3.8213123526680604</v>
      </c>
      <c r="P12" s="103">
        <v>5.6138623484038277</v>
      </c>
      <c r="Q12" s="103">
        <v>4.5560797642352</v>
      </c>
      <c r="R12" s="103">
        <v>4.1796627843411009</v>
      </c>
      <c r="S12" s="103">
        <v>5.0851405059038042</v>
      </c>
      <c r="T12" s="103">
        <v>4.257055176535089</v>
      </c>
      <c r="U12" s="103">
        <v>5.0382863598879881</v>
      </c>
      <c r="V12" s="103">
        <v>3.0603948874348021</v>
      </c>
      <c r="W12" s="103">
        <v>6.8159439506728612</v>
      </c>
      <c r="X12" s="103">
        <v>6.4029754982389457</v>
      </c>
      <c r="Y12" s="103">
        <v>5.515223634453835</v>
      </c>
      <c r="Z12" s="103"/>
    </row>
    <row r="13" spans="1:63" hidden="1" x14ac:dyDescent="0.3">
      <c r="A13" s="93" t="s">
        <v>49</v>
      </c>
      <c r="B13" s="103">
        <v>3.425556321189986</v>
      </c>
      <c r="C13" s="103"/>
      <c r="D13" s="103"/>
      <c r="E13" s="103"/>
      <c r="F13" s="103"/>
      <c r="G13" s="103"/>
      <c r="H13" s="103" t="s">
        <v>18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1.3356588260100033</v>
      </c>
      <c r="C14" s="103">
        <v>1.1094407580523391</v>
      </c>
      <c r="D14" s="103">
        <v>1.1850949652626541</v>
      </c>
      <c r="E14" s="103">
        <v>1.5600000000000005</v>
      </c>
      <c r="F14" s="103">
        <v>2.2762317164619152</v>
      </c>
      <c r="G14" s="103">
        <v>2.1051161272863004</v>
      </c>
      <c r="H14" s="103">
        <v>3.6290098556715313</v>
      </c>
      <c r="I14" s="103">
        <v>4.0900567878383463</v>
      </c>
      <c r="J14" s="103">
        <v>3.4288966639714031</v>
      </c>
      <c r="K14" s="103">
        <v>4.3199995661938919</v>
      </c>
      <c r="L14" s="103">
        <v>3.304045366041199</v>
      </c>
      <c r="M14" s="103">
        <v>3.5008293476420618</v>
      </c>
      <c r="N14" s="103">
        <v>3.4912633338268648</v>
      </c>
      <c r="O14" s="103">
        <v>2.2644091966376272</v>
      </c>
      <c r="P14" s="103">
        <v>2.535343990523653</v>
      </c>
      <c r="Q14" s="103">
        <v>2.2772943517257418</v>
      </c>
      <c r="R14" s="103">
        <v>1.4737179709810229</v>
      </c>
      <c r="S14" s="103">
        <v>2.2572503120336909</v>
      </c>
      <c r="T14" s="103">
        <v>2.1398235281533058</v>
      </c>
      <c r="U14" s="103">
        <v>3.6862575130870661</v>
      </c>
      <c r="V14" s="103">
        <v>5.330000000000001</v>
      </c>
      <c r="W14" s="103">
        <v>5.4716530509033037</v>
      </c>
      <c r="X14" s="103">
        <v>7.7903852947462893</v>
      </c>
      <c r="Y14" s="103">
        <v>3.0129405434030403</v>
      </c>
      <c r="Z14" s="103">
        <v>1.8875452079810362</v>
      </c>
    </row>
    <row r="15" spans="1:63" x14ac:dyDescent="0.3">
      <c r="A15" s="97" t="s">
        <v>51</v>
      </c>
      <c r="B15" s="103">
        <v>3.14</v>
      </c>
      <c r="C15" s="103">
        <v>2.65</v>
      </c>
      <c r="D15" s="103">
        <v>2.4300000000000002</v>
      </c>
      <c r="E15" s="103">
        <v>2.96</v>
      </c>
      <c r="F15" s="103">
        <v>3.51</v>
      </c>
      <c r="G15" s="103">
        <v>3.46</v>
      </c>
      <c r="H15" s="103">
        <v>3.7700000000000005</v>
      </c>
      <c r="I15" s="103">
        <v>4.1900000000000004</v>
      </c>
      <c r="J15" s="103">
        <v>3.91</v>
      </c>
      <c r="K15" s="103">
        <v>4.9000000000000004</v>
      </c>
      <c r="L15" s="103">
        <v>3.95</v>
      </c>
      <c r="M15" s="103">
        <v>5.38</v>
      </c>
      <c r="N15" s="103">
        <v>4.74</v>
      </c>
      <c r="O15" s="103">
        <v>3.48</v>
      </c>
      <c r="P15" s="103">
        <v>3.2</v>
      </c>
      <c r="Q15" s="103">
        <v>3.32</v>
      </c>
      <c r="R15" s="103">
        <v>3.06</v>
      </c>
      <c r="S15" s="103">
        <v>3.41</v>
      </c>
      <c r="T15" s="103">
        <v>3.26</v>
      </c>
      <c r="U15" s="103">
        <v>3.62</v>
      </c>
      <c r="V15" s="103">
        <v>3.2699999999999996</v>
      </c>
      <c r="W15" s="103">
        <v>5.07</v>
      </c>
      <c r="X15" s="103">
        <v>6.04</v>
      </c>
      <c r="Y15" s="103">
        <v>5.4099999999999993</v>
      </c>
      <c r="Z15" s="103">
        <v>3.4599999999999995</v>
      </c>
    </row>
    <row r="16" spans="1:63" x14ac:dyDescent="0.3">
      <c r="A16" s="97" t="s">
        <v>213</v>
      </c>
      <c r="B16" s="94">
        <v>4.17</v>
      </c>
      <c r="C16" s="94">
        <v>4.3500000000000005</v>
      </c>
      <c r="D16" s="95">
        <v>4.1469275362318845</v>
      </c>
      <c r="E16" s="94">
        <v>4.33</v>
      </c>
      <c r="F16" s="94">
        <v>4.3099999999999996</v>
      </c>
      <c r="G16" s="94">
        <v>5.97</v>
      </c>
      <c r="H16" s="94">
        <v>5.7</v>
      </c>
      <c r="I16" s="94">
        <v>6.68</v>
      </c>
      <c r="J16" s="94">
        <v>8.9699999999999989</v>
      </c>
      <c r="K16" s="94">
        <v>7.2299999999999995</v>
      </c>
      <c r="L16" s="94">
        <v>8.3571262016772341</v>
      </c>
      <c r="M16" s="94">
        <v>6.8900000000000006</v>
      </c>
      <c r="N16" s="94">
        <v>7.1164431486880462</v>
      </c>
      <c r="O16" s="94">
        <v>7.18</v>
      </c>
      <c r="P16" s="94">
        <v>5.54</v>
      </c>
      <c r="Q16" s="94">
        <v>5.3</v>
      </c>
      <c r="R16" s="94">
        <v>3.9799999999999995</v>
      </c>
      <c r="S16" s="94">
        <v>6.04</v>
      </c>
      <c r="T16" s="94">
        <v>7.04</v>
      </c>
      <c r="U16" s="94">
        <v>5.54</v>
      </c>
      <c r="V16" s="94">
        <v>7.5</v>
      </c>
      <c r="W16" s="94">
        <v>8.6999999999999993</v>
      </c>
      <c r="X16" s="94">
        <v>10.520000000000001</v>
      </c>
      <c r="Y16" s="94">
        <v>10.17</v>
      </c>
      <c r="Z16" s="103">
        <v>7.29</v>
      </c>
      <c r="BK16"/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  <row r="26" spans="1:26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</row>
    <row r="27" spans="1:26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K23"/>
  <sheetViews>
    <sheetView showGridLines="0" zoomScale="78" zoomScaleNormal="78" workbookViewId="0">
      <selection activeCell="E22" sqref="E22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9" style="100" customWidth="1"/>
    <col min="19" max="19" width="8.6640625" style="100" customWidth="1"/>
    <col min="20" max="20" width="9" style="100" customWidth="1"/>
    <col min="21" max="22" width="9.109375" style="100"/>
    <col min="23" max="23" width="9.6640625" style="100" customWidth="1"/>
    <col min="24" max="63" width="9.109375" style="100"/>
    <col min="256" max="256" width="26.44140625" customWidth="1"/>
    <col min="273" max="273" width="9" customWidth="1"/>
    <col min="274" max="274" width="8.6640625" customWidth="1"/>
    <col min="275" max="275" width="9" customWidth="1"/>
    <col min="278" max="278" width="9.6640625" customWidth="1"/>
    <col min="512" max="512" width="26.44140625" customWidth="1"/>
    <col min="529" max="529" width="9" customWidth="1"/>
    <col min="530" max="530" width="8.6640625" customWidth="1"/>
    <col min="531" max="531" width="9" customWidth="1"/>
    <col min="534" max="534" width="9.6640625" customWidth="1"/>
    <col min="768" max="768" width="26.44140625" customWidth="1"/>
    <col min="785" max="785" width="9" customWidth="1"/>
    <col min="786" max="786" width="8.6640625" customWidth="1"/>
    <col min="787" max="787" width="9" customWidth="1"/>
    <col min="790" max="790" width="9.6640625" customWidth="1"/>
  </cols>
  <sheetData>
    <row r="1" spans="1:63" ht="41.25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Agosto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ht="26.25" customHeight="1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63" ht="30" customHeight="1" x14ac:dyDescent="0.3">
      <c r="A3" s="168" t="s">
        <v>56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63" x14ac:dyDescent="0.3">
      <c r="A5" s="93" t="s">
        <v>41</v>
      </c>
      <c r="B5" s="103">
        <v>3.6240513249482342</v>
      </c>
      <c r="C5" s="103">
        <v>4.5991791625260809</v>
      </c>
      <c r="D5" s="103">
        <v>4.5434085421456691</v>
      </c>
      <c r="E5" s="103">
        <v>4.5382032943629875</v>
      </c>
      <c r="F5" s="103">
        <v>4.0034335079157009</v>
      </c>
      <c r="G5" s="103">
        <v>4.1080077422922727</v>
      </c>
      <c r="H5" s="103">
        <v>3.8895670405459577</v>
      </c>
      <c r="I5" s="103">
        <v>3.600001460743472</v>
      </c>
      <c r="J5" s="103">
        <v>3.4779249347276959</v>
      </c>
      <c r="K5" s="103">
        <v>3.4685148792600167</v>
      </c>
      <c r="L5" s="103">
        <v>3.3507147515228501</v>
      </c>
      <c r="M5" s="103">
        <v>3.1841254284431502</v>
      </c>
      <c r="N5" s="103">
        <v>3.5781356504218609</v>
      </c>
      <c r="O5" s="103">
        <v>3.9790559834251775</v>
      </c>
      <c r="P5" s="103">
        <v>4.2794263991956587</v>
      </c>
      <c r="Q5" s="103">
        <v>4.3958202710262801</v>
      </c>
      <c r="R5" s="103">
        <v>4.5582088908080136</v>
      </c>
      <c r="S5" s="103">
        <v>4.5500085652998177</v>
      </c>
      <c r="T5" s="103">
        <v>4.0543595386902664</v>
      </c>
      <c r="U5" s="103">
        <v>3.6525453752054853</v>
      </c>
      <c r="V5" s="103">
        <v>3.8555855462436806</v>
      </c>
      <c r="W5" s="103">
        <v>3.9036873866695316</v>
      </c>
      <c r="X5" s="103">
        <v>3.5753963469999595</v>
      </c>
      <c r="Y5" s="103">
        <v>3.9029000334270272</v>
      </c>
      <c r="Z5" s="103">
        <v>4.0907668481709152</v>
      </c>
    </row>
    <row r="6" spans="1:63" x14ac:dyDescent="0.3">
      <c r="A6" s="93" t="s">
        <v>42</v>
      </c>
      <c r="B6" s="103">
        <v>3.2186574902466547</v>
      </c>
      <c r="C6" s="103">
        <v>4.4754219205593984</v>
      </c>
      <c r="D6" s="103">
        <v>3.7184840475692407</v>
      </c>
      <c r="E6" s="103">
        <v>3.5942332426595889</v>
      </c>
      <c r="F6" s="103">
        <v>3.1844698609999411</v>
      </c>
      <c r="G6" s="103">
        <v>3.767694165312927</v>
      </c>
      <c r="H6" s="103">
        <v>3.6956391763567527</v>
      </c>
      <c r="I6" s="103">
        <v>3.3563554719310287</v>
      </c>
      <c r="J6" s="103">
        <v>3.2711689887773292</v>
      </c>
      <c r="K6" s="103">
        <v>3.1083639973531585</v>
      </c>
      <c r="L6" s="103">
        <v>2.9522407601560294</v>
      </c>
      <c r="M6" s="103">
        <v>2.7975257019640565</v>
      </c>
      <c r="N6" s="103">
        <v>3.4412948934902658</v>
      </c>
      <c r="O6" s="103">
        <v>3.9105209065473008</v>
      </c>
      <c r="P6" s="103">
        <v>4.1268927814506924</v>
      </c>
      <c r="Q6" s="103">
        <v>3.7328379875723061</v>
      </c>
      <c r="R6" s="103">
        <v>3.7898847321158868</v>
      </c>
      <c r="S6" s="103">
        <v>4.1997793076323751</v>
      </c>
      <c r="T6" s="103">
        <v>3.4769704799722088</v>
      </c>
      <c r="U6" s="103">
        <v>3.0619643433715926</v>
      </c>
      <c r="V6" s="103">
        <v>3.5640733531348809</v>
      </c>
      <c r="W6" s="103">
        <v>3.3980391443291138</v>
      </c>
      <c r="X6" s="103">
        <v>3.1186496797064187</v>
      </c>
      <c r="Y6" s="103">
        <v>3.2364045790455425</v>
      </c>
      <c r="Z6" s="103">
        <v>3.1099843904000406</v>
      </c>
    </row>
    <row r="7" spans="1:63" ht="15" customHeight="1" x14ac:dyDescent="0.3">
      <c r="A7" s="93" t="s">
        <v>43</v>
      </c>
      <c r="B7" s="103">
        <v>3.3531460236460076</v>
      </c>
      <c r="C7" s="103">
        <v>5.0389734633820495</v>
      </c>
      <c r="D7" s="103">
        <v>4.0944490810709064</v>
      </c>
      <c r="E7" s="103">
        <v>3.4670486255102193</v>
      </c>
      <c r="F7" s="103">
        <v>3.4246009896323391</v>
      </c>
      <c r="G7" s="103">
        <v>4.2428422126875089</v>
      </c>
      <c r="H7" s="103">
        <v>4.0285808664070872</v>
      </c>
      <c r="I7" s="103">
        <v>3.7425741031971951</v>
      </c>
      <c r="J7" s="103">
        <v>3.7886616249187837</v>
      </c>
      <c r="K7" s="103">
        <v>3.6393276792867426</v>
      </c>
      <c r="L7" s="103">
        <v>3.4002755146787584</v>
      </c>
      <c r="M7" s="103">
        <v>3.4848982004662243</v>
      </c>
      <c r="N7" s="103">
        <v>3.3812368953303906</v>
      </c>
      <c r="O7" s="103">
        <v>3.7067576571304675</v>
      </c>
      <c r="P7" s="103">
        <v>4.0301292743627037</v>
      </c>
      <c r="Q7" s="103">
        <v>3.7000082442255198</v>
      </c>
      <c r="R7" s="103">
        <v>3.8933216688434915</v>
      </c>
      <c r="S7" s="103">
        <v>4.0144556181312101</v>
      </c>
      <c r="T7" s="103">
        <v>4.0141282096027968</v>
      </c>
      <c r="U7" s="103">
        <v>3.4501552287098285</v>
      </c>
      <c r="V7" s="103">
        <v>3.6259476855859671</v>
      </c>
      <c r="W7" s="103">
        <v>4.0508552529969633</v>
      </c>
      <c r="X7" s="103">
        <v>3.9972769297675117</v>
      </c>
      <c r="Y7" s="103">
        <v>4.012183475900299</v>
      </c>
      <c r="Z7" s="103">
        <v>2.9809645387004493</v>
      </c>
    </row>
    <row r="8" spans="1:63" x14ac:dyDescent="0.3">
      <c r="A8" s="93" t="s">
        <v>44</v>
      </c>
      <c r="B8" s="103">
        <v>3.8141664868697731</v>
      </c>
      <c r="C8" s="103">
        <v>4.7297908397849318</v>
      </c>
      <c r="D8" s="103">
        <v>4.6448678159271397</v>
      </c>
      <c r="E8" s="103">
        <v>5.0143770055314043</v>
      </c>
      <c r="F8" s="103">
        <v>4.5470839478286615</v>
      </c>
      <c r="G8" s="103">
        <v>4.0786460998748577</v>
      </c>
      <c r="H8" s="103">
        <v>3.5232563299800868</v>
      </c>
      <c r="I8" s="103">
        <v>3.4757762700907593</v>
      </c>
      <c r="J8" s="103">
        <v>3.4236015302716494</v>
      </c>
      <c r="K8" s="103">
        <v>3.3368959365620374</v>
      </c>
      <c r="L8" s="103">
        <v>3.30746072684253</v>
      </c>
      <c r="M8" s="103">
        <v>2.820407554345465</v>
      </c>
      <c r="N8" s="103">
        <v>3.7354168043811895</v>
      </c>
      <c r="O8" s="103">
        <v>4.2018917887351419</v>
      </c>
      <c r="P8" s="103">
        <v>4.4098510412844378</v>
      </c>
      <c r="Q8" s="103">
        <v>4.4706891501660078</v>
      </c>
      <c r="R8" s="103">
        <v>4.4185586818015388</v>
      </c>
      <c r="S8" s="103">
        <v>4.5036330733360588</v>
      </c>
      <c r="T8" s="103">
        <v>4.2809344831380134</v>
      </c>
      <c r="U8" s="103">
        <v>3.5391865718175231</v>
      </c>
      <c r="V8" s="103">
        <v>3.9810144419665865</v>
      </c>
      <c r="W8" s="103">
        <v>3.8990927361813008</v>
      </c>
      <c r="X8" s="103">
        <v>3.3816854534011025</v>
      </c>
      <c r="Y8" s="103">
        <v>3.7825917742945063</v>
      </c>
      <c r="Z8" s="103">
        <v>4.186079125453217</v>
      </c>
    </row>
    <row r="9" spans="1:63" x14ac:dyDescent="0.3">
      <c r="A9" s="93" t="s">
        <v>45</v>
      </c>
      <c r="B9" s="103">
        <v>4.2380288429455906</v>
      </c>
      <c r="C9" s="103">
        <v>3.6273934538882351</v>
      </c>
      <c r="D9" s="103">
        <v>3.2098345306767606</v>
      </c>
      <c r="E9" s="103">
        <v>2.8984504159261699</v>
      </c>
      <c r="F9" s="103">
        <v>2.8516990239189797</v>
      </c>
      <c r="G9" s="103">
        <v>2.8715996327213702</v>
      </c>
      <c r="H9" s="103">
        <v>2.6845873674586644</v>
      </c>
      <c r="I9" s="103">
        <v>2.5114215658615464</v>
      </c>
      <c r="J9" s="103">
        <v>2.9120422412552114</v>
      </c>
      <c r="K9" s="103">
        <v>3.170385901048518</v>
      </c>
      <c r="L9" s="103">
        <v>3.096304106673911</v>
      </c>
      <c r="M9" s="103">
        <v>3.12386637152927</v>
      </c>
      <c r="N9" s="103">
        <v>3.0990486856858115</v>
      </c>
      <c r="O9" s="103">
        <v>2.8968353863707383</v>
      </c>
      <c r="P9" s="103">
        <v>3.3204094573927119</v>
      </c>
      <c r="Q9" s="103">
        <v>3.3478746817843454</v>
      </c>
      <c r="R9" s="103">
        <v>3.407957837878635</v>
      </c>
      <c r="S9" s="103">
        <v>3.1987661491834856</v>
      </c>
      <c r="T9" s="103">
        <v>2.640374718752367</v>
      </c>
      <c r="U9" s="103">
        <v>2.9483399487993167</v>
      </c>
      <c r="V9" s="103">
        <v>2.8750859158124227</v>
      </c>
      <c r="W9" s="103">
        <v>2.8444570319577989</v>
      </c>
      <c r="X9" s="103">
        <v>2.6531000842788712</v>
      </c>
      <c r="Y9" s="103">
        <v>3.0989642962609611</v>
      </c>
      <c r="Z9" s="103">
        <v>3.3642662895125994</v>
      </c>
    </row>
    <row r="10" spans="1:63" x14ac:dyDescent="0.3">
      <c r="A10" s="96" t="s">
        <v>46</v>
      </c>
      <c r="B10" s="103">
        <v>2.7329499818067093</v>
      </c>
      <c r="C10" s="103">
        <v>3.9092779517924399</v>
      </c>
      <c r="D10" s="103">
        <v>3.73979692568044</v>
      </c>
      <c r="E10" s="103">
        <v>3.8395449923353371</v>
      </c>
      <c r="F10" s="103">
        <v>3.1754340756261747</v>
      </c>
      <c r="G10" s="103">
        <v>3.1525622099617818</v>
      </c>
      <c r="H10" s="103">
        <v>3.0441594964605829</v>
      </c>
      <c r="I10" s="103">
        <v>2.6456501208076015</v>
      </c>
      <c r="J10" s="103">
        <v>2.6186748473756469</v>
      </c>
      <c r="K10" s="103">
        <v>2.7601142218652952</v>
      </c>
      <c r="L10" s="103">
        <v>2.5060893538129716</v>
      </c>
      <c r="M10" s="103">
        <v>2.1913265049629187</v>
      </c>
      <c r="N10" s="103">
        <v>2.2925820851733474</v>
      </c>
      <c r="O10" s="103">
        <v>2.9533704526306956</v>
      </c>
      <c r="P10" s="103">
        <v>3.5752671710540476</v>
      </c>
      <c r="Q10" s="103">
        <v>4.0305996398663542</v>
      </c>
      <c r="R10" s="103">
        <v>3.8036713959172017</v>
      </c>
      <c r="S10" s="103">
        <v>3.791347212856822</v>
      </c>
      <c r="T10" s="103">
        <v>3.3713986658579542</v>
      </c>
      <c r="U10" s="103">
        <v>2.6940565143771456</v>
      </c>
      <c r="V10" s="103">
        <v>3.4389727617782322</v>
      </c>
      <c r="W10" s="103">
        <v>3.0354320789790328</v>
      </c>
      <c r="X10" s="103">
        <v>2.7275977203784563</v>
      </c>
      <c r="Y10" s="103">
        <v>2.7515568394475203</v>
      </c>
      <c r="Z10" s="103">
        <v>3.0395366449791732</v>
      </c>
    </row>
    <row r="11" spans="1:63" x14ac:dyDescent="0.3">
      <c r="A11" s="93" t="s">
        <v>47</v>
      </c>
      <c r="B11" s="103">
        <v>3.4610841388346025</v>
      </c>
      <c r="C11" s="103">
        <v>3.3359374542546614</v>
      </c>
      <c r="D11" s="103">
        <v>3.7885353618664133</v>
      </c>
      <c r="E11" s="103">
        <v>3.8486980640189401</v>
      </c>
      <c r="F11" s="103">
        <v>3.4448315042807778</v>
      </c>
      <c r="G11" s="103">
        <v>3.4451851153882815</v>
      </c>
      <c r="H11" s="103">
        <v>3.3055506107092905</v>
      </c>
      <c r="I11" s="103">
        <v>3.2998403889521648</v>
      </c>
      <c r="J11" s="103">
        <v>3.2655198206896698</v>
      </c>
      <c r="K11" s="103">
        <v>3.3150888288820846</v>
      </c>
      <c r="L11" s="103">
        <v>3.2642086692523682</v>
      </c>
      <c r="M11" s="103">
        <v>3.0460982157144709</v>
      </c>
      <c r="N11" s="103">
        <v>3.0192221129327743</v>
      </c>
      <c r="O11" s="103">
        <v>3.33</v>
      </c>
      <c r="P11" s="103">
        <v>3.5804081435568649</v>
      </c>
      <c r="Q11" s="103">
        <v>3.5969876271426418</v>
      </c>
      <c r="R11" s="103">
        <v>3.5848678710533872</v>
      </c>
      <c r="S11" s="103">
        <v>3.647148534121762</v>
      </c>
      <c r="T11" s="103">
        <v>4.0136193622539551</v>
      </c>
      <c r="U11" s="103">
        <v>3.9594066202524405</v>
      </c>
      <c r="V11" s="103">
        <v>3.4995606409786735</v>
      </c>
      <c r="W11" s="103">
        <v>3.6396868566418696</v>
      </c>
      <c r="X11" s="103">
        <v>3.6807240789156728</v>
      </c>
      <c r="Y11" s="103">
        <v>3.5369801462077453</v>
      </c>
      <c r="Z11" s="103">
        <v>3.4336059442069735</v>
      </c>
    </row>
    <row r="12" spans="1:63" hidden="1" x14ac:dyDescent="0.3">
      <c r="A12" s="93" t="s">
        <v>48</v>
      </c>
      <c r="B12" s="103">
        <v>5.1751283472694682</v>
      </c>
      <c r="C12" s="103">
        <v>5.7087200385928956</v>
      </c>
      <c r="D12" s="103">
        <v>5.1175130140329657</v>
      </c>
      <c r="E12" s="103">
        <v>5.0991762944446615</v>
      </c>
      <c r="F12" s="103">
        <v>5.2561035168338472</v>
      </c>
      <c r="G12" s="103">
        <v>5.3044382277960196</v>
      </c>
      <c r="H12" s="103">
        <v>4.6948312889811543</v>
      </c>
      <c r="I12" s="103">
        <v>4.453535757329429</v>
      </c>
      <c r="J12" s="103">
        <v>4.42</v>
      </c>
      <c r="K12" s="103">
        <v>4.2078117426437789</v>
      </c>
      <c r="L12" s="103">
        <v>3.6355273530511032</v>
      </c>
      <c r="M12" s="103">
        <v>3.493600944790066</v>
      </c>
      <c r="N12" s="103">
        <v>3.7361738561608386</v>
      </c>
      <c r="O12" s="103">
        <v>4.275478261591191</v>
      </c>
      <c r="P12" s="103">
        <v>4.6025169663527743</v>
      </c>
      <c r="Q12" s="103">
        <v>4.5995954253143427</v>
      </c>
      <c r="R12" s="103">
        <v>5.0815392646115098</v>
      </c>
      <c r="S12" s="103">
        <v>5.2233694197271623</v>
      </c>
      <c r="T12" s="103">
        <v>4.8230764644174693</v>
      </c>
      <c r="U12" s="103">
        <v>4.3680397633229937</v>
      </c>
      <c r="V12" s="103">
        <v>4.3611394274367266</v>
      </c>
      <c r="W12" s="103">
        <v>4.2185364914556178</v>
      </c>
      <c r="X12" s="103">
        <v>4.1169174859856312</v>
      </c>
      <c r="Y12" s="103">
        <v>4.2072456660645443</v>
      </c>
      <c r="Z12" s="103"/>
    </row>
    <row r="13" spans="1:63" hidden="1" x14ac:dyDescent="0.3">
      <c r="A13" s="93" t="s">
        <v>49</v>
      </c>
      <c r="B13" s="103">
        <v>6.4344256300709333</v>
      </c>
      <c r="C13" s="103">
        <v>7.2531680259042881</v>
      </c>
      <c r="D13" s="103">
        <v>8.6802332526269623</v>
      </c>
      <c r="E13" s="103">
        <v>8.7162881740505043</v>
      </c>
      <c r="F13" s="103" t="s">
        <v>18</v>
      </c>
      <c r="G13" s="103" t="s">
        <v>18</v>
      </c>
      <c r="H13" s="103" t="s">
        <v>18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>
        <v>2.7440084088951933</v>
      </c>
      <c r="Z13" s="103">
        <v>2.7440084088951933</v>
      </c>
    </row>
    <row r="14" spans="1:63" x14ac:dyDescent="0.3">
      <c r="A14" s="93" t="s">
        <v>50</v>
      </c>
      <c r="B14" s="103">
        <v>2.6683031549750034</v>
      </c>
      <c r="C14" s="103">
        <v>2.2502514941135314</v>
      </c>
      <c r="D14" s="103">
        <v>1.8340346410615527</v>
      </c>
      <c r="E14" s="103">
        <v>1.6270979321828432</v>
      </c>
      <c r="F14" s="103">
        <v>1.6366923977083991</v>
      </c>
      <c r="G14" s="103">
        <v>1.7649615349541163</v>
      </c>
      <c r="H14" s="103">
        <v>2.3823716122590213</v>
      </c>
      <c r="I14" s="103">
        <v>2.5663383652660547</v>
      </c>
      <c r="J14" s="103">
        <v>2.7891214609729054</v>
      </c>
      <c r="K14" s="103">
        <v>2.9042479317283503</v>
      </c>
      <c r="L14" s="103">
        <v>3.1165248599317157</v>
      </c>
      <c r="M14" s="103">
        <v>3.1886592449106099</v>
      </c>
      <c r="N14" s="103">
        <v>2.6631030435933711</v>
      </c>
      <c r="O14" s="103">
        <v>2.2814363405838765</v>
      </c>
      <c r="P14" s="103">
        <v>1.8594691359511681</v>
      </c>
      <c r="Q14" s="103">
        <v>1.5849815318099691</v>
      </c>
      <c r="R14" s="103">
        <v>1.5576207602723089</v>
      </c>
      <c r="S14" s="103">
        <v>1.9261722321353731</v>
      </c>
      <c r="T14" s="103">
        <v>2.483880412421291</v>
      </c>
      <c r="U14" s="103">
        <v>2.3823727523801952</v>
      </c>
      <c r="V14" s="103">
        <v>2.9224086696317588</v>
      </c>
      <c r="W14" s="103">
        <v>3.1643189867144699</v>
      </c>
      <c r="X14" s="103">
        <v>2.8478818892375357</v>
      </c>
      <c r="Y14" s="103">
        <v>2.7440084088951933</v>
      </c>
      <c r="Z14" s="103">
        <v>2.7384799760067553</v>
      </c>
    </row>
    <row r="15" spans="1:63" ht="15.75" customHeight="1" x14ac:dyDescent="0.3">
      <c r="A15" s="97" t="s">
        <v>51</v>
      </c>
      <c r="B15" s="103">
        <v>3.4225146773255153</v>
      </c>
      <c r="C15" s="103">
        <v>3.3308289443707366</v>
      </c>
      <c r="D15" s="103">
        <v>3.3708467594711484</v>
      </c>
      <c r="E15" s="103">
        <v>3.0315279485881703</v>
      </c>
      <c r="F15" s="103">
        <v>4.005145604856116</v>
      </c>
      <c r="G15" s="103">
        <v>4.0331275931125639</v>
      </c>
      <c r="H15" s="103">
        <v>4.5692167570646651</v>
      </c>
      <c r="I15" s="103">
        <v>5.0160927648011198</v>
      </c>
      <c r="J15" s="103">
        <v>4.9983877828240555</v>
      </c>
      <c r="K15" s="103">
        <v>4.9968245633218311</v>
      </c>
      <c r="L15" s="103">
        <v>5.3946757961645524</v>
      </c>
      <c r="M15" s="103">
        <v>4.560437941940414</v>
      </c>
      <c r="N15" s="103">
        <v>5.9885474866289643</v>
      </c>
      <c r="O15" s="103">
        <v>5.98864402025968</v>
      </c>
      <c r="P15" s="103">
        <v>5.9905295281694384</v>
      </c>
      <c r="Q15" s="103">
        <v>5.2646762616342038</v>
      </c>
      <c r="R15" s="103">
        <v>4.3500609417992742</v>
      </c>
      <c r="S15" s="103">
        <v>4.4994627274218271</v>
      </c>
      <c r="T15" s="103">
        <v>2.8604135971163833</v>
      </c>
      <c r="U15" s="103">
        <v>2.8448405616803942</v>
      </c>
      <c r="V15" s="103">
        <v>3.5229975333490122</v>
      </c>
      <c r="W15" s="103">
        <v>3.3255089775680298</v>
      </c>
      <c r="X15" s="103">
        <v>3.525122930713358</v>
      </c>
      <c r="Y15" s="103">
        <v>3.6053134793617025</v>
      </c>
      <c r="Z15" s="103">
        <v>3.7992790103493528</v>
      </c>
    </row>
    <row r="16" spans="1:63" x14ac:dyDescent="0.3">
      <c r="A16" s="97" t="s">
        <v>213</v>
      </c>
      <c r="B16" s="94">
        <v>2.1110134802910552</v>
      </c>
      <c r="C16" s="94">
        <v>2.2092339589913101</v>
      </c>
      <c r="D16" s="95">
        <v>2.0299893340533965</v>
      </c>
      <c r="E16" s="94">
        <v>1.7457394626753424</v>
      </c>
      <c r="F16" s="94">
        <v>1.6307406655181793</v>
      </c>
      <c r="G16" s="94">
        <v>5.1675844049639146</v>
      </c>
      <c r="H16" s="94">
        <v>2.0772800627349182</v>
      </c>
      <c r="I16" s="94">
        <v>3.4046931351771867</v>
      </c>
      <c r="J16" s="94">
        <v>1.8280867058024084</v>
      </c>
      <c r="K16" s="94">
        <v>1.2153366373285988</v>
      </c>
      <c r="L16" s="94">
        <v>1.9773807736049795</v>
      </c>
      <c r="M16" s="94">
        <v>1.8049128022456773</v>
      </c>
      <c r="N16" s="94">
        <v>1.9381735410962155</v>
      </c>
      <c r="O16" s="94">
        <v>3.0434105291007585</v>
      </c>
      <c r="P16" s="94">
        <v>1.3120595342453114</v>
      </c>
      <c r="Q16" s="94">
        <v>1.53459136767232</v>
      </c>
      <c r="R16" s="94">
        <v>1.4667313079207029</v>
      </c>
      <c r="S16" s="94">
        <v>2.285316238276546</v>
      </c>
      <c r="T16" s="94">
        <v>1.9595475187495532</v>
      </c>
      <c r="U16" s="94">
        <v>2.1620175510899369</v>
      </c>
      <c r="V16" s="94">
        <v>2.0875325732495646</v>
      </c>
      <c r="W16" s="94">
        <v>1.8687677256524342</v>
      </c>
      <c r="X16" s="94">
        <v>1.5959153694101813</v>
      </c>
      <c r="Y16" s="94">
        <v>1.7638843877396952</v>
      </c>
      <c r="Z16" s="103">
        <v>1.9508350264148338</v>
      </c>
      <c r="BK16"/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ht="15.6" x14ac:dyDescent="0.3">
      <c r="A19" s="106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</row>
    <row r="23" spans="1:26" x14ac:dyDescent="0.3">
      <c r="A23" s="104"/>
      <c r="B23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K24"/>
  <sheetViews>
    <sheetView showGridLines="0" zoomScale="73" zoomScaleNormal="73" workbookViewId="0">
      <selection activeCell="P24" sqref="P24"/>
    </sheetView>
  </sheetViews>
  <sheetFormatPr defaultColWidth="9.109375" defaultRowHeight="14.4" x14ac:dyDescent="0.3"/>
  <cols>
    <col min="1" max="1" width="26.6640625" style="107" customWidth="1"/>
    <col min="2" max="17" width="9.109375" style="107"/>
    <col min="18" max="18" width="8.6640625" style="107" customWidth="1"/>
    <col min="19" max="19" width="8.88671875" style="107" customWidth="1"/>
    <col min="20" max="63" width="9.109375" style="107"/>
    <col min="256" max="256" width="26.44140625" customWidth="1"/>
    <col min="273" max="273" width="8.6640625" customWidth="1"/>
    <col min="274" max="274" width="8.88671875" customWidth="1"/>
    <col min="512" max="512" width="26.44140625" customWidth="1"/>
    <col min="529" max="529" width="8.6640625" customWidth="1"/>
    <col min="530" max="530" width="8.88671875" customWidth="1"/>
    <col min="768" max="768" width="26.44140625" customWidth="1"/>
    <col min="785" max="785" width="8.6640625" customWidth="1"/>
    <col min="786" max="786" width="8.88671875" customWidth="1"/>
  </cols>
  <sheetData>
    <row r="1" spans="1:63" ht="54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Agosto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25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57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109">
        <v>45627</v>
      </c>
      <c r="H4" s="109">
        <v>45658</v>
      </c>
      <c r="I4" s="109">
        <v>45689</v>
      </c>
      <c r="J4" s="109">
        <v>45717</v>
      </c>
      <c r="K4" s="109">
        <v>45748</v>
      </c>
      <c r="L4" s="109">
        <v>45778</v>
      </c>
      <c r="M4" s="109">
        <v>45809</v>
      </c>
      <c r="N4" s="109">
        <v>45839</v>
      </c>
      <c r="O4" s="109">
        <v>45870</v>
      </c>
      <c r="P4" s="109">
        <v>45901</v>
      </c>
      <c r="Q4" s="109">
        <v>45931</v>
      </c>
      <c r="R4" s="109">
        <v>45962</v>
      </c>
      <c r="S4" s="109">
        <v>45992</v>
      </c>
      <c r="T4" s="109">
        <v>46023</v>
      </c>
      <c r="U4" s="109">
        <v>46054</v>
      </c>
      <c r="V4" s="109">
        <v>46082</v>
      </c>
      <c r="W4" s="109">
        <v>46113</v>
      </c>
      <c r="X4" s="109">
        <v>46143</v>
      </c>
      <c r="Y4" s="109">
        <v>46174</v>
      </c>
      <c r="Z4" s="109">
        <v>46204</v>
      </c>
    </row>
    <row r="5" spans="1:63" x14ac:dyDescent="0.3">
      <c r="A5" s="93" t="s">
        <v>41</v>
      </c>
      <c r="B5" s="103">
        <v>3.2431737170618393</v>
      </c>
      <c r="C5" s="103">
        <v>3.7434889666590645</v>
      </c>
      <c r="D5" s="103">
        <v>4.338081838136068</v>
      </c>
      <c r="E5" s="103">
        <v>5.3539701666333297</v>
      </c>
      <c r="F5" s="103">
        <v>5.1204915585665525</v>
      </c>
      <c r="G5" s="103">
        <v>4.5980221396810661</v>
      </c>
      <c r="H5" s="103">
        <v>4.4169880599360054</v>
      </c>
      <c r="I5" s="103">
        <v>4.1856263296724867</v>
      </c>
      <c r="J5" s="103">
        <v>4.2085437474362557</v>
      </c>
      <c r="K5" s="103">
        <v>4.1145701277325708</v>
      </c>
      <c r="L5" s="103">
        <v>3.50614509006577</v>
      </c>
      <c r="M5" s="103">
        <v>2.9019985464685409</v>
      </c>
      <c r="N5" s="103">
        <v>2.5530462157003972</v>
      </c>
      <c r="O5" s="103">
        <v>2.5818999059772132</v>
      </c>
      <c r="P5" s="103">
        <v>2.8681989964579375</v>
      </c>
      <c r="Q5" s="103">
        <v>3.0133245300492</v>
      </c>
      <c r="R5" s="103">
        <v>2.9705133998008919</v>
      </c>
      <c r="S5" s="103">
        <v>3.0384041949355707</v>
      </c>
      <c r="T5" s="103">
        <v>2.9427254928722002</v>
      </c>
      <c r="U5" s="103">
        <v>2.7533967845369265</v>
      </c>
      <c r="V5" s="103">
        <v>2.7046440905156719</v>
      </c>
      <c r="W5" s="103">
        <v>2.5926100457779322</v>
      </c>
      <c r="X5" s="103">
        <v>2.3091861453931184</v>
      </c>
      <c r="Y5" s="103">
        <v>2.0149806988700756</v>
      </c>
      <c r="Z5" s="103">
        <v>2.0305292640403056</v>
      </c>
    </row>
    <row r="6" spans="1:63" x14ac:dyDescent="0.3">
      <c r="A6" s="93" t="s">
        <v>42</v>
      </c>
      <c r="B6" s="103">
        <v>3.4008319062937309</v>
      </c>
      <c r="C6" s="103">
        <v>3.7193405901186192</v>
      </c>
      <c r="D6" s="103">
        <v>4.3224950901791965</v>
      </c>
      <c r="E6" s="103">
        <v>5.2338176134899115</v>
      </c>
      <c r="F6" s="103">
        <v>4.8616148911162176</v>
      </c>
      <c r="G6" s="103">
        <v>4.1923781434729515</v>
      </c>
      <c r="H6" s="103">
        <v>3.9660185332364501</v>
      </c>
      <c r="I6" s="103">
        <v>3.8182825990633935</v>
      </c>
      <c r="J6" s="103">
        <v>3.909825977846257</v>
      </c>
      <c r="K6" s="103">
        <v>3.7825794444630385</v>
      </c>
      <c r="L6" s="103">
        <v>3.3014415804701565</v>
      </c>
      <c r="M6" s="103">
        <v>2.4821017274059378</v>
      </c>
      <c r="N6" s="103">
        <v>2.2528820238771115</v>
      </c>
      <c r="O6" s="103">
        <v>2.2833184490991472</v>
      </c>
      <c r="P6" s="103">
        <v>2.4266646906111107</v>
      </c>
      <c r="Q6" s="103">
        <v>2.5386551979731102</v>
      </c>
      <c r="R6" s="103">
        <v>2.5314160688612732</v>
      </c>
      <c r="S6" s="103">
        <v>2.484321899556631</v>
      </c>
      <c r="T6" s="103">
        <v>2.4384504545475076</v>
      </c>
      <c r="U6" s="103">
        <v>2.3770741192193383</v>
      </c>
      <c r="V6" s="103">
        <v>2.2994348947703767</v>
      </c>
      <c r="W6" s="103">
        <v>2.3042809441578376</v>
      </c>
      <c r="X6" s="103">
        <v>2.1805307215388052</v>
      </c>
      <c r="Y6" s="103">
        <v>2.0176924432842087</v>
      </c>
      <c r="Z6" s="103">
        <v>1.8248079257437544</v>
      </c>
    </row>
    <row r="7" spans="1:63" x14ac:dyDescent="0.3">
      <c r="A7" s="93" t="s">
        <v>43</v>
      </c>
      <c r="B7" s="103">
        <v>3.0148398700527408</v>
      </c>
      <c r="C7" s="103">
        <v>3.066614380175904</v>
      </c>
      <c r="D7" s="103">
        <v>3.4811654377788028</v>
      </c>
      <c r="E7" s="103">
        <v>4.3846680218552025</v>
      </c>
      <c r="F7" s="103">
        <v>4.3053566206293592</v>
      </c>
      <c r="G7" s="103">
        <v>3.9234627835080422</v>
      </c>
      <c r="H7" s="103">
        <v>3.7744524826353834</v>
      </c>
      <c r="I7" s="103">
        <v>3.6891197727862521</v>
      </c>
      <c r="J7" s="103">
        <v>3.5056285187420602</v>
      </c>
      <c r="K7" s="103">
        <v>3.4697228181558315</v>
      </c>
      <c r="L7" s="103">
        <v>3.117653822553192</v>
      </c>
      <c r="M7" s="103">
        <v>2.7502404196686503</v>
      </c>
      <c r="N7" s="103">
        <v>2.6612096177411759</v>
      </c>
      <c r="O7" s="103">
        <v>2.5828740204880223</v>
      </c>
      <c r="P7" s="103">
        <v>2.6251210728953387</v>
      </c>
      <c r="Q7" s="103">
        <v>2.8105120182282244</v>
      </c>
      <c r="R7" s="103">
        <v>2.7781147559699764</v>
      </c>
      <c r="S7" s="103">
        <v>2.7845705962980714</v>
      </c>
      <c r="T7" s="103">
        <v>2.7518775653060081</v>
      </c>
      <c r="U7" s="103">
        <v>2.8921001566942039</v>
      </c>
      <c r="V7" s="103">
        <v>2.6101407068748701</v>
      </c>
      <c r="W7" s="103">
        <v>2.7685373177572941</v>
      </c>
      <c r="X7" s="103">
        <v>3.2771874479335112</v>
      </c>
      <c r="Y7" s="103">
        <v>2.677755893522058</v>
      </c>
      <c r="Z7" s="103">
        <v>2.3054218201807388</v>
      </c>
    </row>
    <row r="8" spans="1:63" x14ac:dyDescent="0.3">
      <c r="A8" s="93" t="s">
        <v>44</v>
      </c>
      <c r="B8" s="103">
        <v>3.0113007610920355</v>
      </c>
      <c r="C8" s="103">
        <v>3.0758997335832725</v>
      </c>
      <c r="D8" s="103">
        <v>3.9187019624028578</v>
      </c>
      <c r="E8" s="103">
        <v>5.0992036553631923</v>
      </c>
      <c r="F8" s="103">
        <v>5.0553963074082331</v>
      </c>
      <c r="G8" s="103">
        <v>4.9493632503196601</v>
      </c>
      <c r="H8" s="103">
        <v>2.6637711642455884</v>
      </c>
      <c r="I8" s="103">
        <v>4.3121499332733491</v>
      </c>
      <c r="J8" s="103">
        <v>4.5928256153260367</v>
      </c>
      <c r="K8" s="103">
        <v>4.162244199189848</v>
      </c>
      <c r="L8" s="103">
        <v>3.8307227534872927</v>
      </c>
      <c r="M8" s="103">
        <v>3.3663898330433528</v>
      </c>
      <c r="N8" s="103">
        <v>3.1371466683360887</v>
      </c>
      <c r="O8" s="103">
        <v>3.1522829100320067</v>
      </c>
      <c r="P8" s="103">
        <v>3.2494894743923641</v>
      </c>
      <c r="Q8" s="103">
        <v>3.1317233867170908</v>
      </c>
      <c r="R8" s="103">
        <v>3.1177066834461371</v>
      </c>
      <c r="S8" s="103">
        <v>2.9926984404157739</v>
      </c>
      <c r="T8" s="103">
        <v>2.7309909565618895</v>
      </c>
      <c r="U8" s="103">
        <v>2.6792622744150534</v>
      </c>
      <c r="V8" s="103">
        <v>2.6884284766805244</v>
      </c>
      <c r="W8" s="103">
        <v>2.6621218654789516</v>
      </c>
      <c r="X8" s="103">
        <v>2.6305280244183571</v>
      </c>
      <c r="Y8" s="103">
        <v>2.6605489426768143</v>
      </c>
      <c r="Z8" s="103">
        <v>2.3569359539981884</v>
      </c>
    </row>
    <row r="9" spans="1:63" x14ac:dyDescent="0.3">
      <c r="A9" s="93" t="s">
        <v>45</v>
      </c>
      <c r="B9" s="103">
        <v>3.0307267037002563</v>
      </c>
      <c r="C9" s="103">
        <v>3.4242042988425148</v>
      </c>
      <c r="D9" s="103">
        <v>3.5166042121881111</v>
      </c>
      <c r="E9" s="103">
        <v>4.2669003507204337</v>
      </c>
      <c r="F9" s="103">
        <v>4.4228076658065225</v>
      </c>
      <c r="G9" s="103">
        <v>4.4072453829282372</v>
      </c>
      <c r="H9" s="103">
        <v>4.2862838048873808</v>
      </c>
      <c r="I9" s="103">
        <v>4.0121445551783426</v>
      </c>
      <c r="J9" s="103">
        <v>3.8445796491966107</v>
      </c>
      <c r="K9" s="103">
        <v>3.7221361962324786</v>
      </c>
      <c r="L9" s="103">
        <v>3.1991268896138281</v>
      </c>
      <c r="M9" s="103">
        <v>2.4677492069797129</v>
      </c>
      <c r="N9" s="103">
        <v>2.2370584006706173</v>
      </c>
      <c r="O9" s="103">
        <v>2.1837232652078193</v>
      </c>
      <c r="P9" s="103">
        <v>2.4190301253119482</v>
      </c>
      <c r="Q9" s="103">
        <v>2.3677964113990857</v>
      </c>
      <c r="R9" s="103">
        <v>2.5559403708960544</v>
      </c>
      <c r="S9" s="103">
        <v>2.6060485327009943</v>
      </c>
      <c r="T9" s="103">
        <v>2.6591415077476181</v>
      </c>
      <c r="U9" s="103">
        <v>2.2599484672074701</v>
      </c>
      <c r="V9" s="103">
        <v>2.3380448853081695</v>
      </c>
      <c r="W9" s="103">
        <v>2.2680048090749025</v>
      </c>
      <c r="X9" s="103">
        <v>2.3194664537879772</v>
      </c>
      <c r="Y9" s="103">
        <v>2.0644405641292725</v>
      </c>
      <c r="Z9" s="103">
        <v>1.8795797108153924</v>
      </c>
    </row>
    <row r="10" spans="1:63" x14ac:dyDescent="0.3">
      <c r="A10" s="96" t="s">
        <v>46</v>
      </c>
      <c r="B10" s="103">
        <v>3.5094475640788385</v>
      </c>
      <c r="C10" s="103">
        <v>3.9509984842540535</v>
      </c>
      <c r="D10" s="103">
        <v>4.8632442688472377</v>
      </c>
      <c r="E10" s="103">
        <v>5.4514950800326263</v>
      </c>
      <c r="F10" s="103">
        <v>5.9153379136912552</v>
      </c>
      <c r="G10" s="103">
        <v>5.5745410092233243</v>
      </c>
      <c r="H10" s="103">
        <v>5.5382716657447473</v>
      </c>
      <c r="I10" s="103">
        <v>5.3244537036383752</v>
      </c>
      <c r="J10" s="103">
        <v>5.3394349684471836</v>
      </c>
      <c r="K10" s="103">
        <v>4.9399543563401895</v>
      </c>
      <c r="L10" s="103">
        <v>4.6452952815656587</v>
      </c>
      <c r="M10" s="103">
        <v>3.9013073764521158</v>
      </c>
      <c r="N10" s="103">
        <v>3.7084541087697365</v>
      </c>
      <c r="O10" s="103">
        <v>3.1824733752640468</v>
      </c>
      <c r="P10" s="103">
        <v>3.1739944702056326</v>
      </c>
      <c r="Q10" s="103">
        <v>3.3344393832639589</v>
      </c>
      <c r="R10" s="103">
        <v>3.4083761274668638</v>
      </c>
      <c r="S10" s="103">
        <v>3.2734892457173523</v>
      </c>
      <c r="T10" s="103">
        <v>3.2727884168661752</v>
      </c>
      <c r="U10" s="103">
        <v>3.2002404474439228</v>
      </c>
      <c r="V10" s="103">
        <v>3.2642325057398329</v>
      </c>
      <c r="W10" s="103">
        <v>3.0772419897685572</v>
      </c>
      <c r="X10" s="103">
        <v>3.3559534919365301</v>
      </c>
      <c r="Y10" s="103">
        <v>3.0347700817332064</v>
      </c>
      <c r="Z10" s="103">
        <v>2.9209322561302025</v>
      </c>
    </row>
    <row r="11" spans="1:63" x14ac:dyDescent="0.3">
      <c r="A11" s="93" t="s">
        <v>47</v>
      </c>
      <c r="B11" s="103">
        <v>3.7737495788996429</v>
      </c>
      <c r="C11" s="103">
        <v>4.5105663253777903</v>
      </c>
      <c r="D11" s="103">
        <v>4.8228327894107395</v>
      </c>
      <c r="E11" s="103">
        <v>5.6459331748229049</v>
      </c>
      <c r="F11" s="103">
        <v>5.7189229117436113</v>
      </c>
      <c r="G11" s="103">
        <v>4.921192914450855</v>
      </c>
      <c r="H11" s="103">
        <v>4.9051430472623423</v>
      </c>
      <c r="I11" s="103">
        <v>4.9198946978936977</v>
      </c>
      <c r="J11" s="103">
        <v>5.1407214198783722</v>
      </c>
      <c r="K11" s="103">
        <v>4.3989587822748106</v>
      </c>
      <c r="L11" s="103">
        <v>4.5349339887483078</v>
      </c>
      <c r="M11" s="103">
        <v>3.4981786522947784</v>
      </c>
      <c r="N11" s="103">
        <v>3.4198592821665224</v>
      </c>
      <c r="O11" s="103">
        <v>3.18</v>
      </c>
      <c r="P11" s="103">
        <v>3.3924655092620788</v>
      </c>
      <c r="Q11" s="103">
        <v>3.1341406583626936</v>
      </c>
      <c r="R11" s="103">
        <v>3.2350487571502193</v>
      </c>
      <c r="S11" s="103">
        <v>3.450838084724265</v>
      </c>
      <c r="T11" s="103">
        <v>3.7956998557982402</v>
      </c>
      <c r="U11" s="103">
        <v>3.8424052792197441</v>
      </c>
      <c r="V11" s="103">
        <v>3.4663083100001599</v>
      </c>
      <c r="W11" s="103">
        <v>3.4993635684319431</v>
      </c>
      <c r="X11" s="103">
        <v>3.1484861173742189</v>
      </c>
      <c r="Y11" s="103">
        <v>3.2740806995886294</v>
      </c>
      <c r="Z11" s="103">
        <v>3.2637470100916097</v>
      </c>
    </row>
    <row r="12" spans="1:63" hidden="1" x14ac:dyDescent="0.3">
      <c r="A12" s="93" t="s">
        <v>48</v>
      </c>
      <c r="B12" s="103">
        <v>3.3614586769054688</v>
      </c>
      <c r="C12" s="103">
        <v>3.7004971918471479</v>
      </c>
      <c r="D12" s="103">
        <v>4.4574456668654925</v>
      </c>
      <c r="E12" s="103">
        <v>5.2628122735692999</v>
      </c>
      <c r="F12" s="103">
        <v>3.9355473676054298</v>
      </c>
      <c r="G12" s="103">
        <v>3.8961570823048155</v>
      </c>
      <c r="H12" s="103">
        <v>3.9028750772813021</v>
      </c>
      <c r="I12" s="103">
        <v>3.6432222049667251</v>
      </c>
      <c r="J12" s="103">
        <v>3.97</v>
      </c>
      <c r="K12" s="103">
        <v>3.7401486098975942</v>
      </c>
      <c r="L12" s="103">
        <v>3.0774635339213243</v>
      </c>
      <c r="M12" s="103">
        <v>2.4067055992979736</v>
      </c>
      <c r="N12" s="103">
        <v>2.0694680894648836</v>
      </c>
      <c r="O12" s="103">
        <v>2.1434236096072725</v>
      </c>
      <c r="P12" s="103">
        <v>2.4251098505842914</v>
      </c>
      <c r="Q12" s="103">
        <v>2.7443773747265015</v>
      </c>
      <c r="R12" s="103">
        <v>2.4472325060679285</v>
      </c>
      <c r="S12" s="103">
        <v>2.134442870979874</v>
      </c>
      <c r="T12" s="103">
        <v>1.9298868023900801</v>
      </c>
      <c r="U12" s="103">
        <v>2.1831510206201603</v>
      </c>
      <c r="V12" s="103">
        <v>2.099300548170671</v>
      </c>
      <c r="W12" s="103">
        <v>2.2192186249754862</v>
      </c>
      <c r="X12" s="103">
        <v>2.2235895116268276</v>
      </c>
      <c r="Y12" s="103">
        <v>2.0585413736180547</v>
      </c>
      <c r="Z12" s="103"/>
    </row>
    <row r="13" spans="1:63" hidden="1" x14ac:dyDescent="0.3">
      <c r="A13" s="93" t="s">
        <v>49</v>
      </c>
      <c r="B13" s="103">
        <v>5.9501213046304926</v>
      </c>
      <c r="C13" s="103">
        <v>8.9843302137500487</v>
      </c>
      <c r="D13" s="103">
        <v>7.7140331408785379</v>
      </c>
      <c r="E13" s="103">
        <v>8.6379545821128367</v>
      </c>
      <c r="F13" s="103" t="s">
        <v>18</v>
      </c>
      <c r="G13" s="103" t="s">
        <v>18</v>
      </c>
      <c r="H13" s="103" t="s">
        <v>18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3.0512068405280828</v>
      </c>
      <c r="C14" s="103">
        <v>3.0534437896568938</v>
      </c>
      <c r="D14" s="103">
        <v>3.1080723089525861</v>
      </c>
      <c r="E14" s="103">
        <v>3.4804372068299365</v>
      </c>
      <c r="F14" s="103">
        <v>4.0468296478657626</v>
      </c>
      <c r="G14" s="103">
        <v>3.9939311764684997</v>
      </c>
      <c r="H14" s="103">
        <v>3.6249364126392081</v>
      </c>
      <c r="I14" s="103">
        <v>3.5598668156270357</v>
      </c>
      <c r="J14" s="103">
        <v>3.557870299379263</v>
      </c>
      <c r="K14" s="103">
        <v>3.4517560702782561</v>
      </c>
      <c r="L14" s="103">
        <v>3.0769639201809129</v>
      </c>
      <c r="M14" s="103">
        <v>2.3810678478226732</v>
      </c>
      <c r="N14" s="103">
        <v>2.0439665494579735</v>
      </c>
      <c r="O14" s="103">
        <v>1.7605252812183241</v>
      </c>
      <c r="P14" s="103">
        <v>1.7482380105842783</v>
      </c>
      <c r="Q14" s="103">
        <v>1.9999993113250107</v>
      </c>
      <c r="R14" s="103">
        <v>2.020003229784709</v>
      </c>
      <c r="S14" s="103">
        <v>2.0716465619400948</v>
      </c>
      <c r="T14" s="103">
        <v>2.115446256044053</v>
      </c>
      <c r="U14" s="103">
        <v>2.0703611222117813</v>
      </c>
      <c r="V14" s="103">
        <v>2.0998403281472888</v>
      </c>
      <c r="W14" s="103">
        <v>1.9571954664377018</v>
      </c>
      <c r="X14" s="103">
        <v>1.8037007145215584</v>
      </c>
      <c r="Y14" s="103">
        <v>1.7865532680211496</v>
      </c>
      <c r="Z14" s="103">
        <v>1.7972026118794941</v>
      </c>
    </row>
    <row r="15" spans="1:63" x14ac:dyDescent="0.3">
      <c r="A15" s="97" t="s">
        <v>51</v>
      </c>
      <c r="B15" s="103">
        <v>3.3426884314705734</v>
      </c>
      <c r="C15" s="103">
        <v>3.7870077909037572</v>
      </c>
      <c r="D15" s="103">
        <v>3.8786941311297425</v>
      </c>
      <c r="E15" s="103">
        <v>3.9067786752827143</v>
      </c>
      <c r="F15" s="103">
        <v>4.2913871785584936</v>
      </c>
      <c r="G15" s="103">
        <v>4.1867923076923077</v>
      </c>
      <c r="H15" s="103">
        <v>4.1368487258497639</v>
      </c>
      <c r="I15" s="103">
        <v>4.0716534513040221</v>
      </c>
      <c r="J15" s="103">
        <v>3.9963484076786164</v>
      </c>
      <c r="K15" s="103">
        <v>4.0438089667295722</v>
      </c>
      <c r="L15" s="103">
        <v>3.9619493537325243</v>
      </c>
      <c r="M15" s="103">
        <v>3.894597617953965</v>
      </c>
      <c r="N15" s="103">
        <v>3.7918229510822772</v>
      </c>
      <c r="O15" s="103">
        <v>3.3391741725447641</v>
      </c>
      <c r="P15" s="103">
        <v>3.3512885432944053</v>
      </c>
      <c r="Q15" s="103">
        <v>3.1171320293463083</v>
      </c>
      <c r="R15" s="103">
        <v>3.067693831726324</v>
      </c>
      <c r="S15" s="103">
        <v>3.1274392742171497</v>
      </c>
      <c r="T15" s="103">
        <v>2.9913769254951275</v>
      </c>
      <c r="U15" s="103">
        <v>3.0699623550358335</v>
      </c>
      <c r="V15" s="103">
        <v>3.0514391035361887</v>
      </c>
      <c r="W15" s="103">
        <v>3.1351654320987654</v>
      </c>
      <c r="X15" s="103">
        <v>3.0383283724645018</v>
      </c>
      <c r="Y15" s="103">
        <v>3.1134642872612295</v>
      </c>
      <c r="Z15" s="103">
        <v>3.0564450417839932</v>
      </c>
    </row>
    <row r="16" spans="1:63" x14ac:dyDescent="0.3">
      <c r="A16" s="97" t="s">
        <v>213</v>
      </c>
      <c r="B16" s="94">
        <v>3.105814350400558</v>
      </c>
      <c r="C16" s="94">
        <v>3.4255212765957443</v>
      </c>
      <c r="D16" s="95">
        <v>3.2628358021283779</v>
      </c>
      <c r="E16" s="94">
        <v>3.803370786516854</v>
      </c>
      <c r="F16" s="94">
        <v>3.9576271186440679</v>
      </c>
      <c r="G16" s="94">
        <v>4.8025990853658538</v>
      </c>
      <c r="H16" s="94">
        <v>4.4703364406779658</v>
      </c>
      <c r="I16" s="94">
        <v>4.0090999999999992</v>
      </c>
      <c r="J16" s="94">
        <v>4</v>
      </c>
      <c r="K16" s="94">
        <v>4.9238720840810055</v>
      </c>
      <c r="L16" s="94">
        <v>1.7964665326055731</v>
      </c>
      <c r="M16" s="94">
        <v>3.0194049159120309</v>
      </c>
      <c r="N16" s="94">
        <v>4.3186071428571431</v>
      </c>
      <c r="O16" s="94">
        <v>2.3074010056568195</v>
      </c>
      <c r="P16" s="94">
        <v>2.6113912932790226</v>
      </c>
      <c r="Q16" s="94">
        <v>3.5</v>
      </c>
      <c r="R16" s="94">
        <v>4.9024055579678683</v>
      </c>
      <c r="S16" s="94">
        <v>3.1827882960413083</v>
      </c>
      <c r="T16" s="94">
        <v>3.3885558779011093</v>
      </c>
      <c r="U16" s="94">
        <v>3.5</v>
      </c>
      <c r="V16" s="94">
        <v>4.6230754030161201</v>
      </c>
      <c r="W16" s="94">
        <v>2.9755043227665707</v>
      </c>
      <c r="X16" s="94">
        <v>3.1588703389830513</v>
      </c>
      <c r="Y16" s="94">
        <v>2.8209255663430417</v>
      </c>
      <c r="Z16" s="103">
        <v>3.7518961153619776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32" t="s">
        <v>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3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3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K26"/>
  <sheetViews>
    <sheetView showGridLines="0" zoomScale="68" zoomScaleNormal="68" workbookViewId="0">
      <selection activeCell="Q28" sqref="Q28"/>
    </sheetView>
  </sheetViews>
  <sheetFormatPr defaultColWidth="9.109375" defaultRowHeight="14.4" x14ac:dyDescent="0.3"/>
  <cols>
    <col min="1" max="1" width="26.6640625" style="107" customWidth="1"/>
    <col min="2" max="10" width="9.109375" style="107"/>
    <col min="11" max="13" width="9.33203125" style="107" customWidth="1"/>
    <col min="14" max="14" width="9.44140625" style="107" customWidth="1"/>
    <col min="15" max="19" width="9.33203125" style="107" customWidth="1"/>
    <col min="20" max="21" width="9.109375" style="107"/>
    <col min="22" max="22" width="9.44140625" style="107" customWidth="1"/>
    <col min="23" max="63" width="9.109375" style="107"/>
    <col min="256" max="256" width="30.44140625" customWidth="1"/>
    <col min="266" max="268" width="9.33203125" customWidth="1"/>
    <col min="269" max="269" width="9.44140625" customWidth="1"/>
    <col min="270" max="274" width="9.33203125" customWidth="1"/>
    <col min="277" max="277" width="9.44140625" customWidth="1"/>
    <col min="282" max="282" width="9.44140625" customWidth="1"/>
    <col min="512" max="512" width="30.44140625" customWidth="1"/>
    <col min="522" max="524" width="9.33203125" customWidth="1"/>
    <col min="525" max="525" width="9.44140625" customWidth="1"/>
    <col min="526" max="530" width="9.33203125" customWidth="1"/>
    <col min="533" max="533" width="9.44140625" customWidth="1"/>
    <col min="538" max="538" width="9.44140625" customWidth="1"/>
    <col min="768" max="768" width="30.44140625" customWidth="1"/>
    <col min="778" max="780" width="9.33203125" customWidth="1"/>
    <col min="781" max="781" width="9.44140625" customWidth="1"/>
    <col min="782" max="786" width="9.33203125" customWidth="1"/>
    <col min="789" max="789" width="9.44140625" customWidth="1"/>
    <col min="794" max="794" width="9.44140625" customWidth="1"/>
  </cols>
  <sheetData>
    <row r="1" spans="1:63" ht="41.25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Agosto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30.7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58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63" x14ac:dyDescent="0.3">
      <c r="A5" s="93" t="s">
        <v>41</v>
      </c>
      <c r="B5" s="145">
        <v>8.8583969831512785</v>
      </c>
      <c r="C5" s="145">
        <v>9.2223045565261526</v>
      </c>
      <c r="D5" s="145">
        <v>9.2407387985169596</v>
      </c>
      <c r="E5" s="145">
        <v>9.0102450985376592</v>
      </c>
      <c r="F5" s="145">
        <v>9.0051965251188459</v>
      </c>
      <c r="G5" s="145">
        <v>9.4869534348310438</v>
      </c>
      <c r="H5" s="145">
        <v>9.4033241207810683</v>
      </c>
      <c r="I5" s="145">
        <v>8.1053526677749268</v>
      </c>
      <c r="J5" s="146">
        <v>8.1387899001124531</v>
      </c>
      <c r="K5" s="151">
        <v>8.6768657501580204</v>
      </c>
      <c r="L5" s="152">
        <v>8.5706108907140699</v>
      </c>
      <c r="M5" s="152">
        <v>8.4894994969917761</v>
      </c>
      <c r="N5" s="152">
        <v>8.6333547189479543</v>
      </c>
      <c r="O5" s="152">
        <v>8.5295655236583539</v>
      </c>
      <c r="P5" s="152">
        <v>8.5471469750736802</v>
      </c>
      <c r="Q5" s="152">
        <v>8.82593438777835</v>
      </c>
      <c r="R5" s="152">
        <v>8.7920315033663794</v>
      </c>
      <c r="S5" s="152">
        <v>9.1526060894498578</v>
      </c>
      <c r="T5" s="152">
        <v>9.8313275684530357</v>
      </c>
      <c r="U5" s="152">
        <v>8.9216157799274498</v>
      </c>
      <c r="V5" s="152">
        <v>7.9198311601159936</v>
      </c>
      <c r="W5" s="152">
        <v>7.4023822388437388</v>
      </c>
      <c r="X5" s="152">
        <v>6.9026467214782521</v>
      </c>
      <c r="Y5" s="153">
        <v>6.8056207342894144</v>
      </c>
      <c r="Z5" s="152">
        <v>6.7694196462693199</v>
      </c>
    </row>
    <row r="6" spans="1:63" x14ac:dyDescent="0.3">
      <c r="A6" s="93" t="s">
        <v>42</v>
      </c>
      <c r="B6" s="145">
        <v>8.1336687865982817</v>
      </c>
      <c r="C6" s="145">
        <v>7.4821425337108813</v>
      </c>
      <c r="D6" s="145">
        <v>8.7997318104186402</v>
      </c>
      <c r="E6" s="145">
        <v>8.9005458445738732</v>
      </c>
      <c r="F6" s="145">
        <v>8.7034693534609513</v>
      </c>
      <c r="G6" s="145">
        <v>8.1866964286697659</v>
      </c>
      <c r="H6" s="145">
        <v>8.3066347472567852</v>
      </c>
      <c r="I6" s="145">
        <v>7.4641259200158077</v>
      </c>
      <c r="J6" s="146">
        <v>7.3078981867643957</v>
      </c>
      <c r="K6" s="151">
        <v>7.6952447813837352</v>
      </c>
      <c r="L6" s="152">
        <v>7.8595147297496677</v>
      </c>
      <c r="M6" s="152">
        <v>8.3266680584336434</v>
      </c>
      <c r="N6" s="152">
        <v>8.1862949960559721</v>
      </c>
      <c r="O6" s="152">
        <v>8.5780177959269306</v>
      </c>
      <c r="P6" s="152">
        <v>8.5907636355425048</v>
      </c>
      <c r="Q6" s="152">
        <v>8.8457437111235322</v>
      </c>
      <c r="R6" s="152">
        <v>8.7022150529066646</v>
      </c>
      <c r="S6" s="152">
        <v>8.0996140939951466</v>
      </c>
      <c r="T6" s="152">
        <v>9.7670566105139756</v>
      </c>
      <c r="U6" s="152">
        <v>7.3589365745204072</v>
      </c>
      <c r="V6" s="152">
        <v>6.7577187416935915</v>
      </c>
      <c r="W6" s="152">
        <v>6.1038973957576923</v>
      </c>
      <c r="X6" s="152">
        <v>5.8698620876647345</v>
      </c>
      <c r="Y6" s="153">
        <v>5.6496482727148996</v>
      </c>
      <c r="Z6" s="152">
        <v>4.7138300846566663</v>
      </c>
    </row>
    <row r="7" spans="1:63" x14ac:dyDescent="0.3">
      <c r="A7" s="93" t="s">
        <v>43</v>
      </c>
      <c r="B7" s="145">
        <v>8.941811200100112</v>
      </c>
      <c r="C7" s="145">
        <v>8.8515827443032951</v>
      </c>
      <c r="D7" s="145">
        <v>9.2449557242905591</v>
      </c>
      <c r="E7" s="145">
        <v>9.550823546552083</v>
      </c>
      <c r="F7" s="145">
        <v>9.2764954808904392</v>
      </c>
      <c r="G7" s="145">
        <v>9.2937854477145709</v>
      </c>
      <c r="H7" s="145">
        <v>9.6537278679835055</v>
      </c>
      <c r="I7" s="145">
        <v>9.1217593972670699</v>
      </c>
      <c r="J7" s="146">
        <v>9.2421912592487683</v>
      </c>
      <c r="K7" s="151">
        <v>9.2008409078804867</v>
      </c>
      <c r="L7" s="152">
        <v>9.3729704591358018</v>
      </c>
      <c r="M7" s="152">
        <v>9.283511289353477</v>
      </c>
      <c r="N7" s="152">
        <v>7.879118714328416</v>
      </c>
      <c r="O7" s="152">
        <v>8.9163757668608579</v>
      </c>
      <c r="P7" s="152">
        <v>9.2939517899304445</v>
      </c>
      <c r="Q7" s="152">
        <v>9.2424742321317854</v>
      </c>
      <c r="R7" s="152">
        <v>9.1170364670242705</v>
      </c>
      <c r="S7" s="152">
        <v>9.1226444159903615</v>
      </c>
      <c r="T7" s="152">
        <v>9.1138448412525044</v>
      </c>
      <c r="U7" s="152">
        <v>8.7049465811317095</v>
      </c>
      <c r="V7" s="152">
        <v>7.8212327884427966</v>
      </c>
      <c r="W7" s="152">
        <v>7.5505252624822354</v>
      </c>
      <c r="X7" s="152">
        <v>6.5952655117561321</v>
      </c>
      <c r="Y7" s="153">
        <v>6.3731889506223558</v>
      </c>
      <c r="Z7" s="152">
        <v>5.8819512232737443</v>
      </c>
    </row>
    <row r="8" spans="1:63" x14ac:dyDescent="0.3">
      <c r="A8" s="93" t="s">
        <v>44</v>
      </c>
      <c r="B8" s="154">
        <v>8.8069449513275995</v>
      </c>
      <c r="C8" s="154">
        <v>8.6033373723745683</v>
      </c>
      <c r="D8" s="154">
        <v>8.5152357141064563</v>
      </c>
      <c r="E8" s="154">
        <v>8.8505461209521989</v>
      </c>
      <c r="F8" s="154">
        <v>8.9590568478219268</v>
      </c>
      <c r="G8" s="154">
        <v>9.7595055773531882</v>
      </c>
      <c r="H8" s="154">
        <v>9.8749513656795855</v>
      </c>
      <c r="I8" s="154">
        <v>9.2588132781695993</v>
      </c>
      <c r="J8" s="154">
        <v>8.6927588200908872</v>
      </c>
      <c r="K8" s="154">
        <v>8.9053468121455559</v>
      </c>
      <c r="L8" s="154">
        <v>9.0885568004686057</v>
      </c>
      <c r="M8" s="154">
        <v>9.0819888946545593</v>
      </c>
      <c r="N8" s="154">
        <v>9.2394342337029567</v>
      </c>
      <c r="O8" s="155">
        <v>9.1238642219793338</v>
      </c>
      <c r="P8" s="154">
        <v>9.3714866613803132</v>
      </c>
      <c r="Q8" s="154">
        <v>9.404664026479038</v>
      </c>
      <c r="R8" s="154">
        <v>9.3552586583333586</v>
      </c>
      <c r="S8" s="154">
        <v>9.5872494129887667</v>
      </c>
      <c r="T8" s="154">
        <v>9.625324593151273</v>
      </c>
      <c r="U8" s="154">
        <v>9.3522050944670543</v>
      </c>
      <c r="V8" s="154">
        <v>8.6334205660490273</v>
      </c>
      <c r="W8" s="154">
        <v>7.9517927589346167</v>
      </c>
      <c r="X8" s="154">
        <v>7.7236335482557861</v>
      </c>
      <c r="Y8" s="154">
        <v>7.7619183185358489</v>
      </c>
      <c r="Z8" s="152">
        <v>7.1226860924296851</v>
      </c>
    </row>
    <row r="9" spans="1:63" x14ac:dyDescent="0.3">
      <c r="A9" s="93" t="s">
        <v>45</v>
      </c>
      <c r="B9" s="145">
        <v>9.5620080942250372</v>
      </c>
      <c r="C9" s="145">
        <v>9.3033566987123617</v>
      </c>
      <c r="D9" s="145">
        <v>9.995646736010757</v>
      </c>
      <c r="E9" s="145">
        <v>9.616439620415747</v>
      </c>
      <c r="F9" s="145">
        <v>9.5497721632398118</v>
      </c>
      <c r="G9" s="145">
        <v>9.9273084428879059</v>
      </c>
      <c r="H9" s="145">
        <v>9.7576933909685799</v>
      </c>
      <c r="I9" s="145">
        <v>8.7811684873306906</v>
      </c>
      <c r="J9" s="146">
        <v>8.6569308927010091</v>
      </c>
      <c r="K9" s="151">
        <v>7.875585113766542</v>
      </c>
      <c r="L9" s="152">
        <v>8.7254223702226845</v>
      </c>
      <c r="M9" s="152">
        <v>8.9216216182828934</v>
      </c>
      <c r="N9" s="152">
        <v>8.7205795118913869</v>
      </c>
      <c r="O9" s="152">
        <v>9.1755687650158819</v>
      </c>
      <c r="P9" s="152">
        <v>9.1510132635199231</v>
      </c>
      <c r="Q9" s="152">
        <v>9.296127775088328</v>
      </c>
      <c r="R9" s="152">
        <v>9.1813764970032796</v>
      </c>
      <c r="S9" s="152">
        <v>9.295772291117034</v>
      </c>
      <c r="T9" s="152">
        <v>10.092309923345596</v>
      </c>
      <c r="U9" s="152">
        <v>8.7248680312546476</v>
      </c>
      <c r="V9" s="152">
        <v>7.6697179746452617</v>
      </c>
      <c r="W9" s="152">
        <v>6.5357789384837428</v>
      </c>
      <c r="X9" s="152">
        <v>6.4447543774126492</v>
      </c>
      <c r="Y9" s="153">
        <v>5.8894415498215391</v>
      </c>
      <c r="Z9" s="152">
        <v>5.3015945850115367</v>
      </c>
    </row>
    <row r="10" spans="1:63" x14ac:dyDescent="0.3">
      <c r="A10" s="96" t="s">
        <v>46</v>
      </c>
      <c r="B10" s="145">
        <v>9.6028290054024854</v>
      </c>
      <c r="C10" s="145">
        <v>9.5090923429873158</v>
      </c>
      <c r="D10" s="145">
        <v>9.9817651311425823</v>
      </c>
      <c r="E10" s="145">
        <v>10.209327082459517</v>
      </c>
      <c r="F10" s="145">
        <v>10.085969603428953</v>
      </c>
      <c r="G10" s="145">
        <v>10.051639704329656</v>
      </c>
      <c r="H10" s="145">
        <v>9.8224094465538556</v>
      </c>
      <c r="I10" s="145">
        <v>8.8192766906205176</v>
      </c>
      <c r="J10" s="149">
        <v>8.8011277645867576</v>
      </c>
      <c r="K10" s="149">
        <v>8.5327080320333071</v>
      </c>
      <c r="L10" s="149">
        <v>8.7230185249310335</v>
      </c>
      <c r="M10" s="149">
        <v>8.7530634933359988</v>
      </c>
      <c r="N10" s="149">
        <v>8.6429260583758563</v>
      </c>
      <c r="O10" s="149">
        <v>8.6939415539015741</v>
      </c>
      <c r="P10" s="149">
        <v>8.9497452013719556</v>
      </c>
      <c r="Q10" s="149">
        <v>9.2185857529640245</v>
      </c>
      <c r="R10" s="149">
        <v>9.2910723758349825</v>
      </c>
      <c r="S10" s="149">
        <v>9.4849741465206243</v>
      </c>
      <c r="T10" s="149">
        <v>9.8389663813631874</v>
      </c>
      <c r="U10" s="149">
        <v>9.1506442521945459</v>
      </c>
      <c r="V10" s="149">
        <v>8.3499545504593584</v>
      </c>
      <c r="W10" s="149">
        <v>7.6519812500694053</v>
      </c>
      <c r="X10" s="149">
        <v>7.8416317060930378</v>
      </c>
      <c r="Y10" s="150">
        <v>7.2774276047518107</v>
      </c>
      <c r="Z10" s="144">
        <v>6.1565725589058262</v>
      </c>
    </row>
    <row r="11" spans="1:63" x14ac:dyDescent="0.3">
      <c r="A11" s="93" t="s">
        <v>47</v>
      </c>
      <c r="B11" s="149">
        <v>9.9300077047405004</v>
      </c>
      <c r="C11" s="149">
        <v>9.960164534600505</v>
      </c>
      <c r="D11" s="149">
        <v>10.278336634615281</v>
      </c>
      <c r="E11" s="149">
        <v>10.391010124009775</v>
      </c>
      <c r="F11" s="149">
        <v>10.244045017383202</v>
      </c>
      <c r="G11" s="149">
        <v>10.466028205843172</v>
      </c>
      <c r="H11" s="149">
        <v>10.9915566854222</v>
      </c>
      <c r="I11" s="149">
        <v>8.2533518883011432</v>
      </c>
      <c r="J11" s="150">
        <v>7.9346198532253958</v>
      </c>
      <c r="K11" s="151">
        <v>7.8875283335024635</v>
      </c>
      <c r="L11" s="152">
        <v>8.0916858736599497</v>
      </c>
      <c r="M11" s="152">
        <v>8.1431161487519113</v>
      </c>
      <c r="N11" s="152">
        <v>7.8377588783318091</v>
      </c>
      <c r="O11" s="152">
        <v>7.34</v>
      </c>
      <c r="P11" s="152">
        <v>8.1091305330425794</v>
      </c>
      <c r="Q11" s="152">
        <v>8.032459513443829</v>
      </c>
      <c r="R11" s="152">
        <v>8.0210408347273141</v>
      </c>
      <c r="S11" s="152">
        <v>8.0706649470540324</v>
      </c>
      <c r="T11" s="152">
        <v>8.630643361685598</v>
      </c>
      <c r="U11" s="152">
        <v>8.8104912666386141</v>
      </c>
      <c r="V11" s="152">
        <v>8.4943673450640222</v>
      </c>
      <c r="W11" s="152">
        <v>5.3350405572485267</v>
      </c>
      <c r="X11" s="152">
        <v>5.4772773087966291</v>
      </c>
      <c r="Y11" s="153">
        <v>4.7585567775594981</v>
      </c>
      <c r="Z11" s="152">
        <v>4.6945732525018089</v>
      </c>
    </row>
    <row r="12" spans="1:63" hidden="1" x14ac:dyDescent="0.3">
      <c r="A12" s="93" t="s">
        <v>48</v>
      </c>
      <c r="B12" s="145">
        <v>7.4554428349916471</v>
      </c>
      <c r="C12" s="145">
        <v>7.1720545030338068</v>
      </c>
      <c r="D12" s="145">
        <v>7.7821682008400996</v>
      </c>
      <c r="E12" s="145">
        <v>8.029623788690845</v>
      </c>
      <c r="F12" s="145">
        <v>7.976280079543101</v>
      </c>
      <c r="G12" s="145">
        <v>8.2305560232933423</v>
      </c>
      <c r="H12" s="145">
        <v>8.2758550392938481</v>
      </c>
      <c r="I12" s="145">
        <v>7.1165515334600089</v>
      </c>
      <c r="J12" s="146">
        <v>6.81</v>
      </c>
      <c r="K12" s="151">
        <v>7.3314633467071655</v>
      </c>
      <c r="L12" s="152">
        <v>7.3597895244297042</v>
      </c>
      <c r="M12" s="152">
        <v>7.8830349098144286</v>
      </c>
      <c r="N12" s="152">
        <v>7.8867154621352888</v>
      </c>
      <c r="O12" s="152">
        <v>8.1214668428988421</v>
      </c>
      <c r="P12" s="156">
        <v>8.5804193198486693</v>
      </c>
      <c r="Q12" s="152">
        <v>8.5577132365345108</v>
      </c>
      <c r="R12" s="152">
        <v>8.8587257583240095</v>
      </c>
      <c r="S12" s="152">
        <v>8.7628773610812924</v>
      </c>
      <c r="T12" s="152">
        <v>9.4412461668781873</v>
      </c>
      <c r="U12" s="152">
        <v>9.1757933644101808</v>
      </c>
      <c r="V12" s="152">
        <v>9.568551045606549</v>
      </c>
      <c r="W12" s="152">
        <v>6.2199517840250973</v>
      </c>
      <c r="X12" s="152">
        <v>6.6807632239652657</v>
      </c>
      <c r="Y12" s="153">
        <v>6.3511212088245648</v>
      </c>
      <c r="Z12" s="152"/>
    </row>
    <row r="13" spans="1:63" hidden="1" x14ac:dyDescent="0.3">
      <c r="A13" s="93" t="s">
        <v>49</v>
      </c>
      <c r="B13" s="145">
        <v>11.386969835250893</v>
      </c>
      <c r="C13" s="145"/>
      <c r="D13" s="145"/>
      <c r="E13" s="145"/>
      <c r="F13" s="145"/>
      <c r="G13" s="145"/>
      <c r="H13" s="145" t="s">
        <v>18</v>
      </c>
      <c r="I13" s="145"/>
      <c r="J13" s="146"/>
      <c r="K13" s="151"/>
      <c r="L13" s="152"/>
      <c r="M13" s="152"/>
      <c r="N13" s="152"/>
      <c r="O13" s="152"/>
      <c r="P13" s="156"/>
      <c r="Q13" s="152"/>
      <c r="R13" s="152"/>
      <c r="S13" s="152"/>
      <c r="T13" s="152"/>
      <c r="U13" s="152"/>
      <c r="V13" s="152"/>
      <c r="W13" s="152"/>
      <c r="X13" s="152"/>
      <c r="Y13" s="153"/>
      <c r="Z13" s="152"/>
    </row>
    <row r="14" spans="1:63" x14ac:dyDescent="0.3">
      <c r="A14" s="93" t="s">
        <v>50</v>
      </c>
      <c r="B14" s="145">
        <v>9.2193720073896284</v>
      </c>
      <c r="C14" s="145">
        <v>9.4721313234234081</v>
      </c>
      <c r="D14" s="145">
        <v>9.4891226762774323</v>
      </c>
      <c r="E14" s="145">
        <v>9.3897821725727635</v>
      </c>
      <c r="F14" s="145">
        <v>9.6129068633903767</v>
      </c>
      <c r="G14" s="145">
        <v>10.134278717124614</v>
      </c>
      <c r="H14" s="145">
        <v>10.099370347003152</v>
      </c>
      <c r="I14" s="145">
        <v>8.8496347381217735</v>
      </c>
      <c r="J14" s="146">
        <v>8.4360683103370278</v>
      </c>
      <c r="K14" s="151">
        <v>9.761793157489155</v>
      </c>
      <c r="L14" s="152">
        <v>9.7042499754664231</v>
      </c>
      <c r="M14" s="152">
        <v>9.6523201997280257</v>
      </c>
      <c r="N14" s="152">
        <v>9.590227027777507</v>
      </c>
      <c r="O14" s="152">
        <v>10.135441805634661</v>
      </c>
      <c r="P14" s="156">
        <v>10.260632866107851</v>
      </c>
      <c r="Q14" s="152">
        <v>10.525400340420489</v>
      </c>
      <c r="R14" s="152">
        <v>9.757366497271688</v>
      </c>
      <c r="S14" s="152">
        <v>10.055823783603529</v>
      </c>
      <c r="T14" s="152">
        <v>10.351955403344611</v>
      </c>
      <c r="U14" s="152">
        <v>9.8709147524366987</v>
      </c>
      <c r="V14" s="152">
        <v>9.5923991971058697</v>
      </c>
      <c r="W14" s="152">
        <v>8.8152759932194673</v>
      </c>
      <c r="X14" s="152">
        <v>9.1702006619982761</v>
      </c>
      <c r="Y14" s="153">
        <v>7.8431654423242678</v>
      </c>
      <c r="Z14" s="152">
        <v>7.2715956377442215</v>
      </c>
    </row>
    <row r="15" spans="1:63" x14ac:dyDescent="0.3">
      <c r="A15" s="97" t="s">
        <v>51</v>
      </c>
      <c r="B15" s="145">
        <v>9.0643931214870062</v>
      </c>
      <c r="C15" s="145">
        <v>9.1153584528176044</v>
      </c>
      <c r="D15" s="145">
        <v>9.3451967115259382</v>
      </c>
      <c r="E15" s="145">
        <v>9.2167864745173826</v>
      </c>
      <c r="F15" s="145">
        <v>9.7941261023757971</v>
      </c>
      <c r="G15" s="145">
        <v>9.6904534094966088</v>
      </c>
      <c r="H15" s="145">
        <v>10.015112045996354</v>
      </c>
      <c r="I15" s="145">
        <v>9.8952814232902035</v>
      </c>
      <c r="J15" s="146">
        <v>9.9450467079065348</v>
      </c>
      <c r="K15" s="151">
        <v>9.6887878787878794</v>
      </c>
      <c r="L15" s="152">
        <v>10.394604503070275</v>
      </c>
      <c r="M15" s="152">
        <v>10.268572017989026</v>
      </c>
      <c r="N15" s="152">
        <v>9.6267430985406399</v>
      </c>
      <c r="O15" s="152">
        <v>9.4316827830342156</v>
      </c>
      <c r="P15" s="156">
        <v>10.851119638377666</v>
      </c>
      <c r="Q15" s="152">
        <v>10.192045534150612</v>
      </c>
      <c r="R15" s="152">
        <v>10.736422514664316</v>
      </c>
      <c r="S15" s="152">
        <v>9.7668937701302827</v>
      </c>
      <c r="T15" s="152">
        <v>10.704914861848087</v>
      </c>
      <c r="U15" s="152">
        <v>9.9224545829360675</v>
      </c>
      <c r="V15" s="152">
        <v>9.740504451038575</v>
      </c>
      <c r="W15" s="152">
        <v>9.5488829431438127</v>
      </c>
      <c r="X15" s="152">
        <v>10.088168691671068</v>
      </c>
      <c r="Y15" s="153">
        <v>9.8925179828441738</v>
      </c>
      <c r="Z15" s="152">
        <v>10.024028079316833</v>
      </c>
    </row>
    <row r="16" spans="1:63" x14ac:dyDescent="0.3">
      <c r="A16" s="97" t="s">
        <v>213</v>
      </c>
      <c r="B16" s="157">
        <v>10.700000000000001</v>
      </c>
      <c r="C16" s="157">
        <v>11.32</v>
      </c>
      <c r="D16" s="157">
        <v>11.32</v>
      </c>
      <c r="E16" s="157">
        <v>12.75</v>
      </c>
      <c r="F16" s="157">
        <v>8.66</v>
      </c>
      <c r="G16" s="157">
        <v>9.7299999999999986</v>
      </c>
      <c r="H16" s="157">
        <v>10.240000000000002</v>
      </c>
      <c r="I16" s="157">
        <v>9.69</v>
      </c>
      <c r="J16" s="149">
        <v>8.2000000000000011</v>
      </c>
      <c r="K16" s="150">
        <v>11.319999999999999</v>
      </c>
      <c r="L16" s="147">
        <v>10.959999999999999</v>
      </c>
      <c r="M16" s="143">
        <v>10.96</v>
      </c>
      <c r="N16" s="143">
        <v>9.5</v>
      </c>
      <c r="O16" s="143">
        <v>9.6300000000000008</v>
      </c>
      <c r="P16" s="143">
        <v>11.77</v>
      </c>
      <c r="Q16" s="143">
        <v>10.8</v>
      </c>
      <c r="R16" s="143">
        <v>9.24</v>
      </c>
      <c r="S16" s="143">
        <v>12.329999999999998</v>
      </c>
      <c r="T16" s="143">
        <v>12.760000000000002</v>
      </c>
      <c r="U16" s="143">
        <v>10.83</v>
      </c>
      <c r="V16" s="143">
        <v>10.119999999999999</v>
      </c>
      <c r="W16" s="143">
        <v>6</v>
      </c>
      <c r="X16" s="143">
        <v>6</v>
      </c>
      <c r="Y16" s="148">
        <v>7.8999999999999995</v>
      </c>
      <c r="Z16" s="143">
        <v>7.8999999999999995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3">
      <c r="A18" s="32" t="s">
        <v>6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3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  <row r="25" spans="1:26" x14ac:dyDescent="0.3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</row>
    <row r="26" spans="1:26" x14ac:dyDescent="0.3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K25"/>
  <sheetViews>
    <sheetView showGridLines="0" zoomScale="77" zoomScaleNormal="77" workbookViewId="0">
      <selection activeCell="M21" sqref="M21"/>
    </sheetView>
  </sheetViews>
  <sheetFormatPr defaultColWidth="9.109375" defaultRowHeight="14.4" x14ac:dyDescent="0.3"/>
  <cols>
    <col min="1" max="1" width="26.6640625" style="107" customWidth="1"/>
    <col min="2" max="19" width="9.109375" style="107"/>
    <col min="20" max="22" width="9.44140625" style="107" customWidth="1"/>
    <col min="23" max="63" width="9.109375" style="107"/>
    <col min="256" max="256" width="27.109375" customWidth="1"/>
    <col min="275" max="277" width="9.44140625" customWidth="1"/>
    <col min="512" max="512" width="27.109375" customWidth="1"/>
    <col min="531" max="533" width="9.44140625" customWidth="1"/>
    <col min="768" max="768" width="27.109375" customWidth="1"/>
    <col min="787" max="789" width="9.44140625" customWidth="1"/>
  </cols>
  <sheetData>
    <row r="1" spans="1:63" ht="39.75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Agosto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30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59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63" x14ac:dyDescent="0.3">
      <c r="A5" s="93" t="s">
        <v>41</v>
      </c>
      <c r="B5" s="157">
        <v>2.86583702507613</v>
      </c>
      <c r="C5" s="157">
        <v>5.2007831380256757</v>
      </c>
      <c r="D5" s="157">
        <v>3.8586458733863975</v>
      </c>
      <c r="E5" s="157">
        <v>3.0173968302769594</v>
      </c>
      <c r="F5" s="157">
        <v>3.6880088151377461</v>
      </c>
      <c r="G5" s="157">
        <v>3.8364404613815846</v>
      </c>
      <c r="H5" s="157">
        <v>3.6758273854458166</v>
      </c>
      <c r="I5" s="157">
        <v>5.5813000691896049</v>
      </c>
      <c r="J5" s="149">
        <v>5.0873082306218089</v>
      </c>
      <c r="K5" s="150">
        <v>4.502272678086352</v>
      </c>
      <c r="L5" s="147">
        <v>3.7222135739338604</v>
      </c>
      <c r="M5" s="143">
        <v>4.4421134529248372</v>
      </c>
      <c r="N5" s="143">
        <v>4.8745524328306322</v>
      </c>
      <c r="O5" s="143">
        <v>3.9323222810157721</v>
      </c>
      <c r="P5" s="143">
        <v>4.7510251793167146</v>
      </c>
      <c r="Q5" s="143">
        <v>3.8064687661931051</v>
      </c>
      <c r="R5" s="143">
        <v>4.6986893256506237</v>
      </c>
      <c r="S5" s="143">
        <v>5.7745717666533567</v>
      </c>
      <c r="T5" s="143">
        <v>5.0074949516072422</v>
      </c>
      <c r="U5" s="143">
        <v>4.7665535557195629</v>
      </c>
      <c r="V5" s="143">
        <v>4.7691286232499852</v>
      </c>
      <c r="W5" s="143">
        <v>4.6948188462529421</v>
      </c>
      <c r="X5" s="143">
        <v>5.3095722693810785</v>
      </c>
      <c r="Y5" s="148">
        <v>4.5154828072505859</v>
      </c>
      <c r="Z5" s="143">
        <v>6.0656515354873868</v>
      </c>
    </row>
    <row r="6" spans="1:63" x14ac:dyDescent="0.3">
      <c r="A6" s="93" t="s">
        <v>42</v>
      </c>
      <c r="B6" s="157">
        <v>2.4427400279411486</v>
      </c>
      <c r="C6" s="157">
        <v>4.0418170332880266</v>
      </c>
      <c r="D6" s="157">
        <v>4.2944355643325913</v>
      </c>
      <c r="E6" s="157">
        <v>2.7303222840248744</v>
      </c>
      <c r="F6" s="157">
        <v>3.8159203575560308</v>
      </c>
      <c r="G6" s="157">
        <v>3.5566631206800081</v>
      </c>
      <c r="H6" s="157">
        <v>2.7953884551258339</v>
      </c>
      <c r="I6" s="157">
        <v>4.6037291602270445</v>
      </c>
      <c r="J6" s="149">
        <v>5.5401859916150151</v>
      </c>
      <c r="K6" s="150">
        <v>4.1179871287509604</v>
      </c>
      <c r="L6" s="147">
        <v>3.437547913958511</v>
      </c>
      <c r="M6" s="143">
        <v>3.3618560268849178</v>
      </c>
      <c r="N6" s="143">
        <v>4.8763286599056261</v>
      </c>
      <c r="O6" s="143">
        <v>3.4499964068026139</v>
      </c>
      <c r="P6" s="143">
        <v>3.9016286046043924</v>
      </c>
      <c r="Q6" s="143">
        <v>3.8124188918968729</v>
      </c>
      <c r="R6" s="143">
        <v>3.9696261669785016</v>
      </c>
      <c r="S6" s="143">
        <v>4.7499539352127513</v>
      </c>
      <c r="T6" s="143">
        <v>4.5260197977752457</v>
      </c>
      <c r="U6" s="143">
        <v>3.8397554193902721</v>
      </c>
      <c r="V6" s="143">
        <v>4.5833616358825111</v>
      </c>
      <c r="W6" s="143">
        <v>4.1035818905692532</v>
      </c>
      <c r="X6" s="143">
        <v>4.5543140906925199</v>
      </c>
      <c r="Y6" s="148">
        <v>4.1271561830826542</v>
      </c>
      <c r="Z6" s="143">
        <v>5.3598357829642556</v>
      </c>
    </row>
    <row r="7" spans="1:63" x14ac:dyDescent="0.3">
      <c r="A7" s="93" t="s">
        <v>43</v>
      </c>
      <c r="B7" s="157">
        <v>4.0412796972668206</v>
      </c>
      <c r="C7" s="157">
        <v>6.0488227342009928</v>
      </c>
      <c r="D7" s="157">
        <v>5.1245785086370921</v>
      </c>
      <c r="E7" s="157">
        <v>4.6986893580501334</v>
      </c>
      <c r="F7" s="157">
        <v>6.0736260545897833</v>
      </c>
      <c r="G7" s="157">
        <v>5.2635991785547258</v>
      </c>
      <c r="H7" s="157">
        <v>5.7250280741854152</v>
      </c>
      <c r="I7" s="157">
        <v>8.0484940937332201</v>
      </c>
      <c r="J7" s="149">
        <v>6.1323428435228093</v>
      </c>
      <c r="K7" s="150">
        <v>5.9039687481599747</v>
      </c>
      <c r="L7" s="147">
        <v>5.8912427658807864</v>
      </c>
      <c r="M7" s="143">
        <v>5.0798224969336179</v>
      </c>
      <c r="N7" s="143">
        <v>5.6420034967494583</v>
      </c>
      <c r="O7" s="143">
        <v>4.9543912747707948</v>
      </c>
      <c r="P7" s="143">
        <v>5.7219045915518789</v>
      </c>
      <c r="Q7" s="143">
        <v>5.718793168112545</v>
      </c>
      <c r="R7" s="143">
        <v>5.6234996946702669</v>
      </c>
      <c r="S7" s="143">
        <v>6.2403936353199754</v>
      </c>
      <c r="T7" s="143">
        <v>5.3411636636733322</v>
      </c>
      <c r="U7" s="143">
        <v>4.8313681242459712</v>
      </c>
      <c r="V7" s="143">
        <v>4.9651753473783797</v>
      </c>
      <c r="W7" s="143">
        <v>5.5910030841712333</v>
      </c>
      <c r="X7" s="143">
        <v>4.271397016382446</v>
      </c>
      <c r="Y7" s="148">
        <v>6.4553593195450647</v>
      </c>
      <c r="Z7" s="143">
        <v>5.9065177798724111</v>
      </c>
    </row>
    <row r="8" spans="1:63" x14ac:dyDescent="0.3">
      <c r="A8" s="93" t="s">
        <v>44</v>
      </c>
      <c r="B8" s="141">
        <v>3.6462628311806893</v>
      </c>
      <c r="C8" s="141">
        <v>5.8979211097887267</v>
      </c>
      <c r="D8" s="141">
        <v>6.0076657169636034</v>
      </c>
      <c r="E8" s="141">
        <v>4.3698025004634333</v>
      </c>
      <c r="F8" s="141">
        <v>5.7866949817126061</v>
      </c>
      <c r="G8" s="141">
        <v>4.6021538071734103</v>
      </c>
      <c r="H8" s="141">
        <v>5.0458067703794196</v>
      </c>
      <c r="I8" s="141">
        <v>5.8982202536881294</v>
      </c>
      <c r="J8" s="141">
        <v>6.3186662356437946</v>
      </c>
      <c r="K8" s="141">
        <v>5.7489058540656091</v>
      </c>
      <c r="L8" s="141">
        <v>3.671099720913694</v>
      </c>
      <c r="M8" s="141">
        <v>4.1016859917438921</v>
      </c>
      <c r="N8" s="141">
        <v>5.9962453311363673</v>
      </c>
      <c r="O8" s="141">
        <v>4.04747489244689</v>
      </c>
      <c r="P8" s="141">
        <v>4.8469772153185797</v>
      </c>
      <c r="Q8" s="141">
        <v>4.8070019893018028</v>
      </c>
      <c r="R8" s="141">
        <v>4.8624721893267493</v>
      </c>
      <c r="S8" s="141">
        <v>5.3073073828038666</v>
      </c>
      <c r="T8" s="141">
        <v>4.8804966785747101</v>
      </c>
      <c r="U8" s="141">
        <v>4.0875036947255428</v>
      </c>
      <c r="V8" s="141">
        <v>4.3378056486449621</v>
      </c>
      <c r="W8" s="141">
        <v>4.2391828522110115</v>
      </c>
      <c r="X8" s="141">
        <v>3.9345541387167877</v>
      </c>
      <c r="Y8" s="141">
        <v>4.5607174186910555</v>
      </c>
      <c r="Z8" s="143">
        <v>6.1649039099854628</v>
      </c>
    </row>
    <row r="9" spans="1:63" x14ac:dyDescent="0.3">
      <c r="A9" s="93" t="s">
        <v>45</v>
      </c>
      <c r="B9" s="157">
        <v>2.4654922073218826</v>
      </c>
      <c r="C9" s="157">
        <v>5.4872532345833269</v>
      </c>
      <c r="D9" s="157">
        <v>3.2688902908919411</v>
      </c>
      <c r="E9" s="157">
        <v>2.247859147615574</v>
      </c>
      <c r="F9" s="157">
        <v>3.2775026459967624</v>
      </c>
      <c r="G9" s="157">
        <v>4.2545243292169088</v>
      </c>
      <c r="H9" s="157">
        <v>3.5737440912656453</v>
      </c>
      <c r="I9" s="157">
        <v>5.3986270749052512</v>
      </c>
      <c r="J9" s="149">
        <v>5.108216574376768</v>
      </c>
      <c r="K9" s="150">
        <v>4.7124525256615453</v>
      </c>
      <c r="L9" s="147">
        <v>3.6570190876949025</v>
      </c>
      <c r="M9" s="143">
        <v>3.6070243983932939</v>
      </c>
      <c r="N9" s="143">
        <v>5.119440250115793</v>
      </c>
      <c r="O9" s="143">
        <v>3.2232239473891502</v>
      </c>
      <c r="P9" s="143">
        <v>3.5841096055684449</v>
      </c>
      <c r="Q9" s="143">
        <v>3.5062927306139735</v>
      </c>
      <c r="R9" s="143">
        <v>4.5886829294714246</v>
      </c>
      <c r="S9" s="143">
        <v>4.6873659845243116</v>
      </c>
      <c r="T9" s="143">
        <v>4.8121550501876165</v>
      </c>
      <c r="U9" s="143">
        <v>5.2663893472987109</v>
      </c>
      <c r="V9" s="143">
        <v>4.189342495519127</v>
      </c>
      <c r="W9" s="143">
        <v>4.4485307372793361</v>
      </c>
      <c r="X9" s="143">
        <v>6.7223326538850321</v>
      </c>
      <c r="Y9" s="148">
        <v>4.8557137004692974</v>
      </c>
      <c r="Z9" s="143">
        <v>6.2344578887709385</v>
      </c>
    </row>
    <row r="10" spans="1:63" x14ac:dyDescent="0.3">
      <c r="A10" s="111" t="s">
        <v>46</v>
      </c>
      <c r="B10" s="157">
        <v>3.7718166591509372</v>
      </c>
      <c r="C10" s="157">
        <v>5.4178483566633311</v>
      </c>
      <c r="D10" s="157">
        <v>5.5512355864954417</v>
      </c>
      <c r="E10" s="157">
        <v>4.4286409001790314</v>
      </c>
      <c r="F10" s="157">
        <v>5.7714157000213619</v>
      </c>
      <c r="G10" s="157">
        <v>5.3705807838089017</v>
      </c>
      <c r="H10" s="157">
        <v>4.9349747925521266</v>
      </c>
      <c r="I10" s="157">
        <v>6.4737581535373812</v>
      </c>
      <c r="J10" s="149">
        <v>6.627814083921459</v>
      </c>
      <c r="K10" s="149">
        <v>5.4887182507218517</v>
      </c>
      <c r="L10" s="149">
        <v>4.7396919279215544</v>
      </c>
      <c r="M10" s="149">
        <v>4.4932886170163986</v>
      </c>
      <c r="N10" s="149">
        <v>6.0021761686741142</v>
      </c>
      <c r="O10" s="149">
        <v>5.4446742426211729</v>
      </c>
      <c r="P10" s="149">
        <v>5.3369098326763167</v>
      </c>
      <c r="Q10" s="149">
        <v>6.0329393903068826</v>
      </c>
      <c r="R10" s="149">
        <v>5.5786663955328288</v>
      </c>
      <c r="S10" s="149">
        <v>7.0579525122868816</v>
      </c>
      <c r="T10" s="149">
        <v>6.3327283979049032</v>
      </c>
      <c r="U10" s="149">
        <v>5.2038085426581207</v>
      </c>
      <c r="V10" s="149">
        <v>5.3915629868734909</v>
      </c>
      <c r="W10" s="149">
        <v>5.0366836136473516</v>
      </c>
      <c r="X10" s="149">
        <v>5.1220488002640652</v>
      </c>
      <c r="Y10" s="150">
        <v>5.3321751052921345</v>
      </c>
      <c r="Z10" s="144">
        <v>5.9856167903564028</v>
      </c>
    </row>
    <row r="11" spans="1:63" x14ac:dyDescent="0.3">
      <c r="A11" s="93" t="s">
        <v>47</v>
      </c>
      <c r="B11" s="142">
        <v>4.9739074253288793</v>
      </c>
      <c r="C11" s="142">
        <v>4.4943824508527772</v>
      </c>
      <c r="D11" s="142">
        <v>7.6964716440418348</v>
      </c>
      <c r="E11" s="142">
        <v>4.6737645417455518</v>
      </c>
      <c r="F11" s="142">
        <v>7.4129480742551364</v>
      </c>
      <c r="G11" s="142">
        <v>6.1434629980386442</v>
      </c>
      <c r="H11" s="142">
        <v>5.2517178082687055</v>
      </c>
      <c r="I11" s="142">
        <v>8.3627405078685708</v>
      </c>
      <c r="J11" s="149">
        <v>7.1019185961246336</v>
      </c>
      <c r="K11" s="150">
        <v>6.7733085281195917</v>
      </c>
      <c r="L11" s="147">
        <v>6.6577099773178752</v>
      </c>
      <c r="M11" s="143">
        <v>5.3014816131055582</v>
      </c>
      <c r="N11" s="143">
        <v>5.3001247039931698</v>
      </c>
      <c r="O11" s="143">
        <v>5.53</v>
      </c>
      <c r="P11" s="143">
        <v>5.7677576960092258</v>
      </c>
      <c r="Q11" s="143">
        <v>5.7924768274592955</v>
      </c>
      <c r="R11" s="143">
        <v>6.8651505920400595</v>
      </c>
      <c r="S11" s="143">
        <v>7.3309936047445143</v>
      </c>
      <c r="T11" s="143">
        <v>7.6304437986657012</v>
      </c>
      <c r="U11" s="143">
        <v>7.6192390253293594</v>
      </c>
      <c r="V11" s="143">
        <v>7.073945571487684</v>
      </c>
      <c r="W11" s="143">
        <v>7.0957280504633973</v>
      </c>
      <c r="X11" s="143">
        <v>7.0340136051661757</v>
      </c>
      <c r="Y11" s="148">
        <v>8.1672584237025561</v>
      </c>
      <c r="Z11" s="143">
        <v>6.481434094601159</v>
      </c>
    </row>
    <row r="12" spans="1:63" hidden="1" x14ac:dyDescent="0.3">
      <c r="A12" s="93" t="s">
        <v>48</v>
      </c>
      <c r="B12" s="157">
        <v>4.0478638662835831</v>
      </c>
      <c r="C12" s="157">
        <v>5.1206173883691397</v>
      </c>
      <c r="D12" s="157">
        <v>5.8758958734462388</v>
      </c>
      <c r="E12" s="157">
        <v>4.4686903676807948</v>
      </c>
      <c r="F12" s="157">
        <v>5.166328126766544</v>
      </c>
      <c r="G12" s="157">
        <v>4.8506662546682708</v>
      </c>
      <c r="H12" s="157">
        <v>4.7124108493812988</v>
      </c>
      <c r="I12" s="157">
        <v>5.8728030360829369</v>
      </c>
      <c r="J12" s="149">
        <v>6.78</v>
      </c>
      <c r="K12" s="150">
        <v>5.9617602942644243</v>
      </c>
      <c r="L12" s="147">
        <v>4.209263132646063</v>
      </c>
      <c r="M12" s="143">
        <v>3.2478232157727871</v>
      </c>
      <c r="N12" s="143">
        <v>4.4534033543993736</v>
      </c>
      <c r="O12" s="143">
        <v>4.8420763326655729</v>
      </c>
      <c r="P12" s="143">
        <v>4.6274111437606926</v>
      </c>
      <c r="Q12" s="143">
        <v>5.1733886515109733</v>
      </c>
      <c r="R12" s="143">
        <v>5.3772682733613388</v>
      </c>
      <c r="S12" s="143">
        <v>5.7317879183396512</v>
      </c>
      <c r="T12" s="143">
        <v>4.5592362304071425</v>
      </c>
      <c r="U12" s="143">
        <v>4.0343358209130464</v>
      </c>
      <c r="V12" s="143">
        <v>3.9781475527634238</v>
      </c>
      <c r="W12" s="143">
        <v>4.3561736209961497</v>
      </c>
      <c r="X12" s="143">
        <v>4.655715888519909</v>
      </c>
      <c r="Y12" s="148">
        <v>5.0453425151142648</v>
      </c>
      <c r="Z12" s="143"/>
    </row>
    <row r="13" spans="1:63" hidden="1" x14ac:dyDescent="0.3">
      <c r="A13" s="93" t="s">
        <v>49</v>
      </c>
      <c r="B13" s="157">
        <v>4.7021025623842183</v>
      </c>
      <c r="C13" s="157">
        <v>4.929295894309103</v>
      </c>
      <c r="D13" s="157">
        <v>5.3159378222641323</v>
      </c>
      <c r="E13" s="157">
        <v>7.2021640129571018</v>
      </c>
      <c r="F13" s="157" t="s">
        <v>18</v>
      </c>
      <c r="G13" s="157" t="s">
        <v>18</v>
      </c>
      <c r="H13" s="157" t="s">
        <v>18</v>
      </c>
      <c r="I13" s="157"/>
      <c r="J13" s="149"/>
      <c r="K13" s="150"/>
      <c r="L13" s="147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8"/>
      <c r="Z13" s="143"/>
    </row>
    <row r="14" spans="1:63" x14ac:dyDescent="0.3">
      <c r="A14" s="93" t="s">
        <v>50</v>
      </c>
      <c r="B14" s="157">
        <v>2.852151367989082</v>
      </c>
      <c r="C14" s="157">
        <v>3.1635305234624602</v>
      </c>
      <c r="D14" s="157">
        <v>3.6839433803603945</v>
      </c>
      <c r="E14" s="157">
        <v>3.0830398754735979</v>
      </c>
      <c r="F14" s="157">
        <v>2.8771776279842785</v>
      </c>
      <c r="G14" s="157">
        <v>2.8526862227422241</v>
      </c>
      <c r="H14" s="157">
        <v>2.7527456244187816</v>
      </c>
      <c r="I14" s="157">
        <v>3.329564610748998</v>
      </c>
      <c r="J14" s="149">
        <v>3.8302568274270343</v>
      </c>
      <c r="K14" s="150">
        <v>3.6883841633513077</v>
      </c>
      <c r="L14" s="147">
        <v>3.4334468925752448</v>
      </c>
      <c r="M14" s="143">
        <v>3.7927624021946991</v>
      </c>
      <c r="N14" s="143">
        <v>3.6374939050404618</v>
      </c>
      <c r="O14" s="143">
        <v>3.5740869762640091</v>
      </c>
      <c r="P14" s="143">
        <v>3.7997303013539994</v>
      </c>
      <c r="Q14" s="143">
        <v>3.7245986814642418</v>
      </c>
      <c r="R14" s="143">
        <v>3.3802558030488559</v>
      </c>
      <c r="S14" s="143">
        <v>3.647209213184313</v>
      </c>
      <c r="T14" s="143">
        <v>3.8630065316171227</v>
      </c>
      <c r="U14" s="143">
        <v>3.3425988330022895</v>
      </c>
      <c r="V14" s="143">
        <v>3.5391007522770477</v>
      </c>
      <c r="W14" s="143">
        <v>3.5555005464610003</v>
      </c>
      <c r="X14" s="143">
        <v>3.2309642517039663</v>
      </c>
      <c r="Y14" s="148">
        <v>3.4762267934052229</v>
      </c>
      <c r="Z14" s="143">
        <v>3.6917522470431976</v>
      </c>
    </row>
    <row r="15" spans="1:63" x14ac:dyDescent="0.3">
      <c r="A15" s="96" t="s">
        <v>51</v>
      </c>
      <c r="B15" s="157">
        <v>3.3904649046097832</v>
      </c>
      <c r="C15" s="157">
        <v>3.9062156182619292</v>
      </c>
      <c r="D15" s="157">
        <v>3.8913438134167424</v>
      </c>
      <c r="E15" s="157">
        <v>3.446456657113397</v>
      </c>
      <c r="F15" s="157">
        <v>3.4410573513889013</v>
      </c>
      <c r="G15" s="157">
        <v>3.4387765197116775</v>
      </c>
      <c r="H15" s="157">
        <v>3.0766972492831752</v>
      </c>
      <c r="I15" s="157">
        <v>3.3522714982643231</v>
      </c>
      <c r="J15" s="149">
        <v>3.9605722994710235</v>
      </c>
      <c r="K15" s="150">
        <v>4.9382937250384593</v>
      </c>
      <c r="L15" s="147">
        <v>3.9558436558174916</v>
      </c>
      <c r="M15" s="143">
        <v>3.8166597719536961</v>
      </c>
      <c r="N15" s="143">
        <v>4.167991585253251</v>
      </c>
      <c r="O15" s="143">
        <v>4.1150901642342443</v>
      </c>
      <c r="P15" s="143">
        <v>3.9986264314775584</v>
      </c>
      <c r="Q15" s="143">
        <v>4.1013177544091706</v>
      </c>
      <c r="R15" s="143">
        <v>3.8779082126210787</v>
      </c>
      <c r="S15" s="143">
        <v>4.0619042157532199</v>
      </c>
      <c r="T15" s="143">
        <v>3.9268181343810431</v>
      </c>
      <c r="U15" s="143">
        <v>3.9636724370937637</v>
      </c>
      <c r="V15" s="143">
        <v>3.838171162807714</v>
      </c>
      <c r="W15" s="143">
        <v>3.8589864742715334</v>
      </c>
      <c r="X15" s="143">
        <v>6.4607644760734404</v>
      </c>
      <c r="Y15" s="148">
        <v>3.6729276483091429</v>
      </c>
      <c r="Z15" s="143">
        <v>3.7886723426703104</v>
      </c>
    </row>
    <row r="16" spans="1:63" x14ac:dyDescent="0.3">
      <c r="A16" s="97" t="s">
        <v>213</v>
      </c>
      <c r="B16" s="157">
        <v>4.4448443652102618</v>
      </c>
      <c r="C16" s="157">
        <v>6.3397967677047928</v>
      </c>
      <c r="D16" s="157">
        <v>5.6890787007378938</v>
      </c>
      <c r="E16" s="157">
        <v>7.1242630659056809</v>
      </c>
      <c r="F16" s="157">
        <v>4.3264449601772252</v>
      </c>
      <c r="G16" s="157">
        <v>8.7188553484602913</v>
      </c>
      <c r="H16" s="157">
        <v>7.5940878582336024</v>
      </c>
      <c r="I16" s="157">
        <v>6.0650872999376437</v>
      </c>
      <c r="J16" s="149">
        <v>8.0358180259613015</v>
      </c>
      <c r="K16" s="150">
        <v>7.3518924992408143</v>
      </c>
      <c r="L16" s="147">
        <v>4.8494484443301626</v>
      </c>
      <c r="M16" s="143">
        <v>8.3155062606276076</v>
      </c>
      <c r="N16" s="143">
        <v>5.5942071494042169</v>
      </c>
      <c r="O16" s="143">
        <v>4.5568340157672802</v>
      </c>
      <c r="P16" s="143">
        <v>6.3884151720082327</v>
      </c>
      <c r="Q16" s="143">
        <v>10.976602316602317</v>
      </c>
      <c r="R16" s="143">
        <v>13.001932693563129</v>
      </c>
      <c r="S16" s="143">
        <v>4.6864133425034389</v>
      </c>
      <c r="T16" s="143">
        <v>6.3265828364013474</v>
      </c>
      <c r="U16" s="143">
        <v>5.444064516129032</v>
      </c>
      <c r="V16" s="143">
        <v>4.5328785828093681</v>
      </c>
      <c r="W16" s="143">
        <v>7.2833595352016403</v>
      </c>
      <c r="X16" s="143">
        <v>4.0648432492684963</v>
      </c>
      <c r="Y16" s="148">
        <v>5.3149606413994164</v>
      </c>
      <c r="Z16" s="143">
        <v>7.2579339305711086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32" t="s">
        <v>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 x14ac:dyDescent="0.3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3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 spans="1:26" x14ac:dyDescent="0.3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K24"/>
  <sheetViews>
    <sheetView showGridLines="0" zoomScale="73" zoomScaleNormal="73" workbookViewId="0">
      <selection activeCell="AD28" sqref="AD28"/>
    </sheetView>
  </sheetViews>
  <sheetFormatPr defaultColWidth="9.109375" defaultRowHeight="14.4" x14ac:dyDescent="0.3"/>
  <cols>
    <col min="1" max="1" width="26.6640625" style="107" customWidth="1"/>
    <col min="2" max="17" width="9.109375" style="107"/>
    <col min="18" max="18" width="10.109375" style="107" customWidth="1"/>
    <col min="19" max="19" width="9.109375" style="107"/>
    <col min="20" max="22" width="9.44140625" style="107" customWidth="1"/>
    <col min="23" max="63" width="9.109375" style="107"/>
    <col min="256" max="256" width="29.88671875" customWidth="1"/>
    <col min="273" max="273" width="10.109375" customWidth="1"/>
    <col min="275" max="277" width="9.44140625" customWidth="1"/>
    <col min="512" max="512" width="29.88671875" customWidth="1"/>
    <col min="529" max="529" width="10.109375" customWidth="1"/>
    <col min="531" max="533" width="9.44140625" customWidth="1"/>
    <col min="768" max="768" width="29.88671875" customWidth="1"/>
    <col min="785" max="785" width="10.109375" customWidth="1"/>
    <col min="787" max="789" width="9.44140625" customWidth="1"/>
  </cols>
  <sheetData>
    <row r="1" spans="1:63" ht="42.75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Agosto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29.2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60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63" x14ac:dyDescent="0.3">
      <c r="A5" s="93" t="s">
        <v>41</v>
      </c>
      <c r="B5" s="103">
        <v>1.7302550188317631</v>
      </c>
      <c r="C5" s="103">
        <v>1.8991779916951845</v>
      </c>
      <c r="D5" s="103">
        <v>2.1083343133960457</v>
      </c>
      <c r="E5" s="103">
        <v>1.8808736457647015</v>
      </c>
      <c r="F5" s="103">
        <v>1.6932103611693463</v>
      </c>
      <c r="G5" s="103">
        <v>1.9312932883368525</v>
      </c>
      <c r="H5" s="103">
        <v>2.0850864485141236</v>
      </c>
      <c r="I5" s="103">
        <v>2.838888262971599</v>
      </c>
      <c r="J5" s="103">
        <v>2.8340371860685347</v>
      </c>
      <c r="K5" s="103">
        <v>2.1022300467898263</v>
      </c>
      <c r="L5" s="103">
        <v>1.7709021761597254</v>
      </c>
      <c r="M5" s="103">
        <v>1.8354074078395453</v>
      </c>
      <c r="N5" s="103">
        <v>1.9260776098783075</v>
      </c>
      <c r="O5" s="103">
        <v>2.3583882239707212</v>
      </c>
      <c r="P5" s="103">
        <v>2.094155132672995</v>
      </c>
      <c r="Q5" s="103">
        <v>2.1142863697844598</v>
      </c>
      <c r="R5" s="103">
        <v>2.0756387071676552</v>
      </c>
      <c r="S5" s="103">
        <v>1.8912005551486142</v>
      </c>
      <c r="T5" s="103">
        <v>1.9352117705595111</v>
      </c>
      <c r="U5" s="103">
        <v>1.8124985799486779</v>
      </c>
      <c r="V5" s="103">
        <v>2.0244630644582355</v>
      </c>
      <c r="W5" s="103">
        <v>2.5517473402360844</v>
      </c>
      <c r="X5" s="103">
        <v>2.3381020969581043</v>
      </c>
      <c r="Y5" s="103">
        <v>1.7113803778824326</v>
      </c>
      <c r="Z5" s="103">
        <v>2.7172026085126939</v>
      </c>
    </row>
    <row r="6" spans="1:63" x14ac:dyDescent="0.3">
      <c r="A6" s="93" t="s">
        <v>42</v>
      </c>
      <c r="B6" s="103">
        <v>2.0196231284931185</v>
      </c>
      <c r="C6" s="103">
        <v>2.3164697112878767</v>
      </c>
      <c r="D6" s="103">
        <v>2.3436368177032669</v>
      </c>
      <c r="E6" s="103">
        <v>2.1677163622162485</v>
      </c>
      <c r="F6" s="103">
        <v>1.7735974739690405</v>
      </c>
      <c r="G6" s="103">
        <v>2.1305124526149846</v>
      </c>
      <c r="H6" s="103">
        <v>2.139020117574832</v>
      </c>
      <c r="I6" s="103">
        <v>2.9623255772299157</v>
      </c>
      <c r="J6" s="103">
        <v>2.9015499122833841</v>
      </c>
      <c r="K6" s="103">
        <v>2.5324839037823255</v>
      </c>
      <c r="L6" s="103">
        <v>2.1868044183370459</v>
      </c>
      <c r="M6" s="103">
        <v>2.0275228709813362</v>
      </c>
      <c r="N6" s="103">
        <v>1.9737063891766984</v>
      </c>
      <c r="O6" s="103">
        <v>2.579465968232689</v>
      </c>
      <c r="P6" s="103">
        <v>2.1714581251192575</v>
      </c>
      <c r="Q6" s="103">
        <v>2.154679637626105</v>
      </c>
      <c r="R6" s="103">
        <v>2.0992658427490793</v>
      </c>
      <c r="S6" s="103">
        <v>2.3142554980429364</v>
      </c>
      <c r="T6" s="103">
        <v>2.1828966391735523</v>
      </c>
      <c r="U6" s="103">
        <v>2.2280434667923235</v>
      </c>
      <c r="V6" s="103">
        <v>2.357069331267478</v>
      </c>
      <c r="W6" s="103">
        <v>3.0415068053181837</v>
      </c>
      <c r="X6" s="103">
        <v>2.9343177107406695</v>
      </c>
      <c r="Y6" s="103">
        <v>2.125432517709676</v>
      </c>
      <c r="Z6" s="103">
        <v>2.8387709894214272</v>
      </c>
    </row>
    <row r="7" spans="1:63" x14ac:dyDescent="0.3">
      <c r="A7" s="93" t="s">
        <v>43</v>
      </c>
      <c r="B7" s="103">
        <v>2.0684226679254492</v>
      </c>
      <c r="C7" s="103">
        <v>2.2046264483679465</v>
      </c>
      <c r="D7" s="103">
        <v>2.3123941675167079</v>
      </c>
      <c r="E7" s="103">
        <v>2.0749457727582592</v>
      </c>
      <c r="F7" s="103">
        <v>2.077508089914879</v>
      </c>
      <c r="G7" s="103">
        <v>2.1370496603290063</v>
      </c>
      <c r="H7" s="103">
        <v>9.2884599294121237</v>
      </c>
      <c r="I7" s="103">
        <v>2.82462793941143</v>
      </c>
      <c r="J7" s="103">
        <v>2.6533601584878643</v>
      </c>
      <c r="K7" s="103">
        <v>2.3797271834207323</v>
      </c>
      <c r="L7" s="103">
        <v>2.1930007705423114</v>
      </c>
      <c r="M7" s="103">
        <v>2.119167346391281</v>
      </c>
      <c r="N7" s="103">
        <v>2.2113600781704905</v>
      </c>
      <c r="O7" s="103">
        <v>2.4689421136992529</v>
      </c>
      <c r="P7" s="103">
        <v>2.2015000036326136</v>
      </c>
      <c r="Q7" s="103">
        <v>2.2516505437037502</v>
      </c>
      <c r="R7" s="103">
        <v>5.1880439106028593</v>
      </c>
      <c r="S7" s="103">
        <v>5.2931791005910034</v>
      </c>
      <c r="T7" s="103">
        <v>1.9999998115687729</v>
      </c>
      <c r="U7" s="103">
        <v>2</v>
      </c>
      <c r="V7" s="103">
        <v>2.1028195464493571</v>
      </c>
      <c r="W7" s="113">
        <v>2.2804438904991411</v>
      </c>
      <c r="X7" s="113">
        <v>3.9135609866100225</v>
      </c>
      <c r="Y7" s="113">
        <v>2.6784107164541386</v>
      </c>
      <c r="Z7" s="113">
        <v>3.0977971851492905</v>
      </c>
    </row>
    <row r="8" spans="1:63" x14ac:dyDescent="0.3">
      <c r="A8" s="93" t="s">
        <v>44</v>
      </c>
      <c r="B8" s="103">
        <v>1.7108822670876744</v>
      </c>
      <c r="C8" s="103">
        <v>3.7532426376037908</v>
      </c>
      <c r="D8" s="103">
        <v>2.1878801570501021</v>
      </c>
      <c r="E8" s="103">
        <v>2.8261447817773262</v>
      </c>
      <c r="F8" s="103">
        <v>2.0985584470653671</v>
      </c>
      <c r="G8" s="103">
        <v>2.2383887615615352</v>
      </c>
      <c r="H8" s="103">
        <v>2.6076380863037967</v>
      </c>
      <c r="I8" s="103">
        <v>2.954704622661362</v>
      </c>
      <c r="J8" s="103">
        <v>3.1415069909897291</v>
      </c>
      <c r="K8" s="103">
        <v>2.3961374162932052</v>
      </c>
      <c r="L8" s="103">
        <v>2.249911203595349</v>
      </c>
      <c r="M8" s="103">
        <v>1.86370257345934</v>
      </c>
      <c r="N8" s="103">
        <v>1.9855111318335472</v>
      </c>
      <c r="O8" s="103">
        <v>2.531606601473265</v>
      </c>
      <c r="P8" s="103">
        <v>2.4621396224982792</v>
      </c>
      <c r="Q8" s="103">
        <v>2.3890853502905447</v>
      </c>
      <c r="R8" s="103">
        <v>2.0301753890939156</v>
      </c>
      <c r="S8" s="103">
        <v>2.4202668459226118</v>
      </c>
      <c r="T8" s="103">
        <v>2.2550605510128356</v>
      </c>
      <c r="U8" s="103">
        <v>2.0409185739790088</v>
      </c>
      <c r="V8" s="103">
        <v>2.5668646418822876</v>
      </c>
      <c r="W8" s="103">
        <v>2.9357932353470813</v>
      </c>
      <c r="X8" s="103">
        <v>2.6700000000000004</v>
      </c>
      <c r="Y8" s="103">
        <v>1.9979854171090641</v>
      </c>
      <c r="Z8" s="103">
        <v>3.035552560707242</v>
      </c>
    </row>
    <row r="9" spans="1:63" x14ac:dyDescent="0.3">
      <c r="A9" s="93" t="s">
        <v>45</v>
      </c>
      <c r="B9" s="103">
        <v>2.0763749554230162</v>
      </c>
      <c r="C9" s="103">
        <v>2.1820530172612327</v>
      </c>
      <c r="D9" s="103">
        <v>2.3447144624265541</v>
      </c>
      <c r="E9" s="103">
        <v>1.9509321707698419</v>
      </c>
      <c r="F9" s="103">
        <v>2.2542338899645702</v>
      </c>
      <c r="G9" s="103">
        <v>2.0590949686180267</v>
      </c>
      <c r="H9" s="103">
        <v>2.1819854414830346</v>
      </c>
      <c r="I9" s="103">
        <v>3.2520805186017174</v>
      </c>
      <c r="J9" s="103">
        <v>3.0002789575535203</v>
      </c>
      <c r="K9" s="103">
        <v>2.5965728313944028</v>
      </c>
      <c r="L9" s="103">
        <v>2.4431696247524646</v>
      </c>
      <c r="M9" s="103">
        <v>2.2817936264313969</v>
      </c>
      <c r="N9" s="103">
        <v>2.4193537510406466</v>
      </c>
      <c r="O9" s="103">
        <v>2.7190198584016172</v>
      </c>
      <c r="P9" s="103">
        <v>2.5120579023559322</v>
      </c>
      <c r="Q9" s="103">
        <v>2.4835950267015754</v>
      </c>
      <c r="R9" s="103">
        <v>2.3086678893235222</v>
      </c>
      <c r="S9" s="103">
        <v>2.3336341370329885</v>
      </c>
      <c r="T9" s="103">
        <v>2.1658544830401625</v>
      </c>
      <c r="U9" s="103">
        <v>2.2168320090500457</v>
      </c>
      <c r="V9" s="103">
        <v>2.505228604053968</v>
      </c>
      <c r="W9" s="103">
        <v>3.1910030841815922</v>
      </c>
      <c r="X9" s="103">
        <v>3.0891593648218789</v>
      </c>
      <c r="Y9" s="103">
        <v>2.3546654379940386</v>
      </c>
      <c r="Z9" s="103">
        <v>3.1928805036761601</v>
      </c>
    </row>
    <row r="10" spans="1:63" x14ac:dyDescent="0.3">
      <c r="A10" s="96" t="s">
        <v>46</v>
      </c>
      <c r="B10" s="103">
        <v>2.0810013834991348</v>
      </c>
      <c r="C10" s="103">
        <v>2.2139845585228777</v>
      </c>
      <c r="D10" s="103">
        <v>2.1632525529878635</v>
      </c>
      <c r="E10" s="103">
        <v>2.0235171513487229</v>
      </c>
      <c r="F10" s="103">
        <v>2.0269794927509781</v>
      </c>
      <c r="G10" s="103">
        <v>2.0616878087873012</v>
      </c>
      <c r="H10" s="103">
        <v>1.8869095536029319</v>
      </c>
      <c r="I10" s="103">
        <v>2.8106661283752468</v>
      </c>
      <c r="J10" s="103">
        <v>2.783375887640358</v>
      </c>
      <c r="K10" s="103">
        <v>2.5000832642318027</v>
      </c>
      <c r="L10" s="103">
        <v>2.50524081401942</v>
      </c>
      <c r="M10" s="113">
        <v>1.8676024234344173</v>
      </c>
      <c r="N10" s="113">
        <v>2.0369724543052641</v>
      </c>
      <c r="O10" s="113">
        <v>2.498716261166595</v>
      </c>
      <c r="P10" s="113">
        <v>2.2654583428662063</v>
      </c>
      <c r="Q10" s="113">
        <v>2.2315951103754958</v>
      </c>
      <c r="R10" s="113">
        <v>2.1648905940786789</v>
      </c>
      <c r="S10" s="113">
        <v>2.1346309556219873</v>
      </c>
      <c r="T10" s="113">
        <v>2.0752488712007024</v>
      </c>
      <c r="U10" s="113">
        <v>2.186354290983854</v>
      </c>
      <c r="V10" s="113">
        <v>2.2867116592117558</v>
      </c>
      <c r="W10" s="113">
        <v>2.9510831532828616</v>
      </c>
      <c r="X10" s="113">
        <v>2.94341005685268</v>
      </c>
      <c r="Y10" s="113">
        <v>2.2026914228358758</v>
      </c>
      <c r="Z10" s="113">
        <v>3.0418842373901196</v>
      </c>
    </row>
    <row r="11" spans="1:63" x14ac:dyDescent="0.3">
      <c r="A11" s="93" t="s">
        <v>47</v>
      </c>
      <c r="B11" s="103">
        <v>2.3950160228206494</v>
      </c>
      <c r="C11" s="103">
        <v>2.3306190449647466</v>
      </c>
      <c r="D11" s="103">
        <v>2.1958432099022498</v>
      </c>
      <c r="E11" s="103">
        <v>2.1271852812836101</v>
      </c>
      <c r="F11" s="103">
        <v>2.1277166026595893</v>
      </c>
      <c r="G11" s="103">
        <v>2.0131058854329691</v>
      </c>
      <c r="H11" s="103">
        <v>1.6433437547678489</v>
      </c>
      <c r="I11" s="103">
        <v>2.9425138578950296</v>
      </c>
      <c r="J11" s="103">
        <v>2.7645188497516342</v>
      </c>
      <c r="K11" s="103">
        <v>2.3595613399607545</v>
      </c>
      <c r="L11" s="103">
        <v>2.4091068041324228</v>
      </c>
      <c r="M11" s="113">
        <v>2.5175369000889662</v>
      </c>
      <c r="N11" s="113">
        <v>2.1537050422686179</v>
      </c>
      <c r="O11" s="113">
        <v>2.81</v>
      </c>
      <c r="P11" s="113">
        <v>2.3174197627526198</v>
      </c>
      <c r="Q11" s="113">
        <v>2.2668128651621688</v>
      </c>
      <c r="R11" s="113">
        <v>2.3861384743590976</v>
      </c>
      <c r="S11" s="113">
        <v>2.1059773604207672</v>
      </c>
      <c r="T11" s="113">
        <v>2.0724049469276036</v>
      </c>
      <c r="U11" s="113">
        <v>1.8481250087405068</v>
      </c>
      <c r="V11" s="113">
        <v>1.9127244598625701</v>
      </c>
      <c r="W11" s="113">
        <v>3.58219507521</v>
      </c>
      <c r="X11" s="113">
        <v>3.56199466930632</v>
      </c>
      <c r="Y11" s="113">
        <v>3.2023480145563523</v>
      </c>
      <c r="Z11" s="113">
        <v>2.0687992306029348</v>
      </c>
    </row>
    <row r="12" spans="1:63" hidden="1" x14ac:dyDescent="0.3">
      <c r="A12" s="93" t="s">
        <v>48</v>
      </c>
      <c r="B12" s="103">
        <v>3.7228201234782889</v>
      </c>
      <c r="C12" s="103">
        <v>2.3205453343047342</v>
      </c>
      <c r="D12" s="103">
        <v>2.9400463053398878</v>
      </c>
      <c r="E12" s="103">
        <v>2.3372518831049165</v>
      </c>
      <c r="F12" s="103">
        <v>2.5375687046002344</v>
      </c>
      <c r="G12" s="103">
        <v>2.9162788629138441</v>
      </c>
      <c r="H12" s="103">
        <v>2.9902540723097686</v>
      </c>
      <c r="I12" s="103">
        <v>4.2277757278492238</v>
      </c>
      <c r="J12" s="103">
        <v>4.4229167391679312</v>
      </c>
      <c r="K12" s="103">
        <v>7.2373308079828504</v>
      </c>
      <c r="L12" s="103">
        <v>3.0161140503739055</v>
      </c>
      <c r="M12" s="113">
        <v>1.7749999999999997</v>
      </c>
      <c r="N12" s="113">
        <v>1.6666666638909409</v>
      </c>
      <c r="O12" s="113">
        <v>2.7850925573330678</v>
      </c>
      <c r="P12" s="113">
        <v>2.3915351029230214</v>
      </c>
      <c r="Q12" s="113">
        <v>2.9553670280498405</v>
      </c>
      <c r="R12" s="113">
        <v>2.8248795392885753</v>
      </c>
      <c r="S12" s="113">
        <v>2.638095200961875</v>
      </c>
      <c r="T12" s="113">
        <v>3.3453034348330348</v>
      </c>
      <c r="U12" s="113">
        <v>2.8969302802108476</v>
      </c>
      <c r="V12" s="113">
        <v>2.7363636662388076</v>
      </c>
      <c r="W12" s="113">
        <v>3.951465823369221</v>
      </c>
      <c r="X12" s="113">
        <v>3.9374282565049219</v>
      </c>
      <c r="Y12" s="113">
        <v>2.7049660530591999</v>
      </c>
      <c r="Z12" s="113"/>
    </row>
    <row r="13" spans="1:63" hidden="1" x14ac:dyDescent="0.3">
      <c r="A13" s="93" t="s">
        <v>49</v>
      </c>
      <c r="B13" s="103">
        <v>2.6818182053870721</v>
      </c>
      <c r="C13" s="103">
        <v>2.7999999969712346</v>
      </c>
      <c r="D13" s="103">
        <v>4.4375</v>
      </c>
      <c r="E13" s="103">
        <v>4.5652173840976165</v>
      </c>
      <c r="F13" s="103" t="s">
        <v>18</v>
      </c>
      <c r="G13" s="103" t="s">
        <v>18</v>
      </c>
      <c r="H13" s="103" t="s">
        <v>18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7" t="s">
        <v>50</v>
      </c>
      <c r="B14" s="103">
        <v>1.599665235025856</v>
      </c>
      <c r="C14" s="103">
        <v>1.4282396045980175</v>
      </c>
      <c r="D14" s="103">
        <v>1.5690890268100457</v>
      </c>
      <c r="E14" s="103">
        <v>1.4132925264763891</v>
      </c>
      <c r="F14" s="103">
        <v>1.3820596846634172</v>
      </c>
      <c r="G14" s="103">
        <v>1.3887239046030986</v>
      </c>
      <c r="H14" s="103">
        <v>1.7041711725629536</v>
      </c>
      <c r="I14" s="103">
        <v>2.0677055426774964</v>
      </c>
      <c r="J14" s="103">
        <v>2.5</v>
      </c>
      <c r="K14" s="103">
        <v>2.0897585955742795</v>
      </c>
      <c r="L14" s="103">
        <v>1.5951329931987839</v>
      </c>
      <c r="M14" s="103">
        <v>1.673029877996274</v>
      </c>
      <c r="N14" s="103">
        <v>1.8296655698807867</v>
      </c>
      <c r="O14" s="103">
        <v>2.0955611919572643</v>
      </c>
      <c r="P14" s="103">
        <v>1.7005811382980374</v>
      </c>
      <c r="Q14" s="103">
        <v>1.6133676154030137</v>
      </c>
      <c r="R14" s="103">
        <v>1.5346755724038852</v>
      </c>
      <c r="S14" s="103">
        <v>1.6130135787119837</v>
      </c>
      <c r="T14" s="103">
        <v>1.518181369639946</v>
      </c>
      <c r="U14" s="103">
        <v>1.4848673070807556</v>
      </c>
      <c r="V14" s="103">
        <v>1.6952042836153673</v>
      </c>
      <c r="W14" s="103">
        <v>2.4500000000000002</v>
      </c>
      <c r="X14" s="103">
        <v>2.0277470036212257</v>
      </c>
      <c r="Y14" s="103">
        <v>1.93</v>
      </c>
      <c r="Z14" s="103">
        <v>2.1440217222973601</v>
      </c>
    </row>
    <row r="15" spans="1:63" x14ac:dyDescent="0.3">
      <c r="A15" s="97" t="s">
        <v>51</v>
      </c>
      <c r="B15" s="103">
        <v>2.2285357145890607</v>
      </c>
      <c r="C15" s="103">
        <v>2.2344161613312652</v>
      </c>
      <c r="D15" s="103">
        <v>2.5022110972048393</v>
      </c>
      <c r="E15" s="103">
        <v>2.382179546170053</v>
      </c>
      <c r="F15" s="103">
        <v>2.3251470375969552</v>
      </c>
      <c r="G15" s="103">
        <v>2.2455864565762949</v>
      </c>
      <c r="H15" s="103">
        <v>2.1265708967303336</v>
      </c>
      <c r="I15" s="103">
        <v>2.7930675396896585</v>
      </c>
      <c r="J15" s="103">
        <v>2.5958349768136029</v>
      </c>
      <c r="K15" s="103">
        <v>2.9310661566262231</v>
      </c>
      <c r="L15" s="103">
        <v>3.0074846124516585</v>
      </c>
      <c r="M15" s="103">
        <v>2.9577804695160639</v>
      </c>
      <c r="N15" s="103">
        <v>3.3725075294725069</v>
      </c>
      <c r="O15" s="103">
        <v>3.1656500508489049</v>
      </c>
      <c r="P15" s="103">
        <v>3.2665452755905511</v>
      </c>
      <c r="Q15" s="103">
        <v>3.0154751532693829</v>
      </c>
      <c r="R15" s="103">
        <v>2.8371222728451309</v>
      </c>
      <c r="S15" s="103">
        <v>3.1715158775101275</v>
      </c>
      <c r="T15" s="103">
        <v>2.8669979078221086</v>
      </c>
      <c r="U15" s="103">
        <v>3.118780240049186</v>
      </c>
      <c r="V15" s="103">
        <v>3.0347966787783709</v>
      </c>
      <c r="W15" s="103">
        <v>3.3654378967473737</v>
      </c>
      <c r="X15" s="103">
        <v>2.7999346785443708</v>
      </c>
      <c r="Y15" s="103">
        <v>3.2476912427464728</v>
      </c>
      <c r="Z15" s="103">
        <v>3.1043307086614171</v>
      </c>
    </row>
    <row r="16" spans="1:63" x14ac:dyDescent="0.3">
      <c r="A16" s="97" t="s">
        <v>213</v>
      </c>
      <c r="B16" s="94">
        <v>5</v>
      </c>
      <c r="C16" s="94">
        <v>5</v>
      </c>
      <c r="D16" s="95">
        <v>5</v>
      </c>
      <c r="E16" s="94">
        <v>5</v>
      </c>
      <c r="F16" s="94">
        <v>7.1582690647482012</v>
      </c>
      <c r="G16" s="94">
        <v>5</v>
      </c>
      <c r="H16" s="94">
        <v>4.7695508396240944</v>
      </c>
      <c r="I16" s="94">
        <v>5</v>
      </c>
      <c r="J16" s="94">
        <v>5</v>
      </c>
      <c r="K16" s="94">
        <v>5</v>
      </c>
      <c r="L16" s="94">
        <v>5</v>
      </c>
      <c r="M16" s="94">
        <v>5</v>
      </c>
      <c r="N16" s="94">
        <v>5</v>
      </c>
      <c r="O16" s="94">
        <v>6.9101999999999997</v>
      </c>
      <c r="P16" s="94">
        <v>5</v>
      </c>
      <c r="Q16" s="94">
        <v>5</v>
      </c>
      <c r="R16" s="94">
        <v>5</v>
      </c>
      <c r="S16" s="94">
        <v>5</v>
      </c>
      <c r="T16" s="94">
        <v>4.9418999999999995</v>
      </c>
      <c r="U16" s="94">
        <v>5</v>
      </c>
      <c r="V16" s="94">
        <v>6.8146190911863371</v>
      </c>
      <c r="W16" s="94">
        <v>5</v>
      </c>
      <c r="X16" s="94">
        <v>5</v>
      </c>
      <c r="Y16" s="94">
        <v>5</v>
      </c>
      <c r="Z16" s="113">
        <v>5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32" t="s">
        <v>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3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15.6" x14ac:dyDescent="0.3">
      <c r="A19" s="114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L24"/>
  <sheetViews>
    <sheetView showGridLines="0" zoomScale="90" workbookViewId="0">
      <selection activeCell="D23" sqref="D23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9.88671875" customWidth="1"/>
    <col min="258" max="258" width="20" customWidth="1"/>
    <col min="259" max="259" width="22.33203125" customWidth="1"/>
    <col min="260" max="260" width="19.5546875" customWidth="1"/>
    <col min="261" max="261" width="19.44140625" customWidth="1"/>
    <col min="513" max="513" width="29.88671875" customWidth="1"/>
    <col min="514" max="514" width="20" customWidth="1"/>
    <col min="515" max="515" width="22.33203125" customWidth="1"/>
    <col min="516" max="516" width="19.5546875" customWidth="1"/>
    <col min="517" max="517" width="19.44140625" customWidth="1"/>
    <col min="769" max="769" width="29.88671875" customWidth="1"/>
    <col min="770" max="770" width="20" customWidth="1"/>
    <col min="771" max="771" width="22.33203125" customWidth="1"/>
    <col min="772" max="772" width="19.5546875" customWidth="1"/>
    <col min="773" max="773" width="19.44140625" customWidth="1"/>
  </cols>
  <sheetData>
    <row r="1" spans="1:7" ht="40.5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7" ht="40.5" customHeight="1" x14ac:dyDescent="0.3">
      <c r="A2" s="116"/>
      <c r="B2" s="116"/>
      <c r="C2" s="116"/>
      <c r="D2" s="90"/>
      <c r="E2" s="116"/>
    </row>
    <row r="3" spans="1:7" ht="17.399999999999999" x14ac:dyDescent="0.3">
      <c r="A3" s="169" t="s">
        <v>61</v>
      </c>
      <c r="B3" s="169"/>
      <c r="C3" s="169"/>
      <c r="D3" s="169"/>
      <c r="E3" s="169"/>
    </row>
    <row r="4" spans="1:7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7" x14ac:dyDescent="0.3">
      <c r="A5" s="93" t="s">
        <v>62</v>
      </c>
      <c r="B5" s="117">
        <v>2236392</v>
      </c>
      <c r="C5" s="117">
        <v>1754710</v>
      </c>
      <c r="D5" s="117">
        <v>1978050</v>
      </c>
      <c r="E5" s="118">
        <f>(D5-C5)/C5</f>
        <v>0.12728029133019131</v>
      </c>
    </row>
    <row r="6" spans="1:7" x14ac:dyDescent="0.3">
      <c r="A6" s="93" t="s">
        <v>16</v>
      </c>
      <c r="B6" s="117">
        <v>109421</v>
      </c>
      <c r="C6" s="117">
        <v>76842</v>
      </c>
      <c r="D6" s="117">
        <v>71476</v>
      </c>
      <c r="E6" s="118">
        <f t="shared" ref="E6:E17" si="0">(D6-C6)/C6</f>
        <v>-6.9831602509044535E-2</v>
      </c>
    </row>
    <row r="7" spans="1:7" x14ac:dyDescent="0.3">
      <c r="A7" s="93" t="s">
        <v>14</v>
      </c>
      <c r="B7" s="117">
        <v>251526</v>
      </c>
      <c r="C7" s="117">
        <v>295962</v>
      </c>
      <c r="D7" s="117">
        <v>483972</v>
      </c>
      <c r="E7" s="118">
        <f t="shared" si="0"/>
        <v>0.63525047134429424</v>
      </c>
    </row>
    <row r="8" spans="1:7" x14ac:dyDescent="0.3">
      <c r="A8" s="93" t="s">
        <v>19</v>
      </c>
      <c r="B8" s="117">
        <v>45421</v>
      </c>
      <c r="C8" s="117">
        <v>50788</v>
      </c>
      <c r="D8" s="117">
        <v>54522</v>
      </c>
      <c r="E8" s="118">
        <f t="shared" si="0"/>
        <v>7.3521304245097271E-2</v>
      </c>
    </row>
    <row r="9" spans="1:7" x14ac:dyDescent="0.3">
      <c r="A9" s="93" t="s">
        <v>21</v>
      </c>
      <c r="B9" s="117">
        <v>60072</v>
      </c>
      <c r="C9" s="117">
        <v>55566</v>
      </c>
      <c r="D9" s="117">
        <v>71771</v>
      </c>
      <c r="E9" s="118">
        <f>(D9-C9)/C9</f>
        <v>0.29163517258755356</v>
      </c>
    </row>
    <row r="10" spans="1:7" x14ac:dyDescent="0.3">
      <c r="A10" s="93" t="s">
        <v>23</v>
      </c>
      <c r="B10" s="117">
        <v>870681</v>
      </c>
      <c r="C10" s="117">
        <v>751735</v>
      </c>
      <c r="D10" s="117">
        <v>774630</v>
      </c>
      <c r="E10" s="118">
        <f>(D10-C10)/C10</f>
        <v>3.0456211297864275E-2</v>
      </c>
    </row>
    <row r="11" spans="1:7" ht="15" customHeight="1" x14ac:dyDescent="0.3">
      <c r="A11" s="93" t="s">
        <v>63</v>
      </c>
      <c r="B11" s="117">
        <v>55989</v>
      </c>
      <c r="C11" s="117">
        <v>37993</v>
      </c>
      <c r="D11" s="117">
        <v>50438</v>
      </c>
      <c r="E11" s="118">
        <f>(D11-C11)/C11</f>
        <v>0.32756034006264312</v>
      </c>
    </row>
    <row r="12" spans="1:7" hidden="1" x14ac:dyDescent="0.3">
      <c r="A12" s="93" t="s">
        <v>64</v>
      </c>
      <c r="B12" s="117"/>
      <c r="C12" s="117"/>
      <c r="D12" s="117"/>
      <c r="E12" s="118" t="e">
        <f t="shared" si="0"/>
        <v>#DIV/0!</v>
      </c>
    </row>
    <row r="13" spans="1:7" ht="17.25" hidden="1" customHeight="1" x14ac:dyDescent="0.3">
      <c r="A13" s="93" t="s">
        <v>65</v>
      </c>
      <c r="B13" s="117"/>
      <c r="C13" s="117"/>
      <c r="D13" s="117"/>
      <c r="E13" s="118" t="e">
        <f t="shared" si="0"/>
        <v>#DIV/0!</v>
      </c>
    </row>
    <row r="14" spans="1:7" x14ac:dyDescent="0.3">
      <c r="A14" s="93" t="s">
        <v>27</v>
      </c>
      <c r="B14" s="117">
        <v>251186</v>
      </c>
      <c r="C14" s="117">
        <v>257757</v>
      </c>
      <c r="D14" s="117">
        <v>289308</v>
      </c>
      <c r="E14" s="118">
        <f t="shared" si="0"/>
        <v>0.12240598703429975</v>
      </c>
    </row>
    <row r="15" spans="1:7" x14ac:dyDescent="0.3">
      <c r="A15" s="93" t="s">
        <v>29</v>
      </c>
      <c r="B15" s="117">
        <v>558590</v>
      </c>
      <c r="C15" s="117">
        <v>584770</v>
      </c>
      <c r="D15" s="117">
        <v>636420</v>
      </c>
      <c r="E15" s="118">
        <f t="shared" si="0"/>
        <v>8.8325324486550269E-2</v>
      </c>
      <c r="G15" s="119"/>
    </row>
    <row r="16" spans="1:7" x14ac:dyDescent="0.3">
      <c r="A16" s="93" t="s">
        <v>31</v>
      </c>
      <c r="B16" s="159">
        <v>549</v>
      </c>
      <c r="C16" s="159">
        <v>794</v>
      </c>
      <c r="D16" s="159">
        <v>870</v>
      </c>
      <c r="E16" s="118">
        <f>(D16-C16)/C16</f>
        <v>9.5717884130982367E-2</v>
      </c>
      <c r="G16" s="119"/>
    </row>
    <row r="17" spans="1:7" s="120" customFormat="1" ht="13.8" x14ac:dyDescent="0.25">
      <c r="A17" s="96"/>
      <c r="B17" s="121">
        <f>SUM(B5:B16)</f>
        <v>4439827</v>
      </c>
      <c r="C17" s="121">
        <f t="shared" ref="C17" si="1">SUM(C5:C16)</f>
        <v>3866917</v>
      </c>
      <c r="D17" s="121">
        <f>SUM(D5:D16)</f>
        <v>4411457</v>
      </c>
      <c r="E17" s="118">
        <f t="shared" si="0"/>
        <v>0.14082019345126881</v>
      </c>
      <c r="G17" s="119"/>
    </row>
    <row r="18" spans="1:7" x14ac:dyDescent="0.3">
      <c r="A18" s="32" t="s">
        <v>6</v>
      </c>
      <c r="B18" s="120"/>
      <c r="C18" s="120"/>
      <c r="D18" s="120"/>
      <c r="E18" s="120"/>
    </row>
    <row r="19" spans="1:7" x14ac:dyDescent="0.3">
      <c r="A19" s="122"/>
      <c r="B19" s="120"/>
      <c r="C19" s="120"/>
      <c r="D19" s="120"/>
      <c r="E19" s="120"/>
    </row>
    <row r="20" spans="1:7" x14ac:dyDescent="0.3">
      <c r="A20" s="122"/>
      <c r="B20" s="120"/>
      <c r="C20" s="120"/>
      <c r="D20" s="120"/>
      <c r="E20" s="120"/>
    </row>
    <row r="21" spans="1:7" x14ac:dyDescent="0.3">
      <c r="A21" s="122"/>
      <c r="B21" s="120"/>
      <c r="C21" s="120"/>
      <c r="D21" s="120"/>
      <c r="E21" s="120"/>
    </row>
    <row r="22" spans="1:7" x14ac:dyDescent="0.3">
      <c r="A22" s="120"/>
      <c r="B22" s="120"/>
      <c r="C22" s="120"/>
      <c r="D22" s="120"/>
      <c r="E22" s="120"/>
    </row>
    <row r="23" spans="1:7" x14ac:dyDescent="0.3">
      <c r="A23" s="120"/>
      <c r="B23" s="120"/>
      <c r="C23" s="120"/>
      <c r="D23" s="120"/>
      <c r="E23" s="120"/>
    </row>
    <row r="24" spans="1:7" x14ac:dyDescent="0.3">
      <c r="A24" s="123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L25"/>
  <sheetViews>
    <sheetView showGridLines="0" zoomScale="90" workbookViewId="0">
      <selection activeCell="D21" sqref="D21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3.332031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3.332031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3.33203125" customWidth="1"/>
  </cols>
  <sheetData>
    <row r="1" spans="1:8" ht="54.75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8" ht="20.25" customHeight="1" x14ac:dyDescent="0.3">
      <c r="A2" s="116"/>
      <c r="B2" s="116"/>
      <c r="C2" s="116"/>
      <c r="D2" s="116"/>
      <c r="E2" s="116"/>
      <c r="H2" s="124" t="s">
        <v>66</v>
      </c>
    </row>
    <row r="3" spans="1:8" ht="27.75" customHeight="1" x14ac:dyDescent="0.3">
      <c r="A3" s="169" t="s">
        <v>67</v>
      </c>
      <c r="B3" s="169"/>
      <c r="C3" s="169"/>
      <c r="D3" s="169"/>
      <c r="E3" s="169"/>
    </row>
    <row r="4" spans="1:8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8" x14ac:dyDescent="0.3">
      <c r="A5" s="93" t="s">
        <v>62</v>
      </c>
      <c r="B5" s="117">
        <v>26137140</v>
      </c>
      <c r="C5" s="117">
        <v>22213355</v>
      </c>
      <c r="D5" s="117">
        <v>24990105</v>
      </c>
      <c r="E5" s="125">
        <f>(D5-C5)/C5</f>
        <v>0.12500362957329048</v>
      </c>
    </row>
    <row r="6" spans="1:8" x14ac:dyDescent="0.3">
      <c r="A6" s="93" t="s">
        <v>16</v>
      </c>
      <c r="B6" s="117">
        <v>17756341</v>
      </c>
      <c r="C6" s="117">
        <v>14122524</v>
      </c>
      <c r="D6" s="117">
        <v>15810098</v>
      </c>
      <c r="E6" s="125">
        <f t="shared" ref="E6:E17" si="0">(D6-C6)/C6</f>
        <v>0.11949521204566549</v>
      </c>
    </row>
    <row r="7" spans="1:8" x14ac:dyDescent="0.3">
      <c r="A7" s="93" t="s">
        <v>14</v>
      </c>
      <c r="B7" s="117">
        <v>24651400</v>
      </c>
      <c r="C7" s="117">
        <v>16308050</v>
      </c>
      <c r="D7" s="117">
        <v>24465450</v>
      </c>
      <c r="E7" s="125">
        <f t="shared" si="0"/>
        <v>0.50020695300787033</v>
      </c>
    </row>
    <row r="8" spans="1:8" x14ac:dyDescent="0.3">
      <c r="A8" s="93" t="s">
        <v>19</v>
      </c>
      <c r="B8" s="117">
        <v>7715940</v>
      </c>
      <c r="C8" s="117">
        <v>6787885</v>
      </c>
      <c r="D8" s="117">
        <v>7610330</v>
      </c>
      <c r="E8" s="125">
        <f t="shared" si="0"/>
        <v>0.12116366143504199</v>
      </c>
    </row>
    <row r="9" spans="1:8" x14ac:dyDescent="0.3">
      <c r="A9" s="93" t="s">
        <v>21</v>
      </c>
      <c r="B9" s="117">
        <v>6233602</v>
      </c>
      <c r="C9" s="117">
        <v>5000525</v>
      </c>
      <c r="D9" s="117">
        <v>5636352</v>
      </c>
      <c r="E9" s="125">
        <f t="shared" si="0"/>
        <v>0.12715204903485133</v>
      </c>
    </row>
    <row r="10" spans="1:8" x14ac:dyDescent="0.3">
      <c r="A10" s="93" t="s">
        <v>23</v>
      </c>
      <c r="B10" s="117">
        <v>8783664</v>
      </c>
      <c r="C10" s="117">
        <v>6060390</v>
      </c>
      <c r="D10" s="117">
        <v>6551200</v>
      </c>
      <c r="E10" s="125">
        <f t="shared" si="0"/>
        <v>8.098653717005011E-2</v>
      </c>
    </row>
    <row r="11" spans="1:8" x14ac:dyDescent="0.3">
      <c r="A11" s="93" t="s">
        <v>63</v>
      </c>
      <c r="B11" s="117">
        <v>4082450</v>
      </c>
      <c r="C11" s="117">
        <v>3133362</v>
      </c>
      <c r="D11" s="117">
        <v>3012980</v>
      </c>
      <c r="E11" s="125">
        <f t="shared" si="0"/>
        <v>-3.8419435737077297E-2</v>
      </c>
    </row>
    <row r="12" spans="1:8" hidden="1" x14ac:dyDescent="0.3">
      <c r="A12" s="93" t="s">
        <v>64</v>
      </c>
      <c r="B12" s="117"/>
      <c r="C12" s="117"/>
      <c r="D12" s="117"/>
      <c r="E12" s="125" t="e">
        <f t="shared" si="0"/>
        <v>#DIV/0!</v>
      </c>
    </row>
    <row r="13" spans="1:8" hidden="1" x14ac:dyDescent="0.3">
      <c r="A13" s="93" t="s">
        <v>65</v>
      </c>
      <c r="B13" s="117"/>
      <c r="C13" s="117"/>
      <c r="D13" s="117"/>
      <c r="E13" s="125" t="e">
        <f t="shared" si="0"/>
        <v>#DIV/0!</v>
      </c>
    </row>
    <row r="14" spans="1:8" x14ac:dyDescent="0.3">
      <c r="A14" s="93" t="s">
        <v>27</v>
      </c>
      <c r="B14" s="117">
        <v>5661890</v>
      </c>
      <c r="C14" s="117">
        <v>5005579</v>
      </c>
      <c r="D14" s="117">
        <v>4233010</v>
      </c>
      <c r="E14" s="125">
        <f t="shared" si="0"/>
        <v>-0.154341585658722</v>
      </c>
    </row>
    <row r="15" spans="1:8" x14ac:dyDescent="0.3">
      <c r="A15" s="93" t="s">
        <v>29</v>
      </c>
      <c r="B15" s="117">
        <v>3232150</v>
      </c>
      <c r="C15" s="117">
        <v>3213200</v>
      </c>
      <c r="D15" s="117">
        <v>3897575</v>
      </c>
      <c r="E15" s="125">
        <f t="shared" si="0"/>
        <v>0.21298860948587078</v>
      </c>
      <c r="G15" s="119"/>
    </row>
    <row r="16" spans="1:8" x14ac:dyDescent="0.3">
      <c r="A16" s="93" t="s">
        <v>31</v>
      </c>
      <c r="B16" s="159">
        <v>25299</v>
      </c>
      <c r="C16" s="159">
        <v>21773</v>
      </c>
      <c r="D16" s="159">
        <v>75675</v>
      </c>
      <c r="E16" s="125">
        <f t="shared" si="0"/>
        <v>2.4756349607311807</v>
      </c>
      <c r="G16" s="119"/>
    </row>
    <row r="17" spans="1:5" x14ac:dyDescent="0.3">
      <c r="A17" s="96"/>
      <c r="B17" s="121">
        <f>SUM(B5:B16)</f>
        <v>104279876</v>
      </c>
      <c r="C17" s="121">
        <f>SUM(C5:C16)</f>
        <v>81866643</v>
      </c>
      <c r="D17" s="121">
        <f>SUM(D5:D16)</f>
        <v>96282775</v>
      </c>
      <c r="E17" s="125">
        <f t="shared" si="0"/>
        <v>0.17609286849590253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6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19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L24"/>
  <sheetViews>
    <sheetView showGridLines="0" zoomScale="90" workbookViewId="0">
      <selection activeCell="C23" sqref="C23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</cols>
  <sheetData>
    <row r="1" spans="1:5" ht="57.75" customHeight="1" x14ac:dyDescent="0.3">
      <c r="A1" s="116"/>
      <c r="B1" s="116"/>
      <c r="C1" s="90"/>
      <c r="D1" s="90" t="str">
        <f>Principal!I15</f>
        <v>Agosto de 2026</v>
      </c>
      <c r="E1" s="116"/>
    </row>
    <row r="2" spans="1:5" ht="12.7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68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5" x14ac:dyDescent="0.3">
      <c r="A5" s="93" t="s">
        <v>62</v>
      </c>
      <c r="B5" s="117">
        <v>12032280</v>
      </c>
      <c r="C5" s="117">
        <v>10101000</v>
      </c>
      <c r="D5" s="117">
        <v>12190000</v>
      </c>
      <c r="E5" s="127">
        <f>(D5-C5)/C5</f>
        <v>0.20681120681120682</v>
      </c>
    </row>
    <row r="6" spans="1:5" x14ac:dyDescent="0.3">
      <c r="A6" s="93" t="s">
        <v>16</v>
      </c>
      <c r="B6" s="117">
        <v>8917772</v>
      </c>
      <c r="C6" s="117">
        <v>7880050</v>
      </c>
      <c r="D6" s="117">
        <v>7868460</v>
      </c>
      <c r="E6" s="127">
        <f>(D6-C6)/C6</f>
        <v>-1.4708028502357219E-3</v>
      </c>
    </row>
    <row r="7" spans="1:5" x14ac:dyDescent="0.3">
      <c r="A7" s="93" t="s">
        <v>14</v>
      </c>
      <c r="B7" s="117">
        <v>7977140</v>
      </c>
      <c r="C7" s="117">
        <v>5628660</v>
      </c>
      <c r="D7" s="117">
        <v>6652980</v>
      </c>
      <c r="E7" s="127">
        <f t="shared" ref="E7:E15" si="0">(D7-C7)/C7</f>
        <v>0.18198292311136222</v>
      </c>
    </row>
    <row r="8" spans="1:5" x14ac:dyDescent="0.3">
      <c r="A8" s="93" t="s">
        <v>19</v>
      </c>
      <c r="B8" s="117">
        <v>2796030</v>
      </c>
      <c r="C8" s="117">
        <v>3315130</v>
      </c>
      <c r="D8" s="117">
        <v>3049875</v>
      </c>
      <c r="E8" s="127">
        <f t="shared" si="0"/>
        <v>-8.0013453469396367E-2</v>
      </c>
    </row>
    <row r="9" spans="1:5" x14ac:dyDescent="0.3">
      <c r="A9" s="93" t="s">
        <v>21</v>
      </c>
      <c r="B9" s="117">
        <v>1365960</v>
      </c>
      <c r="C9" s="117">
        <v>1621540</v>
      </c>
      <c r="D9" s="117">
        <v>1989500</v>
      </c>
      <c r="E9" s="127">
        <f t="shared" si="0"/>
        <v>0.22692008831111166</v>
      </c>
    </row>
    <row r="10" spans="1:5" x14ac:dyDescent="0.3">
      <c r="A10" s="93" t="s">
        <v>23</v>
      </c>
      <c r="B10" s="117">
        <v>3449640</v>
      </c>
      <c r="C10" s="117">
        <v>2023480</v>
      </c>
      <c r="D10" s="117">
        <v>2439100</v>
      </c>
      <c r="E10" s="127">
        <f t="shared" si="0"/>
        <v>0.20539862019886532</v>
      </c>
    </row>
    <row r="11" spans="1:5" x14ac:dyDescent="0.3">
      <c r="A11" s="93" t="s">
        <v>63</v>
      </c>
      <c r="B11" s="117">
        <v>1347797</v>
      </c>
      <c r="C11" s="117">
        <v>820070</v>
      </c>
      <c r="D11" s="117">
        <v>1194799</v>
      </c>
      <c r="E11" s="127">
        <f t="shared" si="0"/>
        <v>0.45694757764581073</v>
      </c>
    </row>
    <row r="12" spans="1:5" hidden="1" x14ac:dyDescent="0.3">
      <c r="A12" s="93" t="s">
        <v>64</v>
      </c>
      <c r="B12" s="117"/>
      <c r="C12" s="117"/>
      <c r="D12" s="117"/>
      <c r="E12" s="127" t="e">
        <f t="shared" si="0"/>
        <v>#DIV/0!</v>
      </c>
    </row>
    <row r="13" spans="1:5" ht="15" hidden="1" customHeight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2723800</v>
      </c>
      <c r="C14" s="117">
        <v>2960494</v>
      </c>
      <c r="D14" s="117">
        <v>2678469</v>
      </c>
      <c r="E14" s="127">
        <f t="shared" si="0"/>
        <v>-9.5262817624355942E-2</v>
      </c>
    </row>
    <row r="15" spans="1:5" x14ac:dyDescent="0.3">
      <c r="A15" s="93" t="s">
        <v>29</v>
      </c>
      <c r="B15" s="117">
        <v>2383800</v>
      </c>
      <c r="C15" s="117">
        <v>2170590</v>
      </c>
      <c r="D15" s="117">
        <v>2353920</v>
      </c>
      <c r="E15" s="127">
        <f t="shared" si="0"/>
        <v>8.4460906942352074E-2</v>
      </c>
    </row>
    <row r="16" spans="1:5" x14ac:dyDescent="0.3">
      <c r="A16" s="93" t="s">
        <v>31</v>
      </c>
      <c r="B16" s="159">
        <v>44205</v>
      </c>
      <c r="C16" s="159">
        <v>147880</v>
      </c>
      <c r="D16" s="159">
        <v>122580</v>
      </c>
      <c r="E16" s="127">
        <f>(D16-C16)/C16</f>
        <v>-0.17108466324046523</v>
      </c>
    </row>
    <row r="17" spans="1:7" x14ac:dyDescent="0.3">
      <c r="A17" s="96"/>
      <c r="B17" s="121">
        <f>SUM(B5:B16)</f>
        <v>43038424</v>
      </c>
      <c r="C17" s="121">
        <f t="shared" ref="C17" si="1">SUM(C5:C16)</f>
        <v>36668894</v>
      </c>
      <c r="D17" s="121">
        <f>SUM(D5:D16)</f>
        <v>40539683</v>
      </c>
      <c r="E17" s="127">
        <f>(D17-C17)/C17</f>
        <v>0.10556056040304897</v>
      </c>
      <c r="G17" s="119"/>
    </row>
    <row r="18" spans="1:7" x14ac:dyDescent="0.3">
      <c r="A18" s="32" t="s">
        <v>6</v>
      </c>
      <c r="B18" s="120"/>
      <c r="C18" s="120"/>
      <c r="D18" s="120"/>
      <c r="E18" s="120"/>
    </row>
    <row r="19" spans="1:7" x14ac:dyDescent="0.3">
      <c r="A19" s="122"/>
      <c r="B19" s="120"/>
      <c r="C19" s="120"/>
      <c r="D19" s="120"/>
      <c r="E19" s="120"/>
    </row>
    <row r="20" spans="1:7" x14ac:dyDescent="0.3">
      <c r="A20" s="122"/>
      <c r="B20" s="120"/>
      <c r="C20" s="120"/>
      <c r="D20" s="120"/>
      <c r="E20" s="120"/>
    </row>
    <row r="21" spans="1:7" x14ac:dyDescent="0.3">
      <c r="A21" s="122"/>
      <c r="B21" s="120"/>
      <c r="C21" s="120"/>
      <c r="D21" s="120"/>
      <c r="E21" s="120"/>
    </row>
    <row r="22" spans="1:7" x14ac:dyDescent="0.3">
      <c r="A22" s="120"/>
      <c r="B22" s="120"/>
      <c r="C22" s="120"/>
      <c r="D22" s="120"/>
      <c r="E22" s="120"/>
    </row>
    <row r="23" spans="1:7" x14ac:dyDescent="0.3">
      <c r="A23" s="120"/>
      <c r="B23" s="120"/>
      <c r="C23" s="120"/>
      <c r="D23" s="120"/>
      <c r="E23" s="120"/>
    </row>
    <row r="24" spans="1:7" x14ac:dyDescent="0.3">
      <c r="A24" s="123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L24"/>
  <sheetViews>
    <sheetView showGridLines="0" zoomScale="90" workbookViewId="0">
      <selection activeCell="C21" sqref="C21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3.66406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3.66406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3.66406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5" ht="1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69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5" x14ac:dyDescent="0.3">
      <c r="A5" s="93" t="s">
        <v>62</v>
      </c>
      <c r="B5" s="128">
        <v>6854107</v>
      </c>
      <c r="C5" s="128">
        <v>5685480</v>
      </c>
      <c r="D5" s="128">
        <v>6046803</v>
      </c>
      <c r="E5" s="127">
        <f>(D5-C5)/C5</f>
        <v>6.3551890077882603E-2</v>
      </c>
    </row>
    <row r="6" spans="1:5" x14ac:dyDescent="0.3">
      <c r="A6" s="93" t="s">
        <v>16</v>
      </c>
      <c r="B6" s="128">
        <v>3972189</v>
      </c>
      <c r="C6" s="128">
        <v>3289458</v>
      </c>
      <c r="D6" s="128">
        <v>3291324</v>
      </c>
      <c r="E6" s="127">
        <f t="shared" ref="E6:E17" si="0">(D6-C6)/C6</f>
        <v>5.6726670472764817E-4</v>
      </c>
    </row>
    <row r="7" spans="1:5" x14ac:dyDescent="0.3">
      <c r="A7" s="93" t="s">
        <v>14</v>
      </c>
      <c r="B7" s="128">
        <v>2629560</v>
      </c>
      <c r="C7" s="128">
        <v>1531920</v>
      </c>
      <c r="D7" s="128">
        <v>2008680</v>
      </c>
      <c r="E7" s="127">
        <f t="shared" si="0"/>
        <v>0.31121729594234687</v>
      </c>
    </row>
    <row r="8" spans="1:5" x14ac:dyDescent="0.3">
      <c r="A8" s="93" t="s">
        <v>19</v>
      </c>
      <c r="B8" s="128">
        <v>958097</v>
      </c>
      <c r="C8" s="128">
        <v>1004090</v>
      </c>
      <c r="D8" s="128">
        <v>1074616</v>
      </c>
      <c r="E8" s="127">
        <f t="shared" si="0"/>
        <v>7.0238723620392587E-2</v>
      </c>
    </row>
    <row r="9" spans="1:5" x14ac:dyDescent="0.3">
      <c r="A9" s="93" t="s">
        <v>21</v>
      </c>
      <c r="B9" s="128">
        <v>247880</v>
      </c>
      <c r="C9" s="128">
        <v>1346050</v>
      </c>
      <c r="D9" s="128">
        <v>1183640</v>
      </c>
      <c r="E9" s="127">
        <f t="shared" si="0"/>
        <v>-0.12065673637680621</v>
      </c>
    </row>
    <row r="10" spans="1:5" x14ac:dyDescent="0.3">
      <c r="A10" s="93" t="s">
        <v>23</v>
      </c>
      <c r="B10" s="128">
        <v>3297876</v>
      </c>
      <c r="C10" s="128">
        <v>2394166</v>
      </c>
      <c r="D10" s="128">
        <v>3166907</v>
      </c>
      <c r="E10" s="127">
        <f t="shared" si="0"/>
        <v>0.32275999241489522</v>
      </c>
    </row>
    <row r="11" spans="1:5" x14ac:dyDescent="0.3">
      <c r="A11" s="93" t="s">
        <v>63</v>
      </c>
      <c r="B11" s="128">
        <v>1134382</v>
      </c>
      <c r="C11" s="128">
        <v>779038</v>
      </c>
      <c r="D11" s="128">
        <v>834022</v>
      </c>
      <c r="E11" s="127">
        <f t="shared" si="0"/>
        <v>7.0579355564170165E-2</v>
      </c>
    </row>
    <row r="12" spans="1:5" hidden="1" x14ac:dyDescent="0.3">
      <c r="A12" s="93" t="s">
        <v>64</v>
      </c>
      <c r="B12" s="128"/>
      <c r="C12" s="128"/>
      <c r="D12" s="128"/>
      <c r="E12" s="127" t="e">
        <f t="shared" si="0"/>
        <v>#DIV/0!</v>
      </c>
    </row>
    <row r="13" spans="1:5" hidden="1" x14ac:dyDescent="0.3">
      <c r="A13" s="93" t="s">
        <v>65</v>
      </c>
      <c r="B13" s="128"/>
      <c r="C13" s="128"/>
      <c r="D13" s="128"/>
      <c r="E13" s="127" t="e">
        <f t="shared" si="0"/>
        <v>#DIV/0!</v>
      </c>
    </row>
    <row r="14" spans="1:5" x14ac:dyDescent="0.3">
      <c r="A14" s="93" t="s">
        <v>27</v>
      </c>
      <c r="B14" s="128">
        <v>2414940</v>
      </c>
      <c r="C14" s="128">
        <v>1424440</v>
      </c>
      <c r="D14" s="128">
        <v>1351068</v>
      </c>
      <c r="E14" s="127">
        <f t="shared" si="0"/>
        <v>-5.1509365083822416E-2</v>
      </c>
    </row>
    <row r="15" spans="1:5" x14ac:dyDescent="0.3">
      <c r="A15" s="93" t="s">
        <v>29</v>
      </c>
      <c r="B15" s="128">
        <v>1712680</v>
      </c>
      <c r="C15" s="128">
        <v>1453140</v>
      </c>
      <c r="D15" s="128">
        <v>1778432</v>
      </c>
      <c r="E15" s="127">
        <f t="shared" si="0"/>
        <v>0.22385454945841418</v>
      </c>
    </row>
    <row r="16" spans="1:5" x14ac:dyDescent="0.3">
      <c r="A16" s="93" t="s">
        <v>31</v>
      </c>
      <c r="B16" s="128">
        <v>19580</v>
      </c>
      <c r="C16" s="128">
        <v>7120</v>
      </c>
      <c r="D16" s="128">
        <v>920</v>
      </c>
      <c r="E16" s="127">
        <f t="shared" si="0"/>
        <v>-0.8707865168539326</v>
      </c>
    </row>
    <row r="17" spans="1:7" x14ac:dyDescent="0.3">
      <c r="A17" s="111"/>
      <c r="B17" s="121">
        <f>SUM(B5:B16)</f>
        <v>23241291</v>
      </c>
      <c r="C17" s="121">
        <f t="shared" ref="C17" si="1">SUM(C5:C16)</f>
        <v>18914902</v>
      </c>
      <c r="D17" s="121">
        <f>SUM(D5:D16)</f>
        <v>20736412</v>
      </c>
      <c r="E17" s="127">
        <f t="shared" si="0"/>
        <v>9.630026103228026E-2</v>
      </c>
      <c r="G17" s="119"/>
    </row>
    <row r="18" spans="1:7" x14ac:dyDescent="0.3">
      <c r="A18" s="32" t="s">
        <v>6</v>
      </c>
      <c r="B18" s="120"/>
      <c r="C18" s="120"/>
      <c r="D18" s="120"/>
      <c r="E18" s="120"/>
    </row>
    <row r="19" spans="1:7" x14ac:dyDescent="0.3">
      <c r="A19" s="122"/>
      <c r="B19" s="120"/>
      <c r="C19" s="120"/>
      <c r="D19" s="120"/>
      <c r="E19" s="120"/>
    </row>
    <row r="20" spans="1:7" x14ac:dyDescent="0.3">
      <c r="A20" s="122"/>
      <c r="B20" s="120"/>
      <c r="C20" s="120"/>
      <c r="D20" s="120"/>
      <c r="E20" s="120"/>
    </row>
    <row r="21" spans="1:7" x14ac:dyDescent="0.3">
      <c r="A21" s="122"/>
      <c r="B21" s="120"/>
      <c r="C21" s="120"/>
      <c r="D21" s="120"/>
      <c r="E21" s="120"/>
    </row>
    <row r="22" spans="1:7" x14ac:dyDescent="0.3">
      <c r="A22" s="120"/>
      <c r="B22" s="120"/>
      <c r="C22" s="120"/>
      <c r="D22" s="120"/>
      <c r="E22" s="120"/>
    </row>
    <row r="23" spans="1:7" x14ac:dyDescent="0.3">
      <c r="A23" s="120"/>
      <c r="B23" s="120"/>
      <c r="C23" s="120"/>
      <c r="D23" s="120"/>
      <c r="E23" s="120"/>
    </row>
    <row r="24" spans="1:7" x14ac:dyDescent="0.3">
      <c r="A24" s="120"/>
      <c r="B24" s="120"/>
      <c r="C24" s="120"/>
      <c r="D24" s="120"/>
      <c r="E24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4"/>
  <sheetViews>
    <sheetView showGridLines="0" zoomScale="118" zoomScaleNormal="118" workbookViewId="0">
      <selection activeCell="F29" sqref="F29"/>
    </sheetView>
  </sheetViews>
  <sheetFormatPr defaultColWidth="9.109375" defaultRowHeight="14.4" x14ac:dyDescent="0.3"/>
  <cols>
    <col min="1" max="1" width="25.6640625" style="3" customWidth="1"/>
    <col min="2" max="11" width="10.6640625" style="3" customWidth="1"/>
    <col min="12" max="64" width="9.109375" style="3"/>
    <col min="257" max="257" width="25.109375" customWidth="1"/>
    <col min="258" max="267" width="9.6640625" customWidth="1"/>
    <col min="513" max="513" width="25.109375" customWidth="1"/>
    <col min="514" max="523" width="9.6640625" customWidth="1"/>
    <col min="769" max="769" width="25.109375" customWidth="1"/>
    <col min="770" max="779" width="9.6640625" customWidth="1"/>
  </cols>
  <sheetData>
    <row r="1" spans="1:64" ht="64.5" customHeight="1" x14ac:dyDescent="0.4">
      <c r="A1" s="4"/>
      <c r="B1" s="4"/>
      <c r="C1" s="5"/>
      <c r="D1" s="163" t="s">
        <v>0</v>
      </c>
      <c r="E1" s="163"/>
      <c r="F1" s="163"/>
      <c r="G1" s="163"/>
      <c r="H1" s="162" t="str">
        <f>Principal!$I$15</f>
        <v>Agosto de 2026</v>
      </c>
      <c r="I1" s="162"/>
      <c r="J1" s="162"/>
      <c r="K1" s="6"/>
      <c r="L1" s="7"/>
    </row>
    <row r="2" spans="1:64" s="8" customFormat="1" ht="17.399999999999999" x14ac:dyDescent="0.25">
      <c r="A2" s="164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s="8" customFormat="1" ht="17.399999999999999" x14ac:dyDescent="0.25">
      <c r="A3" s="11"/>
      <c r="B3" s="11"/>
      <c r="C3" s="11"/>
      <c r="D3" s="11"/>
      <c r="E3" s="12">
        <v>46235</v>
      </c>
      <c r="F3" s="11"/>
      <c r="G3" s="11"/>
      <c r="H3" s="11"/>
      <c r="I3" s="11"/>
      <c r="J3" s="11"/>
      <c r="K3" s="13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x14ac:dyDescent="0.3">
      <c r="A4" s="14" t="str">
        <f>'[1]Hortaliças- FEV'!A3</f>
        <v>Produto</v>
      </c>
      <c r="B4" s="165" t="str">
        <f>'[1]Hortaliças- FEV'!B3</f>
        <v>Alface</v>
      </c>
      <c r="C4" s="166"/>
      <c r="D4" s="165" t="str">
        <f>'[1]Hortaliças- FEV'!D3</f>
        <v>Batata</v>
      </c>
      <c r="E4" s="166"/>
      <c r="F4" s="165" t="str">
        <f>'[1]Hortaliças- FEV'!F3</f>
        <v>Cebola</v>
      </c>
      <c r="G4" s="166"/>
      <c r="H4" s="165" t="str">
        <f>'[1]Hortaliças- FEV'!H3</f>
        <v>Cenoura</v>
      </c>
      <c r="I4" s="166"/>
      <c r="J4" s="165" t="str">
        <f>'[1]Hortaliças- FEV'!J3</f>
        <v>Tomate</v>
      </c>
      <c r="K4" s="166"/>
      <c r="L4" s="7"/>
    </row>
    <row r="5" spans="1:64" x14ac:dyDescent="0.3">
      <c r="A5" s="15" t="str">
        <f>'[1]Hortaliças- FEV'!A4</f>
        <v>Ceasa</v>
      </c>
      <c r="B5" s="16" t="s">
        <v>4</v>
      </c>
      <c r="C5" s="17" t="s">
        <v>227</v>
      </c>
      <c r="D5" s="16" t="s">
        <v>4</v>
      </c>
      <c r="E5" s="17" t="s">
        <v>227</v>
      </c>
      <c r="F5" s="16" t="s">
        <v>4</v>
      </c>
      <c r="G5" s="17" t="s">
        <v>227</v>
      </c>
      <c r="H5" s="16" t="s">
        <v>4</v>
      </c>
      <c r="I5" s="17" t="s">
        <v>227</v>
      </c>
      <c r="J5" s="16" t="s">
        <v>4</v>
      </c>
      <c r="K5" s="17" t="s">
        <v>227</v>
      </c>
      <c r="L5" s="18"/>
    </row>
    <row r="6" spans="1:64" x14ac:dyDescent="0.3">
      <c r="A6" s="19" t="str">
        <f>'[1]Hortaliças- FEV'!A5</f>
        <v>CEAGESP - São Paulo</v>
      </c>
      <c r="B6" s="20">
        <v>4.5947318925204117</v>
      </c>
      <c r="C6" s="21">
        <v>1.4573959425985316E-2</v>
      </c>
      <c r="D6" s="20">
        <v>3.164109306463498</v>
      </c>
      <c r="E6" s="21">
        <v>-0.33477748251072753</v>
      </c>
      <c r="F6" s="20">
        <v>4.2357135849056604</v>
      </c>
      <c r="G6" s="21">
        <v>-4.0778293843334389E-2</v>
      </c>
      <c r="H6" s="20">
        <v>3.8936143016400568</v>
      </c>
      <c r="I6" s="21">
        <v>-0.34829257114805673</v>
      </c>
      <c r="J6" s="20">
        <v>3.1947758179050312</v>
      </c>
      <c r="K6" s="21">
        <v>-0.4329046651665398</v>
      </c>
    </row>
    <row r="7" spans="1:64" x14ac:dyDescent="0.3">
      <c r="A7" s="19" t="str">
        <f>'[1]Hortaliças- FEV'!A6</f>
        <v>CEASAMINAS - Belo Horizonte</v>
      </c>
      <c r="B7" s="20">
        <v>9.8537195702053868</v>
      </c>
      <c r="C7" s="21">
        <v>0.15837726417473211</v>
      </c>
      <c r="D7" s="20">
        <v>2.6789282191672692</v>
      </c>
      <c r="E7" s="21">
        <v>-0.36269605850636416</v>
      </c>
      <c r="F7" s="20">
        <v>4.2473794389245167</v>
      </c>
      <c r="G7" s="21">
        <v>2.9282824467665496E-2</v>
      </c>
      <c r="H7" s="20">
        <v>3.2235674214996761</v>
      </c>
      <c r="I7" s="21">
        <v>-0.35462801441071917</v>
      </c>
      <c r="J7" s="20">
        <v>2.4762848463052154</v>
      </c>
      <c r="K7" s="21">
        <v>-0.46141411085609702</v>
      </c>
    </row>
    <row r="8" spans="1:64" x14ac:dyDescent="0.3">
      <c r="A8" s="19" t="str">
        <f>'[1]Hortaliças- FEV'!A7</f>
        <v>CEASA/RJ - Rio de Janeiro</v>
      </c>
      <c r="B8" s="20">
        <v>5.0481543973618317</v>
      </c>
      <c r="C8" s="21">
        <v>0.4338706076270315</v>
      </c>
      <c r="D8" s="20">
        <v>1.5255607307447838</v>
      </c>
      <c r="E8" s="21">
        <v>-0.38237992187829367</v>
      </c>
      <c r="F8" s="20">
        <v>4.5209010623810686</v>
      </c>
      <c r="G8" s="21">
        <v>8.5026940192682698E-2</v>
      </c>
      <c r="H8" s="20">
        <v>5.0543941991755776</v>
      </c>
      <c r="I8" s="21">
        <v>-0.2256481484039885</v>
      </c>
      <c r="J8" s="20">
        <v>3.9953933258126342</v>
      </c>
      <c r="K8" s="21">
        <v>-0.38719491187000493</v>
      </c>
    </row>
    <row r="9" spans="1:64" x14ac:dyDescent="0.3">
      <c r="A9" s="19" t="str">
        <f>'[1]Hortaliças- FEV'!A8</f>
        <v>CEASA/SP - Campinas</v>
      </c>
      <c r="B9" s="20">
        <v>3.4270056124133381</v>
      </c>
      <c r="C9" s="21">
        <v>8.923884937359268E-2</v>
      </c>
      <c r="D9" s="20">
        <v>4.3647545507225045</v>
      </c>
      <c r="E9" s="21">
        <v>-0.30009416377404696</v>
      </c>
      <c r="F9" s="20">
        <v>4.4647005369072508</v>
      </c>
      <c r="G9" s="21">
        <v>-4.5735455724569614E-2</v>
      </c>
      <c r="H9" s="20">
        <v>4.1599999999999993</v>
      </c>
      <c r="I9" s="21">
        <v>-0.38370370370370382</v>
      </c>
      <c r="J9" s="20">
        <v>4.1167896311867462</v>
      </c>
      <c r="K9" s="21">
        <v>-0.4129659289656476</v>
      </c>
    </row>
    <row r="10" spans="1:64" x14ac:dyDescent="0.3">
      <c r="A10" s="19" t="str">
        <f>'[1]Hortaliças- FEV'!A9</f>
        <v>CEASA/ES - Vitória</v>
      </c>
      <c r="B10" s="20">
        <v>3.5540999846734755</v>
      </c>
      <c r="C10" s="21">
        <v>-0.2419867117999954</v>
      </c>
      <c r="D10" s="20">
        <v>3.1891036400849342</v>
      </c>
      <c r="E10" s="21">
        <v>-0.44475129137834946</v>
      </c>
      <c r="F10" s="20">
        <v>4.6552713546117115</v>
      </c>
      <c r="G10" s="21">
        <v>5.1898193835052543E-2</v>
      </c>
      <c r="H10" s="20">
        <v>4.3101082677165357</v>
      </c>
      <c r="I10" s="21">
        <v>-0.2513121544947845</v>
      </c>
      <c r="J10" s="20">
        <v>3.0659191617239867</v>
      </c>
      <c r="K10" s="21">
        <v>-0.5515670478848268</v>
      </c>
    </row>
    <row r="11" spans="1:64" x14ac:dyDescent="0.3">
      <c r="A11" s="19" t="str">
        <f>'[1]Hortaliças- FEV'!A10</f>
        <v>CEASA/PR - Curitiba</v>
      </c>
      <c r="B11" s="22">
        <v>5.1944386352193952</v>
      </c>
      <c r="C11" s="21">
        <v>-0.12916932369352208</v>
      </c>
      <c r="D11" s="22">
        <v>3.5209068567590669</v>
      </c>
      <c r="E11" s="21">
        <v>-0.33337523684631459</v>
      </c>
      <c r="F11" s="22">
        <v>4.4867984092493129</v>
      </c>
      <c r="G11" s="21">
        <v>3.0959845831798834E-2</v>
      </c>
      <c r="H11" s="22">
        <v>3.5052921509851727</v>
      </c>
      <c r="I11" s="21">
        <v>-0.35254558054454282</v>
      </c>
      <c r="J11" s="22">
        <v>4.286796116311578</v>
      </c>
      <c r="K11" s="21">
        <v>-0.41323899642276873</v>
      </c>
    </row>
    <row r="12" spans="1:64" x14ac:dyDescent="0.3">
      <c r="A12" s="19" t="str">
        <f>'[1]Hortaliças- FEV'!A11</f>
        <v>CEASA/SC - São José</v>
      </c>
      <c r="B12" s="22">
        <v>6.0773771759387767</v>
      </c>
      <c r="C12" s="21">
        <v>-4.1201724800993669E-2</v>
      </c>
      <c r="D12" s="22">
        <v>4.8903012963909482</v>
      </c>
      <c r="E12" s="21">
        <v>-0.16946522317147661</v>
      </c>
      <c r="F12" s="22">
        <v>3.2314989383151476</v>
      </c>
      <c r="G12" s="21">
        <v>-0.14710029509903391</v>
      </c>
      <c r="H12" s="22">
        <v>5.9399722069681617</v>
      </c>
      <c r="I12" s="21">
        <v>0.13113578847854712</v>
      </c>
      <c r="J12" s="22">
        <v>7.8786665311608877</v>
      </c>
      <c r="K12" s="21">
        <v>1.7123961044392084E-2</v>
      </c>
    </row>
    <row r="13" spans="1:64" hidden="1" x14ac:dyDescent="0.3">
      <c r="A13" s="19" t="str">
        <f>'[1]Hortaliças- FEV'!A12</f>
        <v>CEASA/GO - Goiânia</v>
      </c>
      <c r="B13" s="20"/>
      <c r="C13" s="21">
        <v>-1</v>
      </c>
      <c r="D13" s="20"/>
      <c r="E13" s="21">
        <v>-1</v>
      </c>
      <c r="F13" s="20"/>
      <c r="G13" s="21">
        <v>-1</v>
      </c>
      <c r="H13" s="20"/>
      <c r="I13" s="21">
        <v>-1</v>
      </c>
      <c r="J13" s="20"/>
      <c r="K13" s="21">
        <v>-1</v>
      </c>
    </row>
    <row r="14" spans="1:64" hidden="1" x14ac:dyDescent="0.3">
      <c r="A14" s="19" t="str">
        <f>'[1]Hortaliças- FEV'!A13</f>
        <v>CEASA/DF - Brasília</v>
      </c>
      <c r="B14" s="20"/>
      <c r="C14" s="21" t="e">
        <v>#DIV/0!</v>
      </c>
      <c r="D14" s="20"/>
      <c r="E14" s="21" t="e">
        <v>#DIV/0!</v>
      </c>
      <c r="F14" s="20"/>
      <c r="G14" s="21" t="e">
        <v>#DIV/0!</v>
      </c>
      <c r="H14" s="20"/>
      <c r="I14" s="21" t="e">
        <v>#DIV/0!</v>
      </c>
      <c r="J14" s="20"/>
      <c r="K14" s="21" t="e">
        <v>#DIV/0!</v>
      </c>
    </row>
    <row r="15" spans="1:64" x14ac:dyDescent="0.3">
      <c r="A15" s="19" t="str">
        <f>'[1]Hortaliças- FEV'!A14</f>
        <v>CEASA/PE - Recife</v>
      </c>
      <c r="B15" s="20">
        <v>3.5600093326143765</v>
      </c>
      <c r="C15" s="21">
        <v>-0.13170632255683143</v>
      </c>
      <c r="D15" s="20">
        <v>4.2166163793612581</v>
      </c>
      <c r="E15" s="21">
        <v>-0.43524594534910471</v>
      </c>
      <c r="F15" s="20">
        <v>4.95</v>
      </c>
      <c r="G15" s="21">
        <v>0.1199095022624435</v>
      </c>
      <c r="H15" s="20">
        <v>5.5</v>
      </c>
      <c r="I15" s="21">
        <v>-0.29123711340206193</v>
      </c>
      <c r="J15" s="20">
        <v>1.8875452079810362</v>
      </c>
      <c r="K15" s="21">
        <v>-0.37352059199644833</v>
      </c>
    </row>
    <row r="16" spans="1:64" x14ac:dyDescent="0.3">
      <c r="A16" s="19" t="str">
        <f>'[1]Hortaliças- FEV'!A15</f>
        <v>CEASA/CE - Fortaleza</v>
      </c>
      <c r="B16" s="20">
        <v>12.819999999999999</v>
      </c>
      <c r="C16" s="21">
        <v>-1.6871165644171831E-2</v>
      </c>
      <c r="D16" s="20">
        <v>5.24</v>
      </c>
      <c r="E16" s="21">
        <v>-0.48677766895200786</v>
      </c>
      <c r="F16" s="20">
        <v>6.5888536568787384</v>
      </c>
      <c r="G16" s="21">
        <v>9.7270259230699457E-2</v>
      </c>
      <c r="H16" s="20">
        <v>3.3200000000000003</v>
      </c>
      <c r="I16" s="21">
        <v>-0.24886877828054291</v>
      </c>
      <c r="J16" s="20">
        <v>3.4599999999999995</v>
      </c>
      <c r="K16" s="21">
        <v>-0.36044362292051757</v>
      </c>
    </row>
    <row r="17" spans="1:15" x14ac:dyDescent="0.3">
      <c r="A17" s="19" t="s">
        <v>212</v>
      </c>
      <c r="B17" s="20">
        <v>11.9</v>
      </c>
      <c r="C17" s="21">
        <v>5.9510713857201712E-2</v>
      </c>
      <c r="D17" s="20">
        <v>7.94</v>
      </c>
      <c r="E17" s="21">
        <v>1.1186126192696792E-16</v>
      </c>
      <c r="F17" s="20">
        <v>5.5624653287648886</v>
      </c>
      <c r="G17" s="21">
        <v>3.1103530003552256E-3</v>
      </c>
      <c r="H17" s="20">
        <v>7.34</v>
      </c>
      <c r="I17" s="21">
        <v>-1.2100523429157018E-16</v>
      </c>
      <c r="J17" s="20">
        <v>7.29</v>
      </c>
      <c r="K17" s="21">
        <v>-0.2831858407079646</v>
      </c>
    </row>
    <row r="18" spans="1:15" x14ac:dyDescent="0.3">
      <c r="A18" s="23" t="str">
        <f>'[1]Hortaliças- FEV'!A17</f>
        <v>Média Ponderada</v>
      </c>
      <c r="B18" s="24">
        <v>5.9407817190556305</v>
      </c>
      <c r="C18" s="25">
        <v>-2.1773089174231975E-2</v>
      </c>
      <c r="D18" s="24">
        <v>2.9705627173707856</v>
      </c>
      <c r="E18" s="25">
        <v>-0.37332366401727801</v>
      </c>
      <c r="F18" s="24">
        <v>4.4959461999246519</v>
      </c>
      <c r="G18" s="25">
        <v>1.7282842352243168E-2</v>
      </c>
      <c r="H18" s="24">
        <v>4.0159033250303873</v>
      </c>
      <c r="I18" s="25">
        <v>-0.28999421592531582</v>
      </c>
      <c r="J18" s="24">
        <v>3.4085540527033946</v>
      </c>
      <c r="K18" s="25">
        <v>-0.39002702924303273</v>
      </c>
    </row>
    <row r="19" spans="1:15" x14ac:dyDescent="0.3">
      <c r="A19" s="3" t="s">
        <v>6</v>
      </c>
    </row>
    <row r="21" spans="1:15" x14ac:dyDescent="0.3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5" ht="24" customHeight="1" x14ac:dyDescent="0.3">
      <c r="A22" s="26"/>
      <c r="O22" s="27"/>
    </row>
    <row r="23" spans="1:15" x14ac:dyDescent="0.3">
      <c r="A23" s="28"/>
    </row>
    <row r="24" spans="1:15" x14ac:dyDescent="0.3">
      <c r="A24" s="28"/>
    </row>
  </sheetData>
  <mergeCells count="8">
    <mergeCell ref="H1:J1"/>
    <mergeCell ref="D1:G1"/>
    <mergeCell ref="A2:K2"/>
    <mergeCell ref="B4:C4"/>
    <mergeCell ref="D4:E4"/>
    <mergeCell ref="F4:G4"/>
    <mergeCell ref="H4:I4"/>
    <mergeCell ref="J4:K4"/>
  </mergeCells>
  <printOptions gridLinesSet="0"/>
  <pageMargins left="0.51180555555555496" right="0.51180555555555496" top="0.78750000000000009" bottom="0.78750000000000009" header="0.5" footer="0.5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L26"/>
  <sheetViews>
    <sheetView showGridLines="0" zoomScale="90" workbookViewId="0">
      <selection activeCell="I6" sqref="I6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2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2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2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5" ht="12.7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70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5" x14ac:dyDescent="0.3">
      <c r="A5" s="93" t="s">
        <v>62</v>
      </c>
      <c r="B5" s="117">
        <v>19037618</v>
      </c>
      <c r="C5" s="117">
        <v>18114737</v>
      </c>
      <c r="D5" s="117">
        <v>21892181</v>
      </c>
      <c r="E5" s="127">
        <f>(D5-C5)/C5</f>
        <v>0.20852877963395217</v>
      </c>
    </row>
    <row r="6" spans="1:5" x14ac:dyDescent="0.3">
      <c r="A6" s="93" t="s">
        <v>16</v>
      </c>
      <c r="B6" s="117">
        <v>8097862</v>
      </c>
      <c r="C6" s="117">
        <v>7616941</v>
      </c>
      <c r="D6" s="117">
        <v>8419544</v>
      </c>
      <c r="E6" s="127">
        <f t="shared" ref="E6:E17" si="0">(D6-C6)/C6</f>
        <v>0.10537077811158049</v>
      </c>
    </row>
    <row r="7" spans="1:5" x14ac:dyDescent="0.3">
      <c r="A7" s="93" t="s">
        <v>14</v>
      </c>
      <c r="B7" s="117">
        <v>5683372</v>
      </c>
      <c r="C7" s="117">
        <v>3218402</v>
      </c>
      <c r="D7" s="117">
        <v>4540358</v>
      </c>
      <c r="E7" s="127">
        <f t="shared" si="0"/>
        <v>0.4107491854653334</v>
      </c>
    </row>
    <row r="8" spans="1:5" x14ac:dyDescent="0.3">
      <c r="A8" s="93" t="s">
        <v>19</v>
      </c>
      <c r="B8" s="117">
        <v>2901158</v>
      </c>
      <c r="C8" s="117">
        <v>2427798</v>
      </c>
      <c r="D8" s="117">
        <v>3113066</v>
      </c>
      <c r="E8" s="127">
        <f t="shared" si="0"/>
        <v>0.28225906768190762</v>
      </c>
    </row>
    <row r="9" spans="1:5" x14ac:dyDescent="0.3">
      <c r="A9" s="93" t="s">
        <v>21</v>
      </c>
      <c r="B9" s="117">
        <v>1147990</v>
      </c>
      <c r="C9" s="117">
        <v>836752</v>
      </c>
      <c r="D9" s="117">
        <v>1075159</v>
      </c>
      <c r="E9" s="127">
        <f t="shared" si="0"/>
        <v>0.28491954605426695</v>
      </c>
    </row>
    <row r="10" spans="1:5" x14ac:dyDescent="0.3">
      <c r="A10" s="93" t="s">
        <v>23</v>
      </c>
      <c r="B10" s="117">
        <v>6450744</v>
      </c>
      <c r="C10" s="117">
        <v>4525975</v>
      </c>
      <c r="D10" s="117">
        <v>6027878</v>
      </c>
      <c r="E10" s="127">
        <f t="shared" si="0"/>
        <v>0.33184076359237513</v>
      </c>
    </row>
    <row r="11" spans="1:5" x14ac:dyDescent="0.3">
      <c r="A11" s="93" t="s">
        <v>63</v>
      </c>
      <c r="B11" s="117">
        <v>2025464</v>
      </c>
      <c r="C11" s="117">
        <v>1877980</v>
      </c>
      <c r="D11" s="117">
        <v>2174569</v>
      </c>
      <c r="E11" s="127">
        <f t="shared" si="0"/>
        <v>0.15792979690944525</v>
      </c>
    </row>
    <row r="12" spans="1:5" hidden="1" x14ac:dyDescent="0.3">
      <c r="A12" s="93" t="s">
        <v>64</v>
      </c>
      <c r="B12" s="117"/>
      <c r="C12" s="117"/>
      <c r="D12" s="117"/>
      <c r="E12" s="127" t="e">
        <f t="shared" si="0"/>
        <v>#DIV/0!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5011502</v>
      </c>
      <c r="C14" s="117">
        <v>4622683</v>
      </c>
      <c r="D14" s="117">
        <v>4810102</v>
      </c>
      <c r="E14" s="127">
        <f t="shared" si="0"/>
        <v>4.0543338143671108E-2</v>
      </c>
    </row>
    <row r="15" spans="1:5" x14ac:dyDescent="0.3">
      <c r="A15" s="93" t="s">
        <v>29</v>
      </c>
      <c r="B15" s="117">
        <v>2272525</v>
      </c>
      <c r="C15" s="117">
        <v>2354670</v>
      </c>
      <c r="D15" s="117">
        <v>2523499</v>
      </c>
      <c r="E15" s="127">
        <f t="shared" si="0"/>
        <v>7.1699643686801123E-2</v>
      </c>
    </row>
    <row r="16" spans="1:5" x14ac:dyDescent="0.3">
      <c r="A16" s="93" t="s">
        <v>31</v>
      </c>
      <c r="B16" s="117">
        <v>79576</v>
      </c>
      <c r="C16" s="117">
        <v>92898</v>
      </c>
      <c r="D16" s="117">
        <v>51624</v>
      </c>
      <c r="E16" s="127">
        <f t="shared" si="0"/>
        <v>-0.44429374152296064</v>
      </c>
    </row>
    <row r="17" spans="1:5" x14ac:dyDescent="0.3">
      <c r="A17" s="96"/>
      <c r="B17" s="129">
        <f>SUM(B5:B16)</f>
        <v>52707811</v>
      </c>
      <c r="C17" s="129">
        <f t="shared" ref="C17" si="1">SUM(C5:C16)</f>
        <v>45688836</v>
      </c>
      <c r="D17" s="129">
        <f>SUM(D5:D16)</f>
        <v>54627980</v>
      </c>
      <c r="E17" s="127">
        <f t="shared" si="0"/>
        <v>0.19565269730224688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0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  <row r="26" spans="1:5" x14ac:dyDescent="0.3">
      <c r="A26" s="120"/>
      <c r="B26" s="120"/>
      <c r="C26" s="120"/>
      <c r="D26" s="120"/>
      <c r="E26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L25"/>
  <sheetViews>
    <sheetView showGridLines="0" zoomScale="90" workbookViewId="0">
      <selection activeCell="G20" sqref="G20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2.8867187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2.8867187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2.88671875" customWidth="1"/>
  </cols>
  <sheetData>
    <row r="1" spans="1:7" ht="69.900000000000006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7" ht="10.5" customHeight="1" x14ac:dyDescent="0.3">
      <c r="A2" s="116"/>
      <c r="B2" s="116"/>
      <c r="C2" s="116"/>
      <c r="D2" s="116"/>
      <c r="E2" s="116"/>
    </row>
    <row r="3" spans="1:7" ht="27" customHeight="1" x14ac:dyDescent="0.3">
      <c r="A3" s="169" t="s">
        <v>71</v>
      </c>
      <c r="B3" s="169"/>
      <c r="C3" s="169"/>
      <c r="D3" s="169"/>
      <c r="E3" s="169"/>
    </row>
    <row r="4" spans="1:7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7" x14ac:dyDescent="0.3">
      <c r="A5" s="93" t="s">
        <v>62</v>
      </c>
      <c r="B5" s="117">
        <v>4764600</v>
      </c>
      <c r="C5" s="117">
        <v>4858344</v>
      </c>
      <c r="D5" s="117">
        <v>5037164</v>
      </c>
      <c r="E5" s="127">
        <f>(D5-C5)/C5</f>
        <v>3.6806780252695154E-2</v>
      </c>
    </row>
    <row r="6" spans="1:7" x14ac:dyDescent="0.3">
      <c r="A6" s="93" t="s">
        <v>16</v>
      </c>
      <c r="B6" s="117">
        <v>8990446</v>
      </c>
      <c r="C6" s="117">
        <v>8329072</v>
      </c>
      <c r="D6" s="117">
        <v>8872745</v>
      </c>
      <c r="E6" s="127">
        <f t="shared" ref="E6:E17" si="0">(D6-C6)/C6</f>
        <v>6.5274138583506058E-2</v>
      </c>
    </row>
    <row r="7" spans="1:7" x14ac:dyDescent="0.3">
      <c r="A7" s="93" t="s">
        <v>14</v>
      </c>
      <c r="B7" s="117">
        <v>8345880</v>
      </c>
      <c r="C7" s="117">
        <v>6682240</v>
      </c>
      <c r="D7" s="117">
        <v>7216092</v>
      </c>
      <c r="E7" s="127">
        <f t="shared" si="0"/>
        <v>7.9891174217029015E-2</v>
      </c>
    </row>
    <row r="8" spans="1:7" x14ac:dyDescent="0.3">
      <c r="A8" s="93" t="s">
        <v>19</v>
      </c>
      <c r="B8" s="117">
        <v>2783536</v>
      </c>
      <c r="C8" s="117">
        <v>2738294</v>
      </c>
      <c r="D8" s="117">
        <v>2746474</v>
      </c>
      <c r="E8" s="127">
        <f t="shared" si="0"/>
        <v>2.9872614116672642E-3</v>
      </c>
    </row>
    <row r="9" spans="1:7" x14ac:dyDescent="0.3">
      <c r="A9" s="93" t="s">
        <v>21</v>
      </c>
      <c r="B9" s="117">
        <v>2408100</v>
      </c>
      <c r="C9" s="117">
        <v>1760880</v>
      </c>
      <c r="D9" s="117">
        <v>2212712</v>
      </c>
      <c r="E9" s="127">
        <f t="shared" si="0"/>
        <v>0.25659443005769844</v>
      </c>
    </row>
    <row r="10" spans="1:7" x14ac:dyDescent="0.3">
      <c r="A10" s="93" t="s">
        <v>23</v>
      </c>
      <c r="B10" s="117">
        <v>3541413</v>
      </c>
      <c r="C10" s="117">
        <v>2583118</v>
      </c>
      <c r="D10" s="117">
        <v>2962998</v>
      </c>
      <c r="E10" s="127">
        <f t="shared" si="0"/>
        <v>0.14706258095836117</v>
      </c>
    </row>
    <row r="11" spans="1:7" x14ac:dyDescent="0.3">
      <c r="A11" s="93" t="s">
        <v>63</v>
      </c>
      <c r="B11" s="117">
        <v>858068</v>
      </c>
      <c r="C11" s="117">
        <v>757689</v>
      </c>
      <c r="D11" s="117">
        <v>733891</v>
      </c>
      <c r="E11" s="127">
        <f t="shared" si="0"/>
        <v>-3.1408665032750901E-2</v>
      </c>
    </row>
    <row r="12" spans="1:7" hidden="1" x14ac:dyDescent="0.3">
      <c r="A12" s="93" t="s">
        <v>64</v>
      </c>
      <c r="B12" s="117"/>
      <c r="C12" s="117"/>
      <c r="D12" s="117"/>
      <c r="E12" s="127" t="e">
        <f t="shared" si="0"/>
        <v>#DIV/0!</v>
      </c>
    </row>
    <row r="13" spans="1:7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7" x14ac:dyDescent="0.3">
      <c r="A14" s="93" t="s">
        <v>27</v>
      </c>
      <c r="B14" s="117">
        <v>6651447</v>
      </c>
      <c r="C14" s="117">
        <v>5705149</v>
      </c>
      <c r="D14" s="117">
        <v>5238141</v>
      </c>
      <c r="E14" s="127">
        <f t="shared" si="0"/>
        <v>-8.1857283657271698E-2</v>
      </c>
      <c r="G14" s="119"/>
    </row>
    <row r="15" spans="1:7" x14ac:dyDescent="0.3">
      <c r="A15" s="93" t="s">
        <v>29</v>
      </c>
      <c r="B15" s="117">
        <v>4691110</v>
      </c>
      <c r="C15" s="117">
        <v>4484745</v>
      </c>
      <c r="D15" s="117">
        <v>5021570</v>
      </c>
      <c r="E15" s="127">
        <f t="shared" si="0"/>
        <v>0.11970022821810382</v>
      </c>
    </row>
    <row r="16" spans="1:7" x14ac:dyDescent="0.3">
      <c r="A16" s="93" t="s">
        <v>31</v>
      </c>
      <c r="B16" s="159">
        <v>505448</v>
      </c>
      <c r="C16" s="159">
        <v>662300</v>
      </c>
      <c r="D16" s="159">
        <v>724025</v>
      </c>
      <c r="E16" s="127">
        <f t="shared" si="0"/>
        <v>9.3197946549901864E-2</v>
      </c>
    </row>
    <row r="17" spans="1:5" x14ac:dyDescent="0.3">
      <c r="A17" s="96"/>
      <c r="B17" s="121">
        <f>SUM(B5:B16)</f>
        <v>43540048</v>
      </c>
      <c r="C17" s="121">
        <f>SUM(C5:C16)</f>
        <v>38561831</v>
      </c>
      <c r="D17" s="121">
        <f>SUM(D5:D16)</f>
        <v>40765812</v>
      </c>
      <c r="E17" s="127">
        <f t="shared" si="0"/>
        <v>5.7154469661982593E-2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L22"/>
  <sheetViews>
    <sheetView showGridLines="0" zoomScale="90" workbookViewId="0">
      <selection activeCell="D26" sqref="D26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4.332031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4.332031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4.332031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5" ht="12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72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5" x14ac:dyDescent="0.3">
      <c r="A5" s="93" t="s">
        <v>62</v>
      </c>
      <c r="B5" s="117">
        <v>17103733</v>
      </c>
      <c r="C5" s="117">
        <v>17958016</v>
      </c>
      <c r="D5" s="117">
        <v>22103561</v>
      </c>
      <c r="E5" s="127">
        <f>(D5-C5)/C5</f>
        <v>0.2308464921737457</v>
      </c>
    </row>
    <row r="6" spans="1:5" x14ac:dyDescent="0.3">
      <c r="A6" s="93" t="s">
        <v>16</v>
      </c>
      <c r="B6" s="117">
        <v>7720113</v>
      </c>
      <c r="C6" s="117">
        <v>6654584</v>
      </c>
      <c r="D6" s="117">
        <v>7027126</v>
      </c>
      <c r="E6" s="127">
        <f t="shared" ref="E6:E17" si="0">(D6-C6)/C6</f>
        <v>5.5982763159951092E-2</v>
      </c>
    </row>
    <row r="7" spans="1:5" x14ac:dyDescent="0.3">
      <c r="A7" s="93" t="s">
        <v>14</v>
      </c>
      <c r="B7" s="117">
        <v>6131003</v>
      </c>
      <c r="C7" s="117">
        <v>6488480</v>
      </c>
      <c r="D7" s="117">
        <v>8648306</v>
      </c>
      <c r="E7" s="127">
        <f t="shared" si="0"/>
        <v>0.33287087268512811</v>
      </c>
    </row>
    <row r="8" spans="1:5" x14ac:dyDescent="0.3">
      <c r="A8" s="93" t="s">
        <v>19</v>
      </c>
      <c r="B8" s="117">
        <v>2571748</v>
      </c>
      <c r="C8" s="117">
        <v>2493703</v>
      </c>
      <c r="D8" s="117">
        <v>3112747</v>
      </c>
      <c r="E8" s="127">
        <f t="shared" si="0"/>
        <v>0.24824287415141258</v>
      </c>
    </row>
    <row r="9" spans="1:5" x14ac:dyDescent="0.3">
      <c r="A9" s="93" t="s">
        <v>21</v>
      </c>
      <c r="B9" s="117">
        <v>3768467</v>
      </c>
      <c r="C9" s="117">
        <v>2953082</v>
      </c>
      <c r="D9" s="117">
        <v>2788461</v>
      </c>
      <c r="E9" s="127">
        <f t="shared" si="0"/>
        <v>-5.5745488950188313E-2</v>
      </c>
    </row>
    <row r="10" spans="1:5" x14ac:dyDescent="0.3">
      <c r="A10" s="93" t="s">
        <v>23</v>
      </c>
      <c r="B10" s="117">
        <v>3298822</v>
      </c>
      <c r="C10" s="117">
        <v>1747882</v>
      </c>
      <c r="D10" s="117">
        <v>2643265</v>
      </c>
      <c r="E10" s="127">
        <f t="shared" si="0"/>
        <v>0.51226741850994517</v>
      </c>
    </row>
    <row r="11" spans="1:5" x14ac:dyDescent="0.3">
      <c r="A11" s="93" t="s">
        <v>63</v>
      </c>
      <c r="B11" s="117">
        <v>1153443</v>
      </c>
      <c r="C11" s="117">
        <v>811677</v>
      </c>
      <c r="D11" s="117">
        <v>887569</v>
      </c>
      <c r="E11" s="127">
        <f t="shared" si="0"/>
        <v>9.3500247019442456E-2</v>
      </c>
    </row>
    <row r="12" spans="1:5" hidden="1" x14ac:dyDescent="0.3">
      <c r="A12" s="93" t="s">
        <v>64</v>
      </c>
      <c r="B12" s="117"/>
      <c r="C12" s="117"/>
      <c r="D12" s="117"/>
      <c r="E12" s="127" t="e">
        <f t="shared" si="0"/>
        <v>#DIV/0!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3907560</v>
      </c>
      <c r="C14" s="117">
        <v>4346407</v>
      </c>
      <c r="D14" s="117">
        <v>4528846</v>
      </c>
      <c r="E14" s="127">
        <f t="shared" si="0"/>
        <v>4.1974670112578043E-2</v>
      </c>
    </row>
    <row r="15" spans="1:5" x14ac:dyDescent="0.3">
      <c r="A15" s="93" t="s">
        <v>29</v>
      </c>
      <c r="B15" s="117">
        <v>4994100</v>
      </c>
      <c r="C15" s="117">
        <v>4617400</v>
      </c>
      <c r="D15" s="117">
        <v>4851140</v>
      </c>
      <c r="E15" s="127">
        <f t="shared" si="0"/>
        <v>5.0621561917962493E-2</v>
      </c>
    </row>
    <row r="16" spans="1:5" x14ac:dyDescent="0.3">
      <c r="A16" s="93" t="s">
        <v>31</v>
      </c>
      <c r="B16" s="159">
        <v>10640</v>
      </c>
      <c r="C16" s="159">
        <v>37080</v>
      </c>
      <c r="D16" s="159">
        <v>33980</v>
      </c>
      <c r="E16" s="127">
        <f t="shared" si="0"/>
        <v>-8.3603020496224381E-2</v>
      </c>
    </row>
    <row r="17" spans="1:5" x14ac:dyDescent="0.3">
      <c r="A17" s="96"/>
      <c r="B17" s="121">
        <f>SUM(B5:B16)</f>
        <v>50659629</v>
      </c>
      <c r="C17" s="121">
        <f t="shared" ref="C17" si="1">SUM(C5:C16)</f>
        <v>48108311</v>
      </c>
      <c r="D17" s="121">
        <f>SUM(D5:D16)</f>
        <v>56625001</v>
      </c>
      <c r="E17" s="127">
        <f t="shared" si="0"/>
        <v>0.17703157360897578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L27"/>
  <sheetViews>
    <sheetView showGridLines="0" zoomScale="90" workbookViewId="0">
      <selection activeCell="D25" sqref="D25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9.441406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9.441406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9.441406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5" ht="14.2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73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5" x14ac:dyDescent="0.3">
      <c r="A5" s="93" t="s">
        <v>62</v>
      </c>
      <c r="B5" s="117">
        <v>11316018</v>
      </c>
      <c r="C5" s="117">
        <v>10499130</v>
      </c>
      <c r="D5" s="117">
        <v>11775060</v>
      </c>
      <c r="E5" s="127">
        <f>(D5-C5)/C5</f>
        <v>0.12152721225472968</v>
      </c>
    </row>
    <row r="6" spans="1:5" x14ac:dyDescent="0.3">
      <c r="A6" s="93" t="s">
        <v>16</v>
      </c>
      <c r="B6" s="117">
        <v>5041803</v>
      </c>
      <c r="C6" s="117">
        <v>5114616</v>
      </c>
      <c r="D6" s="117">
        <v>5245777</v>
      </c>
      <c r="E6" s="127">
        <f t="shared" ref="E6:E17" si="0">(D6-C6)/C6</f>
        <v>2.5644349448717168E-2</v>
      </c>
    </row>
    <row r="7" spans="1:5" x14ac:dyDescent="0.3">
      <c r="A7" s="93" t="s">
        <v>14</v>
      </c>
      <c r="B7" s="117">
        <v>2810360</v>
      </c>
      <c r="C7" s="117">
        <v>1947440</v>
      </c>
      <c r="D7" s="117">
        <v>2853000</v>
      </c>
      <c r="E7" s="127">
        <f t="shared" si="0"/>
        <v>0.46500020539785564</v>
      </c>
    </row>
    <row r="8" spans="1:5" x14ac:dyDescent="0.3">
      <c r="A8" s="93" t="s">
        <v>19</v>
      </c>
      <c r="B8" s="117">
        <v>1682161</v>
      </c>
      <c r="C8" s="117">
        <v>1866421</v>
      </c>
      <c r="D8" s="117">
        <v>1827573</v>
      </c>
      <c r="E8" s="127">
        <f t="shared" si="0"/>
        <v>-2.0814167864592181E-2</v>
      </c>
    </row>
    <row r="9" spans="1:5" x14ac:dyDescent="0.3">
      <c r="A9" s="93" t="s">
        <v>21</v>
      </c>
      <c r="B9" s="117">
        <v>2209877</v>
      </c>
      <c r="C9" s="117">
        <v>2027898</v>
      </c>
      <c r="D9" s="117">
        <v>2574927</v>
      </c>
      <c r="E9" s="127">
        <f t="shared" si="0"/>
        <v>0.26975173307533218</v>
      </c>
    </row>
    <row r="10" spans="1:5" x14ac:dyDescent="0.3">
      <c r="A10" s="93" t="s">
        <v>23</v>
      </c>
      <c r="B10" s="117">
        <v>2719686</v>
      </c>
      <c r="C10" s="117">
        <v>2318695</v>
      </c>
      <c r="D10" s="117">
        <v>2656104</v>
      </c>
      <c r="E10" s="127">
        <f t="shared" si="0"/>
        <v>0.14551676697452662</v>
      </c>
    </row>
    <row r="11" spans="1:5" x14ac:dyDescent="0.3">
      <c r="A11" s="93" t="s">
        <v>63</v>
      </c>
      <c r="B11" s="117">
        <v>821776</v>
      </c>
      <c r="C11" s="117">
        <v>621020</v>
      </c>
      <c r="D11" s="117">
        <v>703191</v>
      </c>
      <c r="E11" s="127">
        <f t="shared" si="0"/>
        <v>0.13231618949470225</v>
      </c>
    </row>
    <row r="12" spans="1:5" hidden="1" x14ac:dyDescent="0.3">
      <c r="A12" s="93" t="s">
        <v>64</v>
      </c>
      <c r="B12" s="117"/>
      <c r="C12" s="117"/>
      <c r="D12" s="117"/>
      <c r="E12" s="127" t="e">
        <f>(D12-C12)/C12</f>
        <v>#DIV/0!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1123607</v>
      </c>
      <c r="C14" s="117">
        <v>1873795</v>
      </c>
      <c r="D14" s="117">
        <v>1873251</v>
      </c>
      <c r="E14" s="127">
        <f t="shared" si="0"/>
        <v>-2.9031991226361473E-4</v>
      </c>
    </row>
    <row r="15" spans="1:5" x14ac:dyDescent="0.3">
      <c r="A15" s="93" t="s">
        <v>29</v>
      </c>
      <c r="B15" s="117">
        <v>885320</v>
      </c>
      <c r="C15" s="117">
        <v>1039880</v>
      </c>
      <c r="D15" s="117">
        <v>967260</v>
      </c>
      <c r="E15" s="127">
        <f>(D15-C15)/C15</f>
        <v>-6.9834980959341458E-2</v>
      </c>
    </row>
    <row r="16" spans="1:5" x14ac:dyDescent="0.3">
      <c r="A16" s="93" t="s">
        <v>31</v>
      </c>
      <c r="B16" s="117">
        <v>51116</v>
      </c>
      <c r="C16" s="117">
        <v>39546</v>
      </c>
      <c r="D16" s="117">
        <v>63036</v>
      </c>
      <c r="E16" s="127">
        <f>(D16-C16)/C16</f>
        <v>0.59399180700955845</v>
      </c>
    </row>
    <row r="17" spans="1:5" x14ac:dyDescent="0.3">
      <c r="A17" s="96"/>
      <c r="B17" s="129">
        <f>SUM(B5:B16)</f>
        <v>28661724</v>
      </c>
      <c r="C17" s="129">
        <f t="shared" ref="C17" si="1">SUM(C5:C16)</f>
        <v>27348441</v>
      </c>
      <c r="D17" s="129">
        <f>SUM(D5:D16)</f>
        <v>30539179</v>
      </c>
      <c r="E17" s="127">
        <f t="shared" si="0"/>
        <v>0.11666983138088201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6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  <row r="26" spans="1:5" x14ac:dyDescent="0.3">
      <c r="A26" s="120"/>
      <c r="B26" s="120"/>
      <c r="C26" s="120"/>
      <c r="D26" s="120"/>
      <c r="E26" s="120"/>
    </row>
    <row r="27" spans="1:5" x14ac:dyDescent="0.3">
      <c r="A27" s="120"/>
      <c r="B27" s="120"/>
      <c r="C27" s="120"/>
      <c r="D27" s="120"/>
      <c r="E27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L25"/>
  <sheetViews>
    <sheetView showGridLines="0" zoomScale="90" workbookViewId="0">
      <selection activeCell="C20" sqref="C20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5.332031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5.332031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5.332031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5" ht="16.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74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5" x14ac:dyDescent="0.3">
      <c r="A5" s="93" t="s">
        <v>62</v>
      </c>
      <c r="B5" s="117">
        <v>8894084</v>
      </c>
      <c r="C5" s="117">
        <v>9081968</v>
      </c>
      <c r="D5" s="117">
        <v>8969074</v>
      </c>
      <c r="E5" s="127">
        <f>(D5-C5)/C5</f>
        <v>-1.2430565709987086E-2</v>
      </c>
    </row>
    <row r="6" spans="1:5" x14ac:dyDescent="0.3">
      <c r="A6" s="93" t="s">
        <v>16</v>
      </c>
      <c r="B6" s="117">
        <v>3311916</v>
      </c>
      <c r="C6" s="117">
        <v>3901735</v>
      </c>
      <c r="D6" s="117">
        <v>3214770</v>
      </c>
      <c r="E6" s="127">
        <f t="shared" ref="E6:E17" si="0">(D6-C6)/C6</f>
        <v>-0.17606654475508973</v>
      </c>
    </row>
    <row r="7" spans="1:5" x14ac:dyDescent="0.3">
      <c r="A7" s="93" t="s">
        <v>14</v>
      </c>
      <c r="B7" s="117">
        <v>3610782</v>
      </c>
      <c r="C7" s="117">
        <v>2198294</v>
      </c>
      <c r="D7" s="117">
        <v>3110596</v>
      </c>
      <c r="E7" s="127">
        <f t="shared" si="0"/>
        <v>0.4150045444330922</v>
      </c>
    </row>
    <row r="8" spans="1:5" x14ac:dyDescent="0.3">
      <c r="A8" s="93" t="s">
        <v>19</v>
      </c>
      <c r="B8" s="117">
        <v>2670350</v>
      </c>
      <c r="C8" s="117">
        <v>2966371</v>
      </c>
      <c r="D8" s="117">
        <v>3213081</v>
      </c>
      <c r="E8" s="127">
        <f t="shared" si="0"/>
        <v>8.3168963019123368E-2</v>
      </c>
    </row>
    <row r="9" spans="1:5" x14ac:dyDescent="0.3">
      <c r="A9" s="93" t="s">
        <v>21</v>
      </c>
      <c r="B9" s="117">
        <v>474980</v>
      </c>
      <c r="C9" s="117">
        <v>246539</v>
      </c>
      <c r="D9" s="117">
        <v>333474</v>
      </c>
      <c r="E9" s="127">
        <f t="shared" si="0"/>
        <v>0.35262169474200838</v>
      </c>
    </row>
    <row r="10" spans="1:5" x14ac:dyDescent="0.3">
      <c r="A10" s="93" t="s">
        <v>23</v>
      </c>
      <c r="B10" s="117">
        <v>2472460</v>
      </c>
      <c r="C10" s="117">
        <v>2174189</v>
      </c>
      <c r="D10" s="117">
        <v>2094488</v>
      </c>
      <c r="E10" s="127">
        <f t="shared" si="0"/>
        <v>-3.6657806658022832E-2</v>
      </c>
    </row>
    <row r="11" spans="1:5" x14ac:dyDescent="0.3">
      <c r="A11" s="93" t="s">
        <v>63</v>
      </c>
      <c r="B11" s="117">
        <v>1377502</v>
      </c>
      <c r="C11" s="117">
        <v>1507888</v>
      </c>
      <c r="D11" s="117">
        <v>1232987</v>
      </c>
      <c r="E11" s="127">
        <f t="shared" si="0"/>
        <v>-0.18230863300192057</v>
      </c>
    </row>
    <row r="12" spans="1:5" hidden="1" x14ac:dyDescent="0.3">
      <c r="A12" s="93" t="s">
        <v>64</v>
      </c>
      <c r="B12" s="117"/>
      <c r="C12" s="117"/>
      <c r="D12" s="117"/>
      <c r="E12" s="127" t="e">
        <f t="shared" si="0"/>
        <v>#DIV/0!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2191565</v>
      </c>
      <c r="C14" s="117">
        <v>1896713</v>
      </c>
      <c r="D14" s="117">
        <v>2048581</v>
      </c>
      <c r="E14" s="127">
        <f t="shared" si="0"/>
        <v>8.0069045764962862E-2</v>
      </c>
    </row>
    <row r="15" spans="1:5" x14ac:dyDescent="0.3">
      <c r="A15" s="93" t="s">
        <v>29</v>
      </c>
      <c r="B15" s="117">
        <v>1575805</v>
      </c>
      <c r="C15" s="117">
        <v>1513966</v>
      </c>
      <c r="D15" s="117">
        <v>1493774</v>
      </c>
      <c r="E15" s="127">
        <f t="shared" si="0"/>
        <v>-1.3337155523968174E-2</v>
      </c>
    </row>
    <row r="16" spans="1:5" x14ac:dyDescent="0.3">
      <c r="A16" s="93" t="s">
        <v>31</v>
      </c>
      <c r="B16" s="159">
        <v>5455</v>
      </c>
      <c r="C16" s="159">
        <v>6860</v>
      </c>
      <c r="D16" s="159">
        <v>1786</v>
      </c>
      <c r="E16" s="127">
        <f t="shared" si="0"/>
        <v>-0.7396501457725948</v>
      </c>
    </row>
    <row r="17" spans="1:5" x14ac:dyDescent="0.3">
      <c r="A17" s="96"/>
      <c r="B17" s="121">
        <f>SUM(B5:B16)</f>
        <v>26584899</v>
      </c>
      <c r="C17" s="121">
        <f t="shared" ref="C17" si="1">SUM(C5:C16)</f>
        <v>25494523</v>
      </c>
      <c r="D17" s="121">
        <f>SUM(D5:D16)</f>
        <v>25712611</v>
      </c>
      <c r="E17" s="127">
        <f t="shared" si="0"/>
        <v>8.5543079193911575E-3</v>
      </c>
    </row>
    <row r="18" spans="1:5" x14ac:dyDescent="0.3">
      <c r="A18" s="32"/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L25"/>
  <sheetViews>
    <sheetView showGridLines="0" zoomScale="90" workbookViewId="0">
      <selection activeCell="D24" sqref="D24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3.554687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3.554687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3.554687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Agosto de 2026</v>
      </c>
      <c r="E1" s="116"/>
    </row>
    <row r="2" spans="1:5" ht="10.5" customHeight="1" x14ac:dyDescent="0.3">
      <c r="A2" s="116"/>
      <c r="B2" s="116"/>
      <c r="C2" s="116"/>
      <c r="D2" s="116"/>
      <c r="E2" s="116"/>
    </row>
    <row r="3" spans="1:5" ht="24.75" customHeight="1" x14ac:dyDescent="0.3">
      <c r="A3" s="169" t="s">
        <v>75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234</v>
      </c>
      <c r="C4" s="92" t="s">
        <v>200</v>
      </c>
      <c r="D4" s="92" t="s">
        <v>214</v>
      </c>
      <c r="E4" s="92"/>
    </row>
    <row r="5" spans="1:5" x14ac:dyDescent="0.3">
      <c r="A5" s="93" t="s">
        <v>62</v>
      </c>
      <c r="B5" s="117">
        <v>7041449</v>
      </c>
      <c r="C5" s="117">
        <v>6715422</v>
      </c>
      <c r="D5" s="117">
        <v>6791763</v>
      </c>
      <c r="E5" s="127">
        <f>(D5-C5)/C5</f>
        <v>1.1368012315532814E-2</v>
      </c>
    </row>
    <row r="6" spans="1:5" x14ac:dyDescent="0.3">
      <c r="A6" s="93" t="s">
        <v>16</v>
      </c>
      <c r="B6" s="117">
        <v>4961813</v>
      </c>
      <c r="C6" s="117">
        <v>4252901</v>
      </c>
      <c r="D6" s="117">
        <v>3774044</v>
      </c>
      <c r="E6" s="127">
        <f t="shared" ref="E6:E17" si="0">(D6-C6)/C6</f>
        <v>-0.11259537901305486</v>
      </c>
    </row>
    <row r="7" spans="1:5" x14ac:dyDescent="0.3">
      <c r="A7" s="93" t="s">
        <v>14</v>
      </c>
      <c r="B7" s="117">
        <v>3553259</v>
      </c>
      <c r="C7" s="117">
        <v>2981098</v>
      </c>
      <c r="D7" s="117">
        <v>2629127</v>
      </c>
      <c r="E7" s="127">
        <f t="shared" si="0"/>
        <v>-0.11806757107616053</v>
      </c>
    </row>
    <row r="8" spans="1:5" x14ac:dyDescent="0.3">
      <c r="A8" s="93" t="s">
        <v>19</v>
      </c>
      <c r="B8" s="117">
        <v>3174230</v>
      </c>
      <c r="C8" s="117">
        <v>2740746</v>
      </c>
      <c r="D8" s="117">
        <v>3126851</v>
      </c>
      <c r="E8" s="127">
        <f t="shared" si="0"/>
        <v>0.14087587831926052</v>
      </c>
    </row>
    <row r="9" spans="1:5" x14ac:dyDescent="0.3">
      <c r="A9" s="93" t="s">
        <v>21</v>
      </c>
      <c r="B9" s="117">
        <v>1875441</v>
      </c>
      <c r="C9" s="117">
        <v>1333146</v>
      </c>
      <c r="D9" s="117">
        <v>1064970</v>
      </c>
      <c r="E9" s="127">
        <f t="shared" si="0"/>
        <v>-0.20116026301695389</v>
      </c>
    </row>
    <row r="10" spans="1:5" x14ac:dyDescent="0.3">
      <c r="A10" s="93" t="s">
        <v>23</v>
      </c>
      <c r="B10" s="117">
        <v>2076005</v>
      </c>
      <c r="C10" s="117">
        <v>1159684</v>
      </c>
      <c r="D10" s="117">
        <v>1445890</v>
      </c>
      <c r="E10" s="127">
        <f t="shared" si="0"/>
        <v>0.24679654112672073</v>
      </c>
    </row>
    <row r="11" spans="1:5" x14ac:dyDescent="0.3">
      <c r="A11" s="93" t="s">
        <v>63</v>
      </c>
      <c r="B11" s="117">
        <v>931069</v>
      </c>
      <c r="C11" s="117">
        <v>747440</v>
      </c>
      <c r="D11" s="117">
        <v>721604</v>
      </c>
      <c r="E11" s="127">
        <f t="shared" si="0"/>
        <v>-3.4565985229583644E-2</v>
      </c>
    </row>
    <row r="12" spans="1:5" hidden="1" x14ac:dyDescent="0.3">
      <c r="A12" s="93" t="s">
        <v>64</v>
      </c>
      <c r="B12" s="117"/>
      <c r="C12" s="117"/>
      <c r="D12" s="117"/>
      <c r="E12" s="127" t="e">
        <f t="shared" si="0"/>
        <v>#DIV/0!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2511885</v>
      </c>
      <c r="C14" s="117">
        <v>2474060</v>
      </c>
      <c r="D14" s="117">
        <v>1937180</v>
      </c>
      <c r="E14" s="127">
        <f t="shared" si="0"/>
        <v>-0.21700362966136633</v>
      </c>
    </row>
    <row r="15" spans="1:5" x14ac:dyDescent="0.3">
      <c r="A15" s="93" t="s">
        <v>29</v>
      </c>
      <c r="B15" s="117">
        <v>1162100</v>
      </c>
      <c r="C15" s="117">
        <v>1018470</v>
      </c>
      <c r="D15" s="117">
        <v>1079500</v>
      </c>
      <c r="E15" s="127">
        <f t="shared" si="0"/>
        <v>5.9923218160574193E-2</v>
      </c>
    </row>
    <row r="16" spans="1:5" x14ac:dyDescent="0.3">
      <c r="A16" s="93" t="s">
        <v>31</v>
      </c>
      <c r="B16" s="117">
        <v>83810</v>
      </c>
      <c r="C16" s="117">
        <v>140750</v>
      </c>
      <c r="D16" s="117">
        <v>47325</v>
      </c>
      <c r="E16" s="127">
        <f t="shared" si="0"/>
        <v>-0.66376554174067492</v>
      </c>
    </row>
    <row r="17" spans="1:5" x14ac:dyDescent="0.3">
      <c r="A17" s="96"/>
      <c r="B17" s="129">
        <f>SUM(B5:B16)</f>
        <v>27371061</v>
      </c>
      <c r="C17" s="129">
        <f t="shared" ref="C17" si="1">SUM(C5:C16)</f>
        <v>23563717</v>
      </c>
      <c r="D17" s="129">
        <f>SUM(D5:D16)</f>
        <v>22618254</v>
      </c>
      <c r="E17" s="127">
        <f t="shared" si="0"/>
        <v>-4.0123678280468228E-2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H43"/>
  <sheetViews>
    <sheetView showGridLines="0" zoomScale="98" workbookViewId="0">
      <pane ySplit="5" topLeftCell="A6" activePane="bottomLeft" state="frozen"/>
      <selection activeCell="E3" sqref="E3"/>
      <selection pane="bottomLeft" activeCell="J29" sqref="J29"/>
    </sheetView>
  </sheetViews>
  <sheetFormatPr defaultColWidth="9.109375" defaultRowHeight="14.4" x14ac:dyDescent="0.3"/>
  <cols>
    <col min="1" max="1" width="37.44140625" style="130" customWidth="1"/>
    <col min="2" max="2" width="20.6640625" style="130" customWidth="1"/>
    <col min="3" max="3" width="30.6640625" style="130" customWidth="1"/>
    <col min="4" max="4" width="19.88671875" style="130" customWidth="1"/>
    <col min="5" max="5" width="30.6640625" style="130" customWidth="1"/>
    <col min="6" max="6" width="20.6640625" style="130" customWidth="1"/>
    <col min="7" max="7" width="30.6640625" style="130" customWidth="1"/>
    <col min="8" max="8" width="20.6640625" style="130" customWidth="1"/>
    <col min="9" max="9" width="30.6640625" style="130" customWidth="1"/>
    <col min="10" max="10" width="20.6640625" style="130" customWidth="1"/>
    <col min="11" max="60" width="9.109375" style="130"/>
  </cols>
  <sheetData>
    <row r="1" spans="1:23" ht="55.5" customHeight="1" x14ac:dyDescent="0.3">
      <c r="A1" s="131"/>
      <c r="B1" s="131"/>
      <c r="C1" s="131"/>
      <c r="D1" s="132" t="str">
        <f>Principal!I15</f>
        <v>Agosto de 2026</v>
      </c>
      <c r="E1" s="131"/>
      <c r="F1" s="131"/>
      <c r="G1" s="131"/>
      <c r="H1" s="131"/>
      <c r="I1" s="131"/>
      <c r="J1" s="131"/>
    </row>
    <row r="2" spans="1:23" ht="30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23" ht="22.8" x14ac:dyDescent="0.4">
      <c r="A3" s="131"/>
      <c r="B3" s="131"/>
      <c r="C3" s="131"/>
      <c r="D3" s="131"/>
      <c r="E3" s="133">
        <f>'Preços-Hortaliças'!E3</f>
        <v>46235</v>
      </c>
      <c r="F3" s="131"/>
      <c r="G3" s="131"/>
      <c r="H3" s="131"/>
      <c r="I3" s="131"/>
      <c r="J3" s="131"/>
    </row>
    <row r="4" spans="1:23" x14ac:dyDescent="0.3">
      <c r="A4" s="170" t="s">
        <v>76</v>
      </c>
      <c r="B4" s="170"/>
      <c r="C4" s="170" t="s">
        <v>77</v>
      </c>
      <c r="D4" s="170"/>
      <c r="E4" s="170" t="s">
        <v>78</v>
      </c>
      <c r="F4" s="170"/>
      <c r="G4" s="170" t="s">
        <v>79</v>
      </c>
      <c r="H4" s="170"/>
      <c r="I4" s="170" t="s">
        <v>80</v>
      </c>
      <c r="J4" s="170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</row>
    <row r="5" spans="1:23" x14ac:dyDescent="0.3">
      <c r="A5" s="14" t="s">
        <v>81</v>
      </c>
      <c r="B5" s="14" t="s">
        <v>82</v>
      </c>
      <c r="C5" s="14" t="s">
        <v>81</v>
      </c>
      <c r="D5" s="14" t="s">
        <v>82</v>
      </c>
      <c r="E5" s="14" t="s">
        <v>81</v>
      </c>
      <c r="F5" s="14" t="s">
        <v>82</v>
      </c>
      <c r="G5" s="14" t="s">
        <v>81</v>
      </c>
      <c r="H5" s="14" t="s">
        <v>82</v>
      </c>
      <c r="I5" s="14" t="s">
        <v>81</v>
      </c>
      <c r="J5" s="14" t="s">
        <v>82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</row>
    <row r="6" spans="1:23" x14ac:dyDescent="0.3">
      <c r="A6" s="93" t="s">
        <v>83</v>
      </c>
      <c r="B6" s="117">
        <v>1558734</v>
      </c>
      <c r="C6" s="93" t="s">
        <v>106</v>
      </c>
      <c r="D6" s="117">
        <v>15216115</v>
      </c>
      <c r="E6" s="93" t="s">
        <v>111</v>
      </c>
      <c r="F6" s="117">
        <v>9801540</v>
      </c>
      <c r="G6" s="93" t="s">
        <v>83</v>
      </c>
      <c r="H6" s="117">
        <v>4839428</v>
      </c>
      <c r="I6" s="93" t="s">
        <v>94</v>
      </c>
      <c r="J6" s="117">
        <v>3388808</v>
      </c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x14ac:dyDescent="0.3">
      <c r="A7" s="93" t="s">
        <v>88</v>
      </c>
      <c r="B7" s="117">
        <v>768407</v>
      </c>
      <c r="C7" s="93" t="s">
        <v>96</v>
      </c>
      <c r="D7" s="117">
        <v>11263425</v>
      </c>
      <c r="E7" s="93" t="s">
        <v>84</v>
      </c>
      <c r="F7" s="117">
        <v>4749250</v>
      </c>
      <c r="G7" s="93" t="s">
        <v>86</v>
      </c>
      <c r="H7" s="117">
        <v>4665570</v>
      </c>
      <c r="I7" s="93" t="s">
        <v>128</v>
      </c>
      <c r="J7" s="117">
        <v>3199257</v>
      </c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</row>
    <row r="8" spans="1:23" x14ac:dyDescent="0.3">
      <c r="A8" s="93" t="s">
        <v>91</v>
      </c>
      <c r="B8" s="117">
        <v>501980</v>
      </c>
      <c r="C8" s="93" t="s">
        <v>84</v>
      </c>
      <c r="D8" s="117">
        <v>10457700</v>
      </c>
      <c r="E8" s="93" t="s">
        <v>106</v>
      </c>
      <c r="F8" s="117">
        <v>3092780</v>
      </c>
      <c r="G8" s="93" t="s">
        <v>88</v>
      </c>
      <c r="H8" s="117">
        <v>2220394</v>
      </c>
      <c r="I8" s="93" t="s">
        <v>90</v>
      </c>
      <c r="J8" s="117">
        <v>3097389</v>
      </c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</row>
    <row r="9" spans="1:23" x14ac:dyDescent="0.3">
      <c r="A9" s="93" t="s">
        <v>93</v>
      </c>
      <c r="B9" s="117">
        <v>442405</v>
      </c>
      <c r="C9" s="93" t="s">
        <v>101</v>
      </c>
      <c r="D9" s="117">
        <v>8464425</v>
      </c>
      <c r="E9" s="93" t="s">
        <v>163</v>
      </c>
      <c r="F9" s="117">
        <v>2964640</v>
      </c>
      <c r="G9" s="93" t="s">
        <v>84</v>
      </c>
      <c r="H9" s="117">
        <v>1392116</v>
      </c>
      <c r="I9" s="93" t="s">
        <v>170</v>
      </c>
      <c r="J9" s="117">
        <v>3089256</v>
      </c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</row>
    <row r="10" spans="1:23" x14ac:dyDescent="0.3">
      <c r="A10" s="93" t="s">
        <v>107</v>
      </c>
      <c r="B10" s="117">
        <v>287440</v>
      </c>
      <c r="C10" s="93" t="s">
        <v>111</v>
      </c>
      <c r="D10" s="117">
        <v>5965825</v>
      </c>
      <c r="E10" s="93" t="s">
        <v>89</v>
      </c>
      <c r="F10" s="117">
        <v>2751000</v>
      </c>
      <c r="G10" s="93" t="s">
        <v>106</v>
      </c>
      <c r="H10" s="117">
        <v>1360656</v>
      </c>
      <c r="I10" s="93" t="s">
        <v>87</v>
      </c>
      <c r="J10" s="117">
        <v>2861674</v>
      </c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</row>
    <row r="11" spans="1:23" x14ac:dyDescent="0.3">
      <c r="A11" s="93" t="s">
        <v>95</v>
      </c>
      <c r="B11" s="117">
        <v>230320</v>
      </c>
      <c r="C11" s="93" t="s">
        <v>83</v>
      </c>
      <c r="D11" s="117">
        <v>4771900</v>
      </c>
      <c r="E11" s="93" t="s">
        <v>85</v>
      </c>
      <c r="F11" s="117">
        <v>2019080</v>
      </c>
      <c r="G11" s="93" t="s">
        <v>98</v>
      </c>
      <c r="H11" s="117">
        <v>1008462</v>
      </c>
      <c r="I11" s="93" t="s">
        <v>205</v>
      </c>
      <c r="J11" s="117">
        <v>2804248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</row>
    <row r="12" spans="1:23" x14ac:dyDescent="0.3">
      <c r="A12" s="93" t="s">
        <v>100</v>
      </c>
      <c r="B12" s="117">
        <v>145410</v>
      </c>
      <c r="C12" s="93" t="s">
        <v>170</v>
      </c>
      <c r="D12" s="117">
        <v>4113300</v>
      </c>
      <c r="E12" s="93" t="s">
        <v>97</v>
      </c>
      <c r="F12" s="117">
        <v>1979440</v>
      </c>
      <c r="G12" s="93" t="s">
        <v>103</v>
      </c>
      <c r="H12" s="117">
        <v>895868</v>
      </c>
      <c r="I12" s="93" t="s">
        <v>104</v>
      </c>
      <c r="J12" s="117">
        <v>2305894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</row>
    <row r="13" spans="1:23" x14ac:dyDescent="0.3">
      <c r="A13" s="93" t="s">
        <v>99</v>
      </c>
      <c r="B13" s="117">
        <v>120216</v>
      </c>
      <c r="C13" s="93" t="s">
        <v>221</v>
      </c>
      <c r="D13" s="117">
        <v>3952150</v>
      </c>
      <c r="E13" s="93" t="s">
        <v>123</v>
      </c>
      <c r="F13" s="117">
        <v>1329360</v>
      </c>
      <c r="G13" s="93" t="s">
        <v>95</v>
      </c>
      <c r="H13" s="117">
        <v>616857</v>
      </c>
      <c r="I13" s="93" t="s">
        <v>218</v>
      </c>
      <c r="J13" s="117">
        <v>2046892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</row>
    <row r="14" spans="1:23" x14ac:dyDescent="0.3">
      <c r="A14" s="93" t="s">
        <v>109</v>
      </c>
      <c r="B14" s="117">
        <v>92100</v>
      </c>
      <c r="C14" s="93" t="s">
        <v>203</v>
      </c>
      <c r="D14" s="117">
        <v>3555350</v>
      </c>
      <c r="E14" s="93" t="s">
        <v>83</v>
      </c>
      <c r="F14" s="117">
        <v>1208625</v>
      </c>
      <c r="G14" s="93" t="s">
        <v>124</v>
      </c>
      <c r="H14" s="117">
        <v>487100</v>
      </c>
      <c r="I14" s="93" t="s">
        <v>110</v>
      </c>
      <c r="J14" s="117">
        <v>1850550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</row>
    <row r="15" spans="1:23" x14ac:dyDescent="0.3">
      <c r="A15" s="93" t="s">
        <v>114</v>
      </c>
      <c r="B15" s="117">
        <v>61606</v>
      </c>
      <c r="C15" s="93" t="s">
        <v>172</v>
      </c>
      <c r="D15" s="117">
        <v>3401635</v>
      </c>
      <c r="E15" s="93" t="s">
        <v>103</v>
      </c>
      <c r="F15" s="117">
        <v>1147880</v>
      </c>
      <c r="G15" s="93" t="s">
        <v>117</v>
      </c>
      <c r="H15" s="117">
        <v>458450</v>
      </c>
      <c r="I15" s="93" t="s">
        <v>91</v>
      </c>
      <c r="J15" s="117">
        <v>1682753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</row>
    <row r="16" spans="1:23" x14ac:dyDescent="0.3">
      <c r="A16" s="93" t="s">
        <v>126</v>
      </c>
      <c r="B16" s="117">
        <v>58292</v>
      </c>
      <c r="C16" s="93" t="s">
        <v>113</v>
      </c>
      <c r="D16" s="117">
        <v>3281194</v>
      </c>
      <c r="E16" s="93" t="s">
        <v>118</v>
      </c>
      <c r="F16" s="117">
        <v>1099240</v>
      </c>
      <c r="G16" s="93" t="s">
        <v>93</v>
      </c>
      <c r="H16" s="117">
        <v>444980</v>
      </c>
      <c r="I16" s="93" t="s">
        <v>125</v>
      </c>
      <c r="J16" s="117">
        <v>1680492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spans="1:23" x14ac:dyDescent="0.3">
      <c r="A17" s="93" t="s">
        <v>116</v>
      </c>
      <c r="B17" s="117">
        <v>52793</v>
      </c>
      <c r="C17" s="93" t="s">
        <v>86</v>
      </c>
      <c r="D17" s="117">
        <v>3230062</v>
      </c>
      <c r="E17" s="93" t="s">
        <v>86</v>
      </c>
      <c r="F17" s="117">
        <v>1053160</v>
      </c>
      <c r="G17" s="93" t="s">
        <v>122</v>
      </c>
      <c r="H17" s="117">
        <v>370196</v>
      </c>
      <c r="I17" s="93" t="s">
        <v>115</v>
      </c>
      <c r="J17" s="117">
        <v>1615936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</row>
    <row r="18" spans="1:23" x14ac:dyDescent="0.3">
      <c r="A18" s="93" t="s">
        <v>113</v>
      </c>
      <c r="B18" s="117">
        <v>52572</v>
      </c>
      <c r="C18" s="93" t="s">
        <v>122</v>
      </c>
      <c r="D18" s="117">
        <v>2322970</v>
      </c>
      <c r="E18" s="93" t="s">
        <v>217</v>
      </c>
      <c r="F18" s="117">
        <v>1028220</v>
      </c>
      <c r="G18" s="93" t="s">
        <v>129</v>
      </c>
      <c r="H18" s="117">
        <v>360227</v>
      </c>
      <c r="I18" s="93" t="s">
        <v>221</v>
      </c>
      <c r="J18" s="117">
        <v>1554566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</row>
    <row r="19" spans="1:23" x14ac:dyDescent="0.3">
      <c r="A19" s="93" t="s">
        <v>119</v>
      </c>
      <c r="B19" s="117">
        <v>38315</v>
      </c>
      <c r="C19" s="93" t="s">
        <v>112</v>
      </c>
      <c r="D19" s="117">
        <v>1921000</v>
      </c>
      <c r="E19" s="93" t="s">
        <v>90</v>
      </c>
      <c r="F19" s="117">
        <v>821580</v>
      </c>
      <c r="G19" s="93" t="s">
        <v>97</v>
      </c>
      <c r="H19" s="117">
        <v>349000</v>
      </c>
      <c r="I19" s="93" t="s">
        <v>121</v>
      </c>
      <c r="J19" s="117">
        <v>1465538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</row>
    <row r="20" spans="1:23" x14ac:dyDescent="0.3">
      <c r="A20" s="93" t="s">
        <v>129</v>
      </c>
      <c r="B20" s="117">
        <v>33247</v>
      </c>
      <c r="C20" s="93" t="s">
        <v>127</v>
      </c>
      <c r="D20" s="117">
        <v>1791150</v>
      </c>
      <c r="E20" s="93" t="s">
        <v>121</v>
      </c>
      <c r="F20" s="117">
        <v>765540</v>
      </c>
      <c r="G20" s="93" t="s">
        <v>112</v>
      </c>
      <c r="H20" s="117">
        <v>323020</v>
      </c>
      <c r="I20" s="93" t="s">
        <v>111</v>
      </c>
      <c r="J20" s="117">
        <v>1175385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</row>
    <row r="21" spans="1:23" x14ac:dyDescent="0.3">
      <c r="A21" s="93" t="s">
        <v>120</v>
      </c>
      <c r="B21" s="117">
        <v>23393</v>
      </c>
      <c r="C21" s="93" t="s">
        <v>88</v>
      </c>
      <c r="D21" s="117">
        <v>1630840</v>
      </c>
      <c r="E21" s="93" t="s">
        <v>218</v>
      </c>
      <c r="F21" s="117">
        <v>670020</v>
      </c>
      <c r="G21" s="93" t="s">
        <v>123</v>
      </c>
      <c r="H21" s="117">
        <v>264400</v>
      </c>
      <c r="I21" s="93" t="s">
        <v>131</v>
      </c>
      <c r="J21" s="117">
        <v>1041681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</row>
    <row r="22" spans="1:23" x14ac:dyDescent="0.3">
      <c r="A22" s="93" t="s">
        <v>121</v>
      </c>
      <c r="B22" s="117">
        <v>20464</v>
      </c>
      <c r="C22" s="93" t="s">
        <v>237</v>
      </c>
      <c r="D22" s="117">
        <v>1509800</v>
      </c>
      <c r="E22" s="93" t="s">
        <v>102</v>
      </c>
      <c r="F22" s="117">
        <v>564000</v>
      </c>
      <c r="G22" s="93" t="s">
        <v>111</v>
      </c>
      <c r="H22" s="117">
        <v>211320</v>
      </c>
      <c r="I22" s="93" t="s">
        <v>98</v>
      </c>
      <c r="J22" s="117">
        <v>989764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</row>
    <row r="23" spans="1:23" x14ac:dyDescent="0.3">
      <c r="A23" s="93" t="s">
        <v>235</v>
      </c>
      <c r="B23" s="117">
        <v>18000</v>
      </c>
      <c r="C23" s="93" t="s">
        <v>216</v>
      </c>
      <c r="D23" s="117">
        <v>1323925</v>
      </c>
      <c r="E23" s="93" t="s">
        <v>110</v>
      </c>
      <c r="F23" s="117">
        <v>518631</v>
      </c>
      <c r="G23" s="93" t="s">
        <v>238</v>
      </c>
      <c r="H23" s="117">
        <v>157200</v>
      </c>
      <c r="I23" s="93" t="s">
        <v>239</v>
      </c>
      <c r="J23" s="117">
        <v>958392</v>
      </c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</row>
    <row r="24" spans="1:23" x14ac:dyDescent="0.3">
      <c r="A24" s="93" t="s">
        <v>117</v>
      </c>
      <c r="B24" s="117">
        <v>17532</v>
      </c>
      <c r="C24" s="93" t="s">
        <v>208</v>
      </c>
      <c r="D24" s="117">
        <v>1279700</v>
      </c>
      <c r="E24" s="93" t="s">
        <v>122</v>
      </c>
      <c r="F24" s="117">
        <v>517600</v>
      </c>
      <c r="G24" s="93" t="s">
        <v>204</v>
      </c>
      <c r="H24" s="117">
        <v>109000</v>
      </c>
      <c r="I24" s="93" t="s">
        <v>99</v>
      </c>
      <c r="J24" s="117">
        <v>952696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1:23" x14ac:dyDescent="0.3">
      <c r="A25" s="96" t="s">
        <v>236</v>
      </c>
      <c r="B25" s="135">
        <v>14488</v>
      </c>
      <c r="C25" s="96" t="s">
        <v>105</v>
      </c>
      <c r="D25" s="135">
        <v>1219975</v>
      </c>
      <c r="E25" s="96" t="s">
        <v>108</v>
      </c>
      <c r="F25" s="136">
        <v>507760</v>
      </c>
      <c r="G25" s="96" t="s">
        <v>101</v>
      </c>
      <c r="H25" s="136">
        <v>108860</v>
      </c>
      <c r="I25" s="96" t="s">
        <v>240</v>
      </c>
      <c r="J25" s="136">
        <v>933264</v>
      </c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spans="1:23" x14ac:dyDescent="0.3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</row>
    <row r="27" spans="1:23" x14ac:dyDescent="0.3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</row>
    <row r="28" spans="1:23" x14ac:dyDescent="0.3">
      <c r="A28" s="32" t="s">
        <v>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</row>
    <row r="29" spans="1:23" x14ac:dyDescent="0.3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  <row r="30" spans="1:23" x14ac:dyDescent="0.3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</row>
    <row r="31" spans="1:23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</row>
    <row r="32" spans="1:23" x14ac:dyDescent="0.3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</row>
    <row r="33" spans="1:23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23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</row>
    <row r="35" spans="1:23" x14ac:dyDescent="0.3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</row>
    <row r="36" spans="1:23" x14ac:dyDescent="0.3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</row>
    <row r="37" spans="1:23" x14ac:dyDescent="0.3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</row>
    <row r="38" spans="1:23" x14ac:dyDescent="0.3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1:23" x14ac:dyDescent="0.3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</row>
    <row r="40" spans="1:23" x14ac:dyDescent="0.3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1:23" x14ac:dyDescent="0.3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1:23" x14ac:dyDescent="0.3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</row>
    <row r="43" spans="1:23" x14ac:dyDescent="0.3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H59"/>
  <sheetViews>
    <sheetView showGridLines="0" zoomScale="80" workbookViewId="0">
      <pane ySplit="5" topLeftCell="A6" activePane="bottomLeft" state="frozen"/>
      <selection activeCell="M15" sqref="M15"/>
      <selection pane="bottomLeft" activeCell="K22" sqref="K22"/>
    </sheetView>
  </sheetViews>
  <sheetFormatPr defaultColWidth="9.109375" defaultRowHeight="14.4" x14ac:dyDescent="0.3"/>
  <cols>
    <col min="1" max="2" width="28.109375" style="130" customWidth="1"/>
    <col min="3" max="3" width="16.6640625" style="130" customWidth="1"/>
    <col min="4" max="5" width="28.109375" style="130" customWidth="1"/>
    <col min="6" max="6" width="16.6640625" style="130" customWidth="1"/>
    <col min="7" max="8" width="28.109375" style="130" customWidth="1"/>
    <col min="9" max="9" width="16.6640625" style="130" customWidth="1"/>
    <col min="10" max="11" width="28.109375" style="130" customWidth="1"/>
    <col min="12" max="12" width="16.6640625" style="130" customWidth="1"/>
    <col min="13" max="14" width="28.109375" style="130" customWidth="1"/>
    <col min="15" max="15" width="16.6640625" style="130" customWidth="1"/>
    <col min="16" max="60" width="9.109375" style="130"/>
  </cols>
  <sheetData>
    <row r="1" spans="1:15" ht="80.099999999999994" customHeight="1" x14ac:dyDescent="0.3">
      <c r="A1" s="131"/>
      <c r="B1" s="131"/>
      <c r="C1" s="131"/>
      <c r="D1" s="132" t="str">
        <f>Principal!I15</f>
        <v>Agosto de 2026</v>
      </c>
      <c r="E1" s="131"/>
      <c r="F1" s="131"/>
      <c r="G1" s="131"/>
      <c r="H1" s="131"/>
      <c r="I1" s="131"/>
      <c r="J1" s="131"/>
    </row>
    <row r="2" spans="1:15" ht="23.25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5" ht="22.8" x14ac:dyDescent="0.4">
      <c r="A3" s="131"/>
      <c r="B3" s="131"/>
      <c r="C3" s="131"/>
      <c r="D3" s="131"/>
      <c r="E3" s="133">
        <f>'Preços-Hortaliças'!E3</f>
        <v>46235</v>
      </c>
      <c r="F3" s="131"/>
      <c r="G3" s="131"/>
      <c r="H3" s="131"/>
      <c r="I3" s="131"/>
      <c r="J3" s="131"/>
    </row>
    <row r="4" spans="1:15" x14ac:dyDescent="0.3">
      <c r="A4" s="160" t="s">
        <v>76</v>
      </c>
      <c r="B4" s="161"/>
      <c r="C4" s="160" t="s">
        <v>77</v>
      </c>
      <c r="D4" s="161"/>
      <c r="E4" s="160" t="s">
        <v>78</v>
      </c>
      <c r="F4" s="161"/>
      <c r="G4" s="160" t="s">
        <v>79</v>
      </c>
      <c r="H4" s="161"/>
      <c r="I4" s="160" t="s">
        <v>80</v>
      </c>
      <c r="J4" s="161"/>
      <c r="K4" s="134"/>
      <c r="L4" s="134"/>
      <c r="M4" s="134"/>
      <c r="N4" s="134"/>
      <c r="O4" s="134"/>
    </row>
    <row r="5" spans="1:15" x14ac:dyDescent="0.3">
      <c r="A5" s="14" t="s">
        <v>132</v>
      </c>
      <c r="B5" s="14" t="s">
        <v>82</v>
      </c>
      <c r="C5" s="14" t="s">
        <v>132</v>
      </c>
      <c r="D5" s="14" t="s">
        <v>82</v>
      </c>
      <c r="E5" s="14" t="s">
        <v>132</v>
      </c>
      <c r="F5" s="14" t="s">
        <v>82</v>
      </c>
      <c r="G5" s="14" t="s">
        <v>132</v>
      </c>
      <c r="H5" s="14" t="s">
        <v>82</v>
      </c>
      <c r="I5" s="14" t="s">
        <v>132</v>
      </c>
      <c r="J5" s="14" t="s">
        <v>82</v>
      </c>
      <c r="K5" s="134"/>
      <c r="L5" s="134"/>
      <c r="M5" s="134"/>
      <c r="N5" s="134"/>
      <c r="O5" s="134"/>
    </row>
    <row r="6" spans="1:15" x14ac:dyDescent="0.3">
      <c r="A6" s="93" t="s">
        <v>133</v>
      </c>
      <c r="B6" s="117">
        <v>2031830</v>
      </c>
      <c r="C6" s="93" t="s">
        <v>133</v>
      </c>
      <c r="D6" s="117">
        <v>36099323</v>
      </c>
      <c r="E6" s="93" t="s">
        <v>139</v>
      </c>
      <c r="F6" s="117">
        <v>11248540</v>
      </c>
      <c r="G6" s="93" t="s">
        <v>134</v>
      </c>
      <c r="H6" s="117">
        <v>7936482</v>
      </c>
      <c r="I6" s="93" t="s">
        <v>134</v>
      </c>
      <c r="J6" s="117">
        <v>16485181</v>
      </c>
      <c r="K6" s="134"/>
      <c r="L6" s="134"/>
      <c r="M6" s="134"/>
      <c r="N6" s="134"/>
      <c r="O6" s="134"/>
    </row>
    <row r="7" spans="1:15" x14ac:dyDescent="0.3">
      <c r="A7" s="93" t="s">
        <v>136</v>
      </c>
      <c r="B7" s="117">
        <v>772987</v>
      </c>
      <c r="C7" s="93" t="s">
        <v>134</v>
      </c>
      <c r="D7" s="117">
        <v>33058492</v>
      </c>
      <c r="E7" s="93" t="s">
        <v>134</v>
      </c>
      <c r="F7" s="117">
        <v>9067759</v>
      </c>
      <c r="G7" s="93" t="s">
        <v>133</v>
      </c>
      <c r="H7" s="117">
        <v>6932463</v>
      </c>
      <c r="I7" s="93" t="s">
        <v>133</v>
      </c>
      <c r="J7" s="117">
        <v>15134843</v>
      </c>
      <c r="K7" s="134"/>
      <c r="L7" s="134"/>
      <c r="M7" s="134"/>
      <c r="N7" s="134"/>
      <c r="O7" s="134"/>
    </row>
    <row r="8" spans="1:15" x14ac:dyDescent="0.3">
      <c r="A8" s="93" t="s">
        <v>138</v>
      </c>
      <c r="B8" s="117">
        <v>636420</v>
      </c>
      <c r="C8" s="93" t="s">
        <v>141</v>
      </c>
      <c r="D8" s="117">
        <v>11402425</v>
      </c>
      <c r="E8" s="93" t="s">
        <v>133</v>
      </c>
      <c r="F8" s="117">
        <v>8147956</v>
      </c>
      <c r="G8" s="93" t="s">
        <v>136</v>
      </c>
      <c r="H8" s="117">
        <v>2635647</v>
      </c>
      <c r="I8" s="93" t="s">
        <v>142</v>
      </c>
      <c r="J8" s="117">
        <v>4504113</v>
      </c>
      <c r="K8" s="134"/>
      <c r="L8" s="134"/>
      <c r="M8" s="134"/>
      <c r="N8" s="134"/>
      <c r="O8" s="134"/>
    </row>
    <row r="9" spans="1:15" x14ac:dyDescent="0.3">
      <c r="A9" s="93" t="s">
        <v>140</v>
      </c>
      <c r="B9" s="117">
        <v>486439</v>
      </c>
      <c r="C9" s="93" t="s">
        <v>139</v>
      </c>
      <c r="D9" s="117">
        <v>8321675</v>
      </c>
      <c r="E9" s="93" t="s">
        <v>135</v>
      </c>
      <c r="F9" s="117">
        <v>3227798</v>
      </c>
      <c r="G9" s="93" t="s">
        <v>141</v>
      </c>
      <c r="H9" s="117">
        <v>1219268</v>
      </c>
      <c r="I9" s="93" t="s">
        <v>139</v>
      </c>
      <c r="J9" s="117">
        <v>3621034</v>
      </c>
      <c r="K9" s="134"/>
      <c r="L9" s="134"/>
      <c r="M9" s="134"/>
      <c r="N9" s="134"/>
      <c r="O9" s="134"/>
    </row>
    <row r="10" spans="1:15" x14ac:dyDescent="0.3">
      <c r="A10" s="93" t="s">
        <v>142</v>
      </c>
      <c r="B10" s="117">
        <v>289167</v>
      </c>
      <c r="C10" s="93" t="s">
        <v>136</v>
      </c>
      <c r="D10" s="117">
        <v>5143250</v>
      </c>
      <c r="E10" s="93" t="s">
        <v>141</v>
      </c>
      <c r="F10" s="117">
        <v>2687190</v>
      </c>
      <c r="G10" s="93" t="s">
        <v>135</v>
      </c>
      <c r="H10" s="117">
        <v>640992</v>
      </c>
      <c r="I10" s="93" t="s">
        <v>140</v>
      </c>
      <c r="J10" s="117">
        <v>3364148</v>
      </c>
      <c r="K10" s="134"/>
      <c r="L10" s="134"/>
      <c r="M10" s="134"/>
      <c r="N10" s="134"/>
      <c r="O10" s="134"/>
    </row>
    <row r="11" spans="1:15" x14ac:dyDescent="0.3">
      <c r="A11" s="93" t="s">
        <v>143</v>
      </c>
      <c r="B11" s="117">
        <v>71771</v>
      </c>
      <c r="C11" s="93" t="s">
        <v>137</v>
      </c>
      <c r="D11" s="117">
        <v>1687475</v>
      </c>
      <c r="E11" s="93" t="s">
        <v>137</v>
      </c>
      <c r="F11" s="117">
        <v>2669100</v>
      </c>
      <c r="G11" s="93" t="s">
        <v>140</v>
      </c>
      <c r="H11" s="117">
        <v>473300</v>
      </c>
      <c r="I11" s="93" t="s">
        <v>138</v>
      </c>
      <c r="J11" s="117">
        <v>2135353</v>
      </c>
      <c r="K11" s="134"/>
      <c r="L11" s="134"/>
      <c r="M11" s="134"/>
      <c r="N11" s="134"/>
      <c r="O11" s="134"/>
    </row>
    <row r="12" spans="1:15" x14ac:dyDescent="0.3">
      <c r="A12" s="93" t="s">
        <v>134</v>
      </c>
      <c r="B12" s="117">
        <v>71488</v>
      </c>
      <c r="C12" s="93" t="s">
        <v>135</v>
      </c>
      <c r="D12" s="117">
        <v>224775</v>
      </c>
      <c r="E12" s="93" t="s">
        <v>142</v>
      </c>
      <c r="F12" s="117">
        <v>1997440</v>
      </c>
      <c r="G12" s="93" t="s">
        <v>142</v>
      </c>
      <c r="H12" s="117">
        <v>405200</v>
      </c>
      <c r="I12" s="93" t="s">
        <v>143</v>
      </c>
      <c r="J12" s="117">
        <v>1465440</v>
      </c>
      <c r="K12" s="134"/>
      <c r="L12" s="134"/>
      <c r="M12" s="134"/>
      <c r="N12" s="134"/>
      <c r="O12" s="134"/>
    </row>
    <row r="13" spans="1:15" x14ac:dyDescent="0.3">
      <c r="A13" s="93" t="s">
        <v>135</v>
      </c>
      <c r="B13" s="117">
        <v>49616</v>
      </c>
      <c r="C13" s="93" t="s">
        <v>140</v>
      </c>
      <c r="D13" s="117">
        <v>87100</v>
      </c>
      <c r="E13" s="93" t="s">
        <v>136</v>
      </c>
      <c r="F13" s="117">
        <v>588120</v>
      </c>
      <c r="G13" s="93" t="s">
        <v>139</v>
      </c>
      <c r="H13" s="117">
        <v>211320</v>
      </c>
      <c r="I13" s="93" t="s">
        <v>141</v>
      </c>
      <c r="J13" s="117">
        <v>847271</v>
      </c>
      <c r="K13" s="134"/>
      <c r="L13" s="134"/>
      <c r="M13" s="134"/>
      <c r="N13" s="134"/>
      <c r="O13" s="134"/>
    </row>
    <row r="14" spans="1:15" x14ac:dyDescent="0.3">
      <c r="A14" s="93" t="s">
        <v>219</v>
      </c>
      <c r="B14" s="117">
        <v>870</v>
      </c>
      <c r="C14" s="93" t="s">
        <v>146</v>
      </c>
      <c r="D14" s="117">
        <v>43200</v>
      </c>
      <c r="E14" s="93" t="s">
        <v>145</v>
      </c>
      <c r="F14" s="117">
        <v>507760</v>
      </c>
      <c r="G14" s="93" t="s">
        <v>137</v>
      </c>
      <c r="H14" s="117">
        <v>140220</v>
      </c>
      <c r="I14" s="93" t="s">
        <v>135</v>
      </c>
      <c r="J14" s="117">
        <v>752693</v>
      </c>
      <c r="K14" s="134"/>
      <c r="L14" s="134"/>
      <c r="M14" s="134"/>
      <c r="N14" s="134"/>
      <c r="O14" s="134"/>
    </row>
    <row r="15" spans="1:15" x14ac:dyDescent="0.3">
      <c r="A15" s="93" t="s">
        <v>137</v>
      </c>
      <c r="B15" s="117">
        <v>822</v>
      </c>
      <c r="C15" s="93" t="s">
        <v>138</v>
      </c>
      <c r="D15" s="117">
        <v>37000</v>
      </c>
      <c r="E15" s="93" t="s">
        <v>147</v>
      </c>
      <c r="F15" s="117">
        <v>103000</v>
      </c>
      <c r="G15" s="93" t="s">
        <v>143</v>
      </c>
      <c r="H15" s="117">
        <v>103720</v>
      </c>
      <c r="I15" s="93" t="s">
        <v>147</v>
      </c>
      <c r="J15" s="117">
        <v>200615</v>
      </c>
      <c r="K15" s="134"/>
      <c r="L15" s="134"/>
      <c r="M15" s="134"/>
      <c r="N15" s="134"/>
      <c r="O15" s="134"/>
    </row>
    <row r="16" spans="1:15" x14ac:dyDescent="0.3">
      <c r="A16" s="93" t="s">
        <v>147</v>
      </c>
      <c r="B16" s="117">
        <v>47</v>
      </c>
      <c r="C16" s="93" t="s">
        <v>241</v>
      </c>
      <c r="D16" s="117">
        <v>33000</v>
      </c>
      <c r="E16" s="93" t="s">
        <v>138</v>
      </c>
      <c r="F16" s="117">
        <v>72600</v>
      </c>
      <c r="G16" s="93" t="s">
        <v>138</v>
      </c>
      <c r="H16" s="117">
        <v>16500</v>
      </c>
      <c r="I16" s="93" t="s">
        <v>136</v>
      </c>
      <c r="J16" s="117">
        <v>67623</v>
      </c>
      <c r="K16" s="134"/>
      <c r="L16" s="134"/>
      <c r="M16" s="134"/>
      <c r="N16" s="134"/>
      <c r="O16" s="134"/>
    </row>
    <row r="17" spans="1:20" x14ac:dyDescent="0.3">
      <c r="A17" s="93"/>
      <c r="B17" s="117"/>
      <c r="C17" s="93" t="s">
        <v>142</v>
      </c>
      <c r="D17" s="117">
        <v>31110</v>
      </c>
      <c r="E17" s="93" t="s">
        <v>140</v>
      </c>
      <c r="F17" s="117">
        <v>57040</v>
      </c>
      <c r="G17" s="93" t="s">
        <v>198</v>
      </c>
      <c r="H17" s="117">
        <v>10080</v>
      </c>
      <c r="I17" s="93" t="s">
        <v>224</v>
      </c>
      <c r="J17" s="117">
        <v>21746</v>
      </c>
      <c r="K17" s="134"/>
      <c r="L17" s="134"/>
      <c r="M17" s="134"/>
      <c r="N17" s="134"/>
      <c r="O17" s="134"/>
    </row>
    <row r="18" spans="1:20" x14ac:dyDescent="0.3">
      <c r="A18" s="93"/>
      <c r="B18" s="117"/>
      <c r="C18" s="93" t="s">
        <v>143</v>
      </c>
      <c r="D18" s="117">
        <v>20275</v>
      </c>
      <c r="E18" s="93" t="s">
        <v>144</v>
      </c>
      <c r="F18" s="117">
        <v>22800</v>
      </c>
      <c r="G18" s="93" t="s">
        <v>147</v>
      </c>
      <c r="H18" s="117">
        <v>8000</v>
      </c>
      <c r="I18" s="93" t="s">
        <v>137</v>
      </c>
      <c r="J18" s="117">
        <v>42</v>
      </c>
      <c r="K18" s="134"/>
      <c r="L18" s="134"/>
      <c r="M18" s="134"/>
      <c r="N18" s="134"/>
      <c r="O18" s="134"/>
    </row>
    <row r="19" spans="1:20" x14ac:dyDescent="0.3">
      <c r="A19" s="93"/>
      <c r="B19" s="117"/>
      <c r="C19" s="93" t="s">
        <v>147</v>
      </c>
      <c r="D19" s="117">
        <v>18000</v>
      </c>
      <c r="E19" s="93" t="s">
        <v>146</v>
      </c>
      <c r="F19" s="117">
        <v>20000</v>
      </c>
      <c r="G19" s="93" t="s">
        <v>145</v>
      </c>
      <c r="H19" s="117">
        <v>2300</v>
      </c>
      <c r="I19" s="93"/>
      <c r="J19" s="117"/>
      <c r="K19" s="134"/>
      <c r="L19" s="134"/>
      <c r="M19" s="134"/>
      <c r="N19" s="134"/>
      <c r="O19" s="134"/>
    </row>
    <row r="20" spans="1:20" x14ac:dyDescent="0.3">
      <c r="A20" s="93"/>
      <c r="B20" s="117"/>
      <c r="C20" s="93"/>
      <c r="D20" s="117"/>
      <c r="E20" s="93"/>
      <c r="F20" s="117"/>
      <c r="G20" s="93"/>
      <c r="H20" s="117"/>
      <c r="I20" s="93"/>
      <c r="J20" s="117"/>
      <c r="K20" s="134"/>
      <c r="L20" s="134"/>
      <c r="M20" s="134"/>
      <c r="N20" s="134"/>
      <c r="O20" s="134"/>
    </row>
    <row r="21" spans="1:20" x14ac:dyDescent="0.3">
      <c r="A21" s="97"/>
      <c r="B21" s="117"/>
      <c r="C21" s="93"/>
      <c r="D21" s="117"/>
      <c r="E21" s="93"/>
      <c r="F21" s="117"/>
      <c r="G21" s="93"/>
      <c r="H21" s="117"/>
      <c r="I21" s="93"/>
      <c r="J21" s="117"/>
      <c r="K21" s="134"/>
      <c r="L21" s="134"/>
      <c r="M21" s="134"/>
      <c r="N21" s="134"/>
      <c r="O21" s="134"/>
    </row>
    <row r="22" spans="1:20" x14ac:dyDescent="0.3">
      <c r="A22" s="93"/>
      <c r="B22" s="138"/>
      <c r="C22" s="97"/>
      <c r="D22" s="138"/>
      <c r="E22" s="97"/>
      <c r="F22" s="138"/>
      <c r="G22" s="97"/>
      <c r="H22" s="138"/>
      <c r="I22" s="97"/>
      <c r="J22" s="138"/>
      <c r="K22" s="134"/>
      <c r="L22" s="134"/>
      <c r="M22" s="134"/>
      <c r="N22" s="134"/>
      <c r="O22" s="134"/>
    </row>
    <row r="23" spans="1:20" x14ac:dyDescent="0.3">
      <c r="A23" s="93"/>
      <c r="B23" s="117"/>
      <c r="C23" s="93"/>
      <c r="D23" s="117"/>
      <c r="E23" s="93"/>
      <c r="F23" s="117"/>
      <c r="G23" s="93"/>
      <c r="H23" s="117"/>
      <c r="I23" s="93"/>
      <c r="J23" s="117"/>
      <c r="K23" s="134"/>
      <c r="L23" s="134"/>
      <c r="M23" s="134"/>
      <c r="N23" s="134"/>
      <c r="O23" s="134"/>
    </row>
    <row r="24" spans="1:20" x14ac:dyDescent="0.3">
      <c r="A24" s="32" t="s">
        <v>6</v>
      </c>
      <c r="B24" s="117"/>
      <c r="C24" s="93"/>
      <c r="D24" s="117"/>
      <c r="E24" s="93"/>
      <c r="F24" s="117"/>
      <c r="G24" s="93"/>
      <c r="H24" s="117"/>
      <c r="I24" s="93"/>
      <c r="J24" s="117"/>
      <c r="K24" s="134"/>
      <c r="L24" s="134"/>
      <c r="M24" s="134"/>
      <c r="N24" s="134"/>
      <c r="O24" s="134"/>
    </row>
    <row r="25" spans="1:20" x14ac:dyDescent="0.3">
      <c r="A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</row>
    <row r="26" spans="1:20" x14ac:dyDescent="0.3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</row>
    <row r="27" spans="1:20" x14ac:dyDescent="0.3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</row>
    <row r="28" spans="1:20" x14ac:dyDescent="0.3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</row>
    <row r="29" spans="1:20" x14ac:dyDescent="0.3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</row>
    <row r="30" spans="1:20" x14ac:dyDescent="0.3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1:20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1:20" x14ac:dyDescent="0.3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1:20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</row>
    <row r="34" spans="1:20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</row>
    <row r="35" spans="1:20" x14ac:dyDescent="0.3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</row>
    <row r="36" spans="1:20" x14ac:dyDescent="0.3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</row>
    <row r="37" spans="1:20" x14ac:dyDescent="0.3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1:20" x14ac:dyDescent="0.3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1:20" x14ac:dyDescent="0.3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</row>
    <row r="40" spans="1:20" x14ac:dyDescent="0.3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1:20" x14ac:dyDescent="0.3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1:20" x14ac:dyDescent="0.3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</row>
    <row r="43" spans="1:20" x14ac:dyDescent="0.3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  <row r="44" spans="1:20" x14ac:dyDescent="0.3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</row>
    <row r="45" spans="1:20" x14ac:dyDescent="0.3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</row>
    <row r="46" spans="1:20" x14ac:dyDescent="0.3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</row>
    <row r="47" spans="1:20" x14ac:dyDescent="0.3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</row>
    <row r="48" spans="1:20" x14ac:dyDescent="0.3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</row>
    <row r="49" spans="1:16" x14ac:dyDescent="0.3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</row>
    <row r="50" spans="1:16" x14ac:dyDescent="0.3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</row>
    <row r="51" spans="1:16" x14ac:dyDescent="0.3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</row>
    <row r="52" spans="1:16" x14ac:dyDescent="0.3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</row>
    <row r="53" spans="1:16" x14ac:dyDescent="0.3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</row>
    <row r="54" spans="1:16" x14ac:dyDescent="0.3">
      <c r="A54" s="134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</row>
    <row r="55" spans="1:16" x14ac:dyDescent="0.3"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x14ac:dyDescent="0.3">
      <c r="C56" s="134"/>
      <c r="D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</row>
    <row r="57" spans="1:16" x14ac:dyDescent="0.3">
      <c r="K57" s="134"/>
      <c r="L57" s="134"/>
      <c r="M57" s="134"/>
      <c r="N57" s="134"/>
      <c r="O57" s="134"/>
      <c r="P57" s="134"/>
    </row>
    <row r="58" spans="1:16" x14ac:dyDescent="0.3">
      <c r="K58" s="134"/>
      <c r="L58" s="134"/>
      <c r="M58" s="134"/>
      <c r="N58" s="134"/>
      <c r="O58" s="134"/>
      <c r="P58" s="134"/>
    </row>
    <row r="59" spans="1:16" x14ac:dyDescent="0.3">
      <c r="K59" s="134"/>
      <c r="L59" s="134"/>
      <c r="M59" s="134"/>
      <c r="N59" s="134"/>
      <c r="O59" s="134"/>
      <c r="P59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H38"/>
  <sheetViews>
    <sheetView showGridLines="0" zoomScale="80" workbookViewId="0">
      <pane ySplit="5" topLeftCell="A6" activePane="bottomLeft" state="frozen"/>
      <selection activeCell="I6" sqref="I6:J25"/>
      <selection pane="bottomLeft" activeCell="N15" sqref="N15"/>
    </sheetView>
  </sheetViews>
  <sheetFormatPr defaultColWidth="9.109375" defaultRowHeight="14.4" x14ac:dyDescent="0.3"/>
  <cols>
    <col min="1" max="1" width="30.6640625" style="130" customWidth="1"/>
    <col min="2" max="2" width="20.6640625" style="130" customWidth="1"/>
    <col min="3" max="3" width="27.5546875" style="130" customWidth="1"/>
    <col min="4" max="4" width="20.6640625" style="130" customWidth="1"/>
    <col min="5" max="5" width="30.6640625" style="130" customWidth="1"/>
    <col min="6" max="6" width="20.6640625" style="130" customWidth="1"/>
    <col min="7" max="7" width="30.6640625" style="130" customWidth="1"/>
    <col min="8" max="8" width="20.6640625" style="130" customWidth="1"/>
    <col min="9" max="9" width="30.6640625" style="130" customWidth="1"/>
    <col min="10" max="10" width="20.6640625" style="130" customWidth="1"/>
    <col min="11" max="60" width="9.109375" style="130"/>
  </cols>
  <sheetData>
    <row r="1" spans="1:16" ht="45" customHeight="1" x14ac:dyDescent="0.3">
      <c r="A1" s="131"/>
      <c r="B1" s="131"/>
      <c r="C1" s="131"/>
      <c r="D1" s="132" t="str">
        <f>Principal!I15</f>
        <v>Agosto de 2026</v>
      </c>
      <c r="E1" s="131"/>
      <c r="F1" s="131"/>
      <c r="G1" s="131"/>
      <c r="H1" s="131"/>
      <c r="I1" s="131"/>
      <c r="J1" s="131"/>
    </row>
    <row r="2" spans="1:16" ht="30.75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6" ht="22.8" x14ac:dyDescent="0.4">
      <c r="A3" s="131"/>
      <c r="B3" s="131"/>
      <c r="C3" s="131"/>
      <c r="D3" s="131"/>
      <c r="E3" s="133">
        <f>'Preços-Hortaliças'!E3</f>
        <v>46235</v>
      </c>
      <c r="F3" s="131"/>
      <c r="G3" s="131"/>
      <c r="H3" s="131"/>
      <c r="I3" s="131"/>
      <c r="J3" s="131"/>
    </row>
    <row r="4" spans="1:16" x14ac:dyDescent="0.3">
      <c r="A4" s="170" t="s">
        <v>149</v>
      </c>
      <c r="B4" s="170"/>
      <c r="C4" s="170" t="s">
        <v>150</v>
      </c>
      <c r="D4" s="170"/>
      <c r="E4" s="170" t="s">
        <v>151</v>
      </c>
      <c r="F4" s="170"/>
      <c r="G4" s="170" t="s">
        <v>152</v>
      </c>
      <c r="H4" s="170"/>
      <c r="I4" s="161" t="s">
        <v>153</v>
      </c>
      <c r="J4" s="160"/>
      <c r="K4" s="139"/>
      <c r="L4" s="134"/>
      <c r="M4" s="134"/>
      <c r="N4" s="134"/>
      <c r="O4" s="134"/>
      <c r="P4" s="134"/>
    </row>
    <row r="5" spans="1:16" x14ac:dyDescent="0.3">
      <c r="A5" s="14" t="s">
        <v>81</v>
      </c>
      <c r="B5" s="137" t="s">
        <v>82</v>
      </c>
      <c r="C5" s="14" t="s">
        <v>81</v>
      </c>
      <c r="D5" s="137" t="s">
        <v>82</v>
      </c>
      <c r="E5" s="14" t="s">
        <v>81</v>
      </c>
      <c r="F5" s="137" t="s">
        <v>82</v>
      </c>
      <c r="G5" s="14" t="s">
        <v>81</v>
      </c>
      <c r="H5" s="137" t="s">
        <v>82</v>
      </c>
      <c r="I5" s="14" t="s">
        <v>81</v>
      </c>
      <c r="J5" s="137" t="s">
        <v>82</v>
      </c>
      <c r="K5" s="134"/>
      <c r="L5" s="134"/>
      <c r="M5" s="134"/>
      <c r="N5" s="134"/>
      <c r="O5" s="134"/>
      <c r="P5" s="134"/>
    </row>
    <row r="6" spans="1:16" x14ac:dyDescent="0.3">
      <c r="A6" s="93" t="s">
        <v>154</v>
      </c>
      <c r="B6" s="117">
        <v>8082159</v>
      </c>
      <c r="C6" s="93" t="s">
        <v>155</v>
      </c>
      <c r="D6" s="117">
        <v>8711611</v>
      </c>
      <c r="E6" s="93" t="s">
        <v>156</v>
      </c>
      <c r="F6" s="117">
        <v>8378554</v>
      </c>
      <c r="G6" s="93" t="s">
        <v>157</v>
      </c>
      <c r="H6" s="117">
        <v>7446806</v>
      </c>
      <c r="I6" s="93" t="s">
        <v>158</v>
      </c>
      <c r="J6" s="117">
        <v>9649254</v>
      </c>
      <c r="K6" s="134"/>
      <c r="L6" s="134"/>
      <c r="M6" s="134"/>
      <c r="N6" s="134"/>
      <c r="O6" s="134"/>
      <c r="P6" s="134"/>
    </row>
    <row r="7" spans="1:16" x14ac:dyDescent="0.3">
      <c r="A7" s="93" t="s">
        <v>166</v>
      </c>
      <c r="B7" s="117">
        <v>3704642</v>
      </c>
      <c r="C7" s="93" t="s">
        <v>160</v>
      </c>
      <c r="D7" s="117">
        <v>5865200</v>
      </c>
      <c r="E7" s="93" t="s">
        <v>102</v>
      </c>
      <c r="F7" s="117">
        <v>7557357</v>
      </c>
      <c r="G7" s="93" t="s">
        <v>164</v>
      </c>
      <c r="H7" s="117">
        <v>3717511</v>
      </c>
      <c r="I7" s="93" t="s">
        <v>210</v>
      </c>
      <c r="J7" s="117">
        <v>3232196</v>
      </c>
      <c r="K7" s="134"/>
      <c r="L7" s="134"/>
      <c r="M7" s="134"/>
      <c r="N7" s="134"/>
      <c r="O7" s="134"/>
      <c r="P7" s="134"/>
    </row>
    <row r="8" spans="1:16" x14ac:dyDescent="0.3">
      <c r="A8" s="93" t="s">
        <v>162</v>
      </c>
      <c r="B8" s="117">
        <v>3643444</v>
      </c>
      <c r="C8" s="93" t="s">
        <v>163</v>
      </c>
      <c r="D8" s="117">
        <v>5546365</v>
      </c>
      <c r="E8" s="93" t="s">
        <v>92</v>
      </c>
      <c r="F8" s="117">
        <v>6996236</v>
      </c>
      <c r="G8" s="93" t="s">
        <v>161</v>
      </c>
      <c r="H8" s="117">
        <v>3614121</v>
      </c>
      <c r="I8" s="93" t="s">
        <v>165</v>
      </c>
      <c r="J8" s="117">
        <v>1927280</v>
      </c>
      <c r="K8" s="134"/>
      <c r="L8" s="134"/>
      <c r="M8" s="134"/>
      <c r="N8" s="134"/>
      <c r="O8" s="134"/>
      <c r="P8" s="134"/>
    </row>
    <row r="9" spans="1:16" x14ac:dyDescent="0.3">
      <c r="A9" s="93" t="s">
        <v>159</v>
      </c>
      <c r="B9" s="117">
        <v>3329345</v>
      </c>
      <c r="C9" s="93" t="s">
        <v>176</v>
      </c>
      <c r="D9" s="117">
        <v>4478020</v>
      </c>
      <c r="E9" s="93" t="s">
        <v>130</v>
      </c>
      <c r="F9" s="117">
        <v>3122512</v>
      </c>
      <c r="G9" s="93" t="s">
        <v>177</v>
      </c>
      <c r="H9" s="117">
        <v>1331281</v>
      </c>
      <c r="I9" s="93" t="s">
        <v>193</v>
      </c>
      <c r="J9" s="117">
        <v>1816068</v>
      </c>
      <c r="K9" s="134"/>
      <c r="L9" s="134"/>
      <c r="M9" s="134"/>
      <c r="N9" s="134"/>
      <c r="O9" s="134"/>
      <c r="P9" s="134"/>
    </row>
    <row r="10" spans="1:16" x14ac:dyDescent="0.3">
      <c r="A10" s="93" t="s">
        <v>169</v>
      </c>
      <c r="B10" s="117">
        <v>1762732</v>
      </c>
      <c r="C10" s="93" t="s">
        <v>167</v>
      </c>
      <c r="D10" s="117">
        <v>4207921</v>
      </c>
      <c r="E10" s="93" t="s">
        <v>110</v>
      </c>
      <c r="F10" s="117">
        <v>1619446</v>
      </c>
      <c r="G10" s="93" t="s">
        <v>173</v>
      </c>
      <c r="H10" s="117">
        <v>1185371</v>
      </c>
      <c r="I10" s="93" t="s">
        <v>194</v>
      </c>
      <c r="J10" s="117">
        <v>979580</v>
      </c>
      <c r="K10" s="134"/>
      <c r="L10" s="134"/>
      <c r="M10" s="134"/>
      <c r="N10" s="134"/>
      <c r="O10" s="134"/>
      <c r="P10" s="134"/>
    </row>
    <row r="11" spans="1:16" x14ac:dyDescent="0.3">
      <c r="A11" s="93" t="s">
        <v>109</v>
      </c>
      <c r="B11" s="117">
        <v>1730875</v>
      </c>
      <c r="C11" s="93" t="s">
        <v>172</v>
      </c>
      <c r="D11" s="117">
        <v>2795610</v>
      </c>
      <c r="E11" s="93" t="s">
        <v>95</v>
      </c>
      <c r="F11" s="117">
        <v>838170</v>
      </c>
      <c r="G11" s="93" t="s">
        <v>171</v>
      </c>
      <c r="H11" s="117">
        <v>1008043</v>
      </c>
      <c r="I11" s="93" t="s">
        <v>207</v>
      </c>
      <c r="J11" s="117">
        <v>623560</v>
      </c>
      <c r="K11" s="134"/>
      <c r="L11" s="134"/>
      <c r="M11" s="134"/>
      <c r="N11" s="134"/>
      <c r="O11" s="134"/>
      <c r="P11" s="134"/>
    </row>
    <row r="12" spans="1:16" x14ac:dyDescent="0.3">
      <c r="A12" s="93" t="s">
        <v>178</v>
      </c>
      <c r="B12" s="117">
        <v>1228034</v>
      </c>
      <c r="C12" s="93" t="s">
        <v>170</v>
      </c>
      <c r="D12" s="117">
        <v>2583330</v>
      </c>
      <c r="E12" s="93" t="s">
        <v>108</v>
      </c>
      <c r="F12" s="117">
        <v>752341</v>
      </c>
      <c r="G12" s="93" t="s">
        <v>180</v>
      </c>
      <c r="H12" s="117">
        <v>782300</v>
      </c>
      <c r="I12" s="93" t="s">
        <v>157</v>
      </c>
      <c r="J12" s="117">
        <v>584864</v>
      </c>
      <c r="K12" s="134"/>
      <c r="L12" s="134"/>
      <c r="M12" s="134"/>
      <c r="N12" s="134"/>
      <c r="O12" s="134"/>
      <c r="P12" s="134"/>
    </row>
    <row r="13" spans="1:16" x14ac:dyDescent="0.3">
      <c r="A13" s="93" t="s">
        <v>191</v>
      </c>
      <c r="B13" s="117">
        <v>1038180</v>
      </c>
      <c r="C13" s="93" t="s">
        <v>121</v>
      </c>
      <c r="D13" s="117">
        <v>1846389</v>
      </c>
      <c r="E13" s="93" t="s">
        <v>131</v>
      </c>
      <c r="F13" s="117">
        <v>588546</v>
      </c>
      <c r="G13" s="93" t="s">
        <v>179</v>
      </c>
      <c r="H13" s="117">
        <v>690827</v>
      </c>
      <c r="I13" s="93" t="s">
        <v>223</v>
      </c>
      <c r="J13" s="117">
        <v>526000</v>
      </c>
      <c r="K13" s="134"/>
      <c r="L13" s="134"/>
      <c r="M13" s="134"/>
      <c r="N13" s="134"/>
      <c r="O13" s="134"/>
      <c r="P13" s="134"/>
    </row>
    <row r="14" spans="1:16" x14ac:dyDescent="0.3">
      <c r="A14" s="93" t="s">
        <v>195</v>
      </c>
      <c r="B14" s="117">
        <v>1024480</v>
      </c>
      <c r="C14" s="93" t="s">
        <v>106</v>
      </c>
      <c r="D14" s="117">
        <v>1632800</v>
      </c>
      <c r="E14" s="93" t="s">
        <v>123</v>
      </c>
      <c r="F14" s="117">
        <v>451224</v>
      </c>
      <c r="G14" s="93" t="s">
        <v>168</v>
      </c>
      <c r="H14" s="117">
        <v>675040</v>
      </c>
      <c r="I14" s="93" t="s">
        <v>97</v>
      </c>
      <c r="J14" s="117">
        <v>506520</v>
      </c>
      <c r="K14" s="134"/>
      <c r="L14" s="134"/>
      <c r="M14" s="134"/>
      <c r="N14" s="134"/>
      <c r="O14" s="134"/>
      <c r="P14" s="134"/>
    </row>
    <row r="15" spans="1:16" x14ac:dyDescent="0.3">
      <c r="A15" s="93" t="s">
        <v>175</v>
      </c>
      <c r="B15" s="117">
        <v>955274</v>
      </c>
      <c r="C15" s="93" t="s">
        <v>196</v>
      </c>
      <c r="D15" s="117">
        <v>1246378</v>
      </c>
      <c r="E15" s="93" t="s">
        <v>245</v>
      </c>
      <c r="F15" s="117">
        <v>393475</v>
      </c>
      <c r="G15" s="93" t="s">
        <v>184</v>
      </c>
      <c r="H15" s="117">
        <v>548599</v>
      </c>
      <c r="I15" s="93" t="s">
        <v>177</v>
      </c>
      <c r="J15" s="117">
        <v>464177</v>
      </c>
      <c r="K15" s="134"/>
      <c r="L15" s="134"/>
      <c r="M15" s="134"/>
      <c r="N15" s="134"/>
      <c r="O15" s="134"/>
      <c r="P15" s="134"/>
    </row>
    <row r="16" spans="1:16" x14ac:dyDescent="0.3">
      <c r="A16" s="93" t="s">
        <v>184</v>
      </c>
      <c r="B16" s="117">
        <v>944122</v>
      </c>
      <c r="C16" s="93" t="s">
        <v>188</v>
      </c>
      <c r="D16" s="117">
        <v>1226370</v>
      </c>
      <c r="E16" s="93" t="s">
        <v>185</v>
      </c>
      <c r="F16" s="117">
        <v>185823</v>
      </c>
      <c r="G16" s="93" t="s">
        <v>182</v>
      </c>
      <c r="H16" s="117">
        <v>466600</v>
      </c>
      <c r="I16" s="93" t="s">
        <v>123</v>
      </c>
      <c r="J16" s="117">
        <v>442020</v>
      </c>
      <c r="K16" s="134"/>
      <c r="L16" s="134"/>
      <c r="M16" s="134"/>
      <c r="N16" s="134"/>
      <c r="O16" s="134"/>
      <c r="P16" s="134"/>
    </row>
    <row r="17" spans="1:16" x14ac:dyDescent="0.3">
      <c r="A17" s="93" t="s">
        <v>113</v>
      </c>
      <c r="B17" s="117">
        <v>864804</v>
      </c>
      <c r="C17" s="93" t="s">
        <v>113</v>
      </c>
      <c r="D17" s="117">
        <v>1111182</v>
      </c>
      <c r="E17" s="93" t="s">
        <v>189</v>
      </c>
      <c r="F17" s="117">
        <v>178305</v>
      </c>
      <c r="G17" s="93" t="s">
        <v>162</v>
      </c>
      <c r="H17" s="117">
        <v>386210</v>
      </c>
      <c r="I17" s="93" t="s">
        <v>174</v>
      </c>
      <c r="J17" s="117">
        <v>322792</v>
      </c>
      <c r="K17" s="134"/>
      <c r="L17" s="134"/>
      <c r="M17" s="134"/>
      <c r="N17" s="134"/>
      <c r="O17" s="134"/>
      <c r="P17" s="134"/>
    </row>
    <row r="18" spans="1:16" x14ac:dyDescent="0.3">
      <c r="A18" s="93" t="s">
        <v>181</v>
      </c>
      <c r="B18" s="117">
        <v>836930</v>
      </c>
      <c r="C18" s="93" t="s">
        <v>110</v>
      </c>
      <c r="D18" s="117">
        <v>1042536</v>
      </c>
      <c r="E18" s="93" t="s">
        <v>101</v>
      </c>
      <c r="F18" s="117">
        <v>137800</v>
      </c>
      <c r="G18" s="93" t="s">
        <v>183</v>
      </c>
      <c r="H18" s="117">
        <v>370269</v>
      </c>
      <c r="I18" s="93" t="s">
        <v>184</v>
      </c>
      <c r="J18" s="117">
        <v>311790</v>
      </c>
      <c r="K18" s="134"/>
      <c r="L18" s="134"/>
      <c r="M18" s="134"/>
      <c r="N18" s="134"/>
      <c r="O18" s="134"/>
      <c r="P18" s="134"/>
    </row>
    <row r="19" spans="1:16" x14ac:dyDescent="0.3">
      <c r="A19" s="93" t="s">
        <v>187</v>
      </c>
      <c r="B19" s="117">
        <v>826406</v>
      </c>
      <c r="C19" s="93" t="s">
        <v>183</v>
      </c>
      <c r="D19" s="117">
        <v>967518</v>
      </c>
      <c r="E19" s="93" t="s">
        <v>222</v>
      </c>
      <c r="F19" s="117">
        <v>109731</v>
      </c>
      <c r="G19" s="93" t="s">
        <v>118</v>
      </c>
      <c r="H19" s="117">
        <v>338641</v>
      </c>
      <c r="I19" s="93" t="s">
        <v>110</v>
      </c>
      <c r="J19" s="117">
        <v>285376</v>
      </c>
      <c r="K19" s="134"/>
      <c r="L19" s="134"/>
      <c r="M19" s="134"/>
      <c r="N19" s="134"/>
      <c r="O19" s="134"/>
      <c r="P19" s="134"/>
    </row>
    <row r="20" spans="1:16" x14ac:dyDescent="0.3">
      <c r="A20" s="93" t="s">
        <v>194</v>
      </c>
      <c r="B20" s="117">
        <v>744560</v>
      </c>
      <c r="C20" s="93" t="s">
        <v>207</v>
      </c>
      <c r="D20" s="117">
        <v>806200</v>
      </c>
      <c r="E20" s="93" t="s">
        <v>88</v>
      </c>
      <c r="F20" s="117">
        <v>109032</v>
      </c>
      <c r="G20" s="93" t="s">
        <v>186</v>
      </c>
      <c r="H20" s="117">
        <v>317975</v>
      </c>
      <c r="I20" s="93" t="s">
        <v>249</v>
      </c>
      <c r="J20" s="117">
        <v>220000</v>
      </c>
      <c r="K20" s="134"/>
      <c r="L20" s="134"/>
      <c r="M20" s="134"/>
      <c r="N20" s="134"/>
      <c r="O20" s="134"/>
      <c r="P20" s="134"/>
    </row>
    <row r="21" spans="1:16" x14ac:dyDescent="0.3">
      <c r="A21" s="93" t="s">
        <v>161</v>
      </c>
      <c r="B21" s="117">
        <v>742370</v>
      </c>
      <c r="C21" s="93" t="s">
        <v>221</v>
      </c>
      <c r="D21" s="117">
        <v>779649</v>
      </c>
      <c r="E21" s="93" t="s">
        <v>209</v>
      </c>
      <c r="F21" s="117">
        <v>93480</v>
      </c>
      <c r="G21" s="93" t="s">
        <v>190</v>
      </c>
      <c r="H21" s="117">
        <v>278940</v>
      </c>
      <c r="I21" s="93" t="s">
        <v>250</v>
      </c>
      <c r="J21" s="117">
        <v>203000</v>
      </c>
      <c r="K21" s="134"/>
      <c r="L21" s="134"/>
      <c r="M21" s="134"/>
      <c r="N21" s="134"/>
      <c r="O21" s="134"/>
      <c r="P21" s="134"/>
    </row>
    <row r="22" spans="1:16" x14ac:dyDescent="0.3">
      <c r="A22" s="93" t="s">
        <v>126</v>
      </c>
      <c r="B22" s="117">
        <v>651288</v>
      </c>
      <c r="C22" s="93" t="s">
        <v>83</v>
      </c>
      <c r="D22" s="117">
        <v>776326</v>
      </c>
      <c r="E22" s="93" t="s">
        <v>192</v>
      </c>
      <c r="F22" s="117">
        <v>90720</v>
      </c>
      <c r="G22" s="93" t="s">
        <v>103</v>
      </c>
      <c r="H22" s="117">
        <v>257040</v>
      </c>
      <c r="I22" s="93" t="s">
        <v>162</v>
      </c>
      <c r="J22" s="117">
        <v>162000</v>
      </c>
      <c r="K22" s="134"/>
      <c r="L22" s="134"/>
      <c r="M22" s="134"/>
      <c r="N22" s="134"/>
      <c r="O22" s="134"/>
      <c r="P22" s="134"/>
    </row>
    <row r="23" spans="1:16" x14ac:dyDescent="0.3">
      <c r="A23" s="93" t="s">
        <v>242</v>
      </c>
      <c r="B23" s="117">
        <v>594979</v>
      </c>
      <c r="C23" s="93" t="s">
        <v>171</v>
      </c>
      <c r="D23" s="117">
        <v>737214</v>
      </c>
      <c r="E23" s="93" t="s">
        <v>246</v>
      </c>
      <c r="F23" s="117">
        <v>88598</v>
      </c>
      <c r="G23" s="93" t="s">
        <v>110</v>
      </c>
      <c r="H23" s="117">
        <v>250646</v>
      </c>
      <c r="I23" s="93" t="s">
        <v>251</v>
      </c>
      <c r="J23" s="117">
        <v>158040</v>
      </c>
      <c r="K23" s="134"/>
      <c r="L23" s="134"/>
      <c r="M23" s="134"/>
      <c r="N23" s="134"/>
      <c r="O23" s="134"/>
      <c r="P23" s="134"/>
    </row>
    <row r="24" spans="1:16" x14ac:dyDescent="0.3">
      <c r="A24" s="93" t="s">
        <v>128</v>
      </c>
      <c r="B24" s="117">
        <v>555002</v>
      </c>
      <c r="C24" s="93" t="s">
        <v>244</v>
      </c>
      <c r="D24" s="117">
        <v>668179</v>
      </c>
      <c r="E24" s="93" t="s">
        <v>215</v>
      </c>
      <c r="F24" s="117">
        <v>60946</v>
      </c>
      <c r="G24" s="93" t="s">
        <v>248</v>
      </c>
      <c r="H24" s="117">
        <v>233780</v>
      </c>
      <c r="I24" s="93" t="s">
        <v>252</v>
      </c>
      <c r="J24" s="117">
        <v>151000</v>
      </c>
      <c r="K24" s="134"/>
      <c r="L24" s="134"/>
      <c r="M24" s="134"/>
      <c r="N24" s="134"/>
      <c r="O24" s="134"/>
      <c r="P24" s="134"/>
    </row>
    <row r="25" spans="1:16" x14ac:dyDescent="0.3">
      <c r="A25" s="96" t="s">
        <v>243</v>
      </c>
      <c r="B25" s="135">
        <v>523720</v>
      </c>
      <c r="C25" s="96" t="s">
        <v>220</v>
      </c>
      <c r="D25" s="135">
        <v>613015</v>
      </c>
      <c r="E25" s="96" t="s">
        <v>247</v>
      </c>
      <c r="F25" s="135">
        <v>55788</v>
      </c>
      <c r="G25" s="96" t="s">
        <v>158</v>
      </c>
      <c r="H25" s="135">
        <v>230675</v>
      </c>
      <c r="I25" s="96" t="s">
        <v>131</v>
      </c>
      <c r="J25" s="135">
        <v>116168</v>
      </c>
      <c r="K25" s="134"/>
      <c r="L25" s="134"/>
      <c r="M25" s="134"/>
      <c r="N25" s="134"/>
      <c r="O25" s="134"/>
      <c r="P25" s="134"/>
    </row>
    <row r="26" spans="1:16" x14ac:dyDescent="0.3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</row>
    <row r="27" spans="1:16" x14ac:dyDescent="0.3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</row>
    <row r="28" spans="1:16" x14ac:dyDescent="0.3">
      <c r="A28" s="32" t="s">
        <v>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</row>
    <row r="29" spans="1:16" x14ac:dyDescent="0.3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</row>
    <row r="30" spans="1:16" x14ac:dyDescent="0.3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</row>
    <row r="31" spans="1:16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</row>
    <row r="32" spans="1:16" x14ac:dyDescent="0.3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</row>
    <row r="33" spans="1:16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</row>
    <row r="34" spans="1:16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</row>
    <row r="35" spans="1:16" x14ac:dyDescent="0.3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</row>
    <row r="36" spans="1:16" x14ac:dyDescent="0.3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</row>
    <row r="37" spans="1:16" x14ac:dyDescent="0.3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1:16" x14ac:dyDescent="0.3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6"/>
  <sheetViews>
    <sheetView showGridLines="0" zoomScale="80" workbookViewId="0">
      <pane ySplit="5" topLeftCell="A6" activePane="bottomLeft" state="frozen"/>
      <selection activeCell="I24" sqref="I24:J26"/>
      <selection pane="bottomLeft" activeCell="L34" sqref="L34"/>
    </sheetView>
  </sheetViews>
  <sheetFormatPr defaultColWidth="9.109375" defaultRowHeight="14.4" x14ac:dyDescent="0.3"/>
  <cols>
    <col min="1" max="2" width="28.109375" style="130" customWidth="1"/>
    <col min="3" max="3" width="16.6640625" style="130" customWidth="1"/>
    <col min="4" max="5" width="28.109375" style="130" customWidth="1"/>
    <col min="6" max="6" width="16.6640625" style="130" customWidth="1"/>
    <col min="7" max="8" width="28.109375" style="130" customWidth="1"/>
    <col min="9" max="9" width="16.6640625" style="130" customWidth="1"/>
    <col min="10" max="10" width="28.109375" style="130" customWidth="1"/>
  </cols>
  <sheetData>
    <row r="1" spans="1:10" ht="46.5" customHeight="1" x14ac:dyDescent="0.3">
      <c r="A1" s="131"/>
      <c r="B1" s="131"/>
      <c r="C1" s="131"/>
      <c r="D1" s="132" t="str">
        <f>Principal!I15</f>
        <v>Agosto de 2026</v>
      </c>
      <c r="E1" s="131"/>
      <c r="F1" s="131"/>
      <c r="G1" s="131"/>
      <c r="H1" s="131"/>
      <c r="I1" s="131"/>
      <c r="J1" s="131"/>
    </row>
    <row r="2" spans="1:10" ht="40.5" customHeight="1" x14ac:dyDescent="0.3">
      <c r="A2" s="131"/>
      <c r="B2" s="131"/>
      <c r="C2" s="131"/>
      <c r="D2" s="132"/>
      <c r="E2" s="131"/>
      <c r="F2" s="131"/>
      <c r="G2" s="131"/>
      <c r="H2" s="131"/>
      <c r="I2" s="131"/>
      <c r="J2" s="131"/>
    </row>
    <row r="3" spans="1:10" ht="22.8" x14ac:dyDescent="0.4">
      <c r="A3" s="131"/>
      <c r="B3" s="131"/>
      <c r="C3" s="131"/>
      <c r="D3" s="131"/>
      <c r="E3" s="133">
        <f>'Preços-Hortaliças'!E3</f>
        <v>46235</v>
      </c>
      <c r="F3" s="131"/>
      <c r="G3" s="131"/>
      <c r="H3" s="131"/>
      <c r="I3" s="131"/>
      <c r="J3" s="131"/>
    </row>
    <row r="4" spans="1:10" ht="32.25" customHeight="1" x14ac:dyDescent="0.25">
      <c r="A4" s="160" t="s">
        <v>149</v>
      </c>
      <c r="B4" s="161"/>
      <c r="C4" s="160" t="s">
        <v>150</v>
      </c>
      <c r="D4" s="161"/>
      <c r="E4" s="160" t="s">
        <v>151</v>
      </c>
      <c r="F4" s="161"/>
      <c r="G4" s="160" t="s">
        <v>152</v>
      </c>
      <c r="H4" s="161"/>
      <c r="I4" s="160" t="s">
        <v>153</v>
      </c>
      <c r="J4" s="161"/>
    </row>
    <row r="5" spans="1:10" ht="13.2" x14ac:dyDescent="0.25">
      <c r="A5" s="14" t="s">
        <v>132</v>
      </c>
      <c r="B5" s="14" t="s">
        <v>82</v>
      </c>
      <c r="C5" s="14" t="s">
        <v>132</v>
      </c>
      <c r="D5" s="14" t="s">
        <v>82</v>
      </c>
      <c r="E5" s="14" t="s">
        <v>132</v>
      </c>
      <c r="F5" s="14" t="s">
        <v>82</v>
      </c>
      <c r="G5" s="14" t="s">
        <v>132</v>
      </c>
      <c r="H5" s="14" t="s">
        <v>82</v>
      </c>
      <c r="I5" s="14" t="s">
        <v>132</v>
      </c>
      <c r="J5" s="14" t="s">
        <v>82</v>
      </c>
    </row>
    <row r="6" spans="1:10" s="8" customFormat="1" ht="13.2" x14ac:dyDescent="0.25">
      <c r="A6" s="93" t="s">
        <v>134</v>
      </c>
      <c r="B6" s="117">
        <v>14774046</v>
      </c>
      <c r="C6" s="93" t="s">
        <v>133</v>
      </c>
      <c r="D6" s="117">
        <v>36633813</v>
      </c>
      <c r="E6" s="93" t="s">
        <v>135</v>
      </c>
      <c r="F6" s="117">
        <v>15423488</v>
      </c>
      <c r="G6" s="93" t="s">
        <v>141</v>
      </c>
      <c r="H6" s="117">
        <v>9675364</v>
      </c>
      <c r="I6" s="93" t="s">
        <v>139</v>
      </c>
      <c r="J6" s="117">
        <v>10808130</v>
      </c>
    </row>
    <row r="7" spans="1:10" s="8" customFormat="1" ht="13.2" x14ac:dyDescent="0.25">
      <c r="A7" s="93" t="s">
        <v>138</v>
      </c>
      <c r="B7" s="117">
        <v>5699114</v>
      </c>
      <c r="C7" s="93" t="s">
        <v>144</v>
      </c>
      <c r="D7" s="117">
        <v>6332819</v>
      </c>
      <c r="E7" s="93" t="s">
        <v>137</v>
      </c>
      <c r="F7" s="117">
        <v>9500732</v>
      </c>
      <c r="G7" s="93" t="s">
        <v>143</v>
      </c>
      <c r="H7" s="117">
        <v>8960389</v>
      </c>
      <c r="I7" s="93" t="s">
        <v>142</v>
      </c>
      <c r="J7" s="117">
        <v>2566100</v>
      </c>
    </row>
    <row r="8" spans="1:10" s="8" customFormat="1" ht="13.2" x14ac:dyDescent="0.25">
      <c r="A8" s="93" t="s">
        <v>142</v>
      </c>
      <c r="B8" s="117">
        <v>4876912</v>
      </c>
      <c r="C8" s="93" t="s">
        <v>141</v>
      </c>
      <c r="D8" s="117">
        <v>5810726</v>
      </c>
      <c r="E8" s="93" t="s">
        <v>133</v>
      </c>
      <c r="F8" s="117">
        <v>3251888</v>
      </c>
      <c r="G8" s="93" t="s">
        <v>134</v>
      </c>
      <c r="H8" s="117">
        <v>2052492</v>
      </c>
      <c r="I8" s="93" t="s">
        <v>141</v>
      </c>
      <c r="J8" s="117">
        <v>2389244</v>
      </c>
    </row>
    <row r="9" spans="1:10" s="8" customFormat="1" ht="13.2" x14ac:dyDescent="0.25">
      <c r="A9" s="93" t="s">
        <v>133</v>
      </c>
      <c r="B9" s="117">
        <v>4133129</v>
      </c>
      <c r="C9" s="93" t="s">
        <v>134</v>
      </c>
      <c r="D9" s="117">
        <v>4330176</v>
      </c>
      <c r="E9" s="93" t="s">
        <v>145</v>
      </c>
      <c r="F9" s="117">
        <v>752341</v>
      </c>
      <c r="G9" s="93" t="s">
        <v>146</v>
      </c>
      <c r="H9" s="117">
        <v>1668807</v>
      </c>
      <c r="I9" s="93" t="s">
        <v>197</v>
      </c>
      <c r="J9" s="117">
        <v>1920178</v>
      </c>
    </row>
    <row r="10" spans="1:10" s="8" customFormat="1" ht="13.2" x14ac:dyDescent="0.25">
      <c r="A10" s="93" t="s">
        <v>143</v>
      </c>
      <c r="B10" s="117">
        <v>3829697</v>
      </c>
      <c r="C10" s="93" t="s">
        <v>140</v>
      </c>
      <c r="D10" s="117">
        <v>1383735</v>
      </c>
      <c r="E10" s="93" t="s">
        <v>142</v>
      </c>
      <c r="F10" s="117">
        <v>491275</v>
      </c>
      <c r="G10" s="93" t="s">
        <v>138</v>
      </c>
      <c r="H10" s="117">
        <v>1494610</v>
      </c>
      <c r="I10" s="93" t="s">
        <v>134</v>
      </c>
      <c r="J10" s="117">
        <v>1334910</v>
      </c>
    </row>
    <row r="11" spans="1:10" s="8" customFormat="1" ht="13.2" x14ac:dyDescent="0.25">
      <c r="A11" s="93" t="s">
        <v>135</v>
      </c>
      <c r="B11" s="117">
        <v>2861664</v>
      </c>
      <c r="C11" s="93" t="s">
        <v>136</v>
      </c>
      <c r="D11" s="117">
        <v>877357</v>
      </c>
      <c r="E11" s="93" t="s">
        <v>141</v>
      </c>
      <c r="F11" s="117">
        <v>451633</v>
      </c>
      <c r="G11" s="93" t="s">
        <v>133</v>
      </c>
      <c r="H11" s="117">
        <v>1004646</v>
      </c>
      <c r="I11" s="93" t="s">
        <v>133</v>
      </c>
      <c r="J11" s="117">
        <v>821774</v>
      </c>
    </row>
    <row r="12" spans="1:10" s="8" customFormat="1" ht="13.2" x14ac:dyDescent="0.25">
      <c r="A12" s="93" t="s">
        <v>141</v>
      </c>
      <c r="B12" s="117">
        <v>1607202</v>
      </c>
      <c r="C12" s="93" t="s">
        <v>148</v>
      </c>
      <c r="D12" s="117">
        <v>325066</v>
      </c>
      <c r="E12" s="93" t="s">
        <v>136</v>
      </c>
      <c r="F12" s="117">
        <v>337058</v>
      </c>
      <c r="G12" s="93" t="s">
        <v>147</v>
      </c>
      <c r="H12" s="117">
        <v>289096</v>
      </c>
      <c r="I12" s="93" t="s">
        <v>138</v>
      </c>
      <c r="J12" s="117">
        <v>597500</v>
      </c>
    </row>
    <row r="13" spans="1:10" s="8" customFormat="1" ht="13.2" x14ac:dyDescent="0.25">
      <c r="A13" s="93" t="s">
        <v>136</v>
      </c>
      <c r="B13" s="117">
        <v>1008852</v>
      </c>
      <c r="C13" s="93" t="s">
        <v>137</v>
      </c>
      <c r="D13" s="117">
        <v>248249</v>
      </c>
      <c r="E13" s="93" t="s">
        <v>134</v>
      </c>
      <c r="F13" s="117">
        <v>139832</v>
      </c>
      <c r="G13" s="93" t="s">
        <v>142</v>
      </c>
      <c r="H13" s="117">
        <v>252467</v>
      </c>
      <c r="I13" s="93" t="s">
        <v>146</v>
      </c>
      <c r="J13" s="117">
        <v>464177</v>
      </c>
    </row>
    <row r="14" spans="1:10" s="8" customFormat="1" ht="13.2" x14ac:dyDescent="0.25">
      <c r="A14" s="93" t="s">
        <v>140</v>
      </c>
      <c r="B14" s="117">
        <v>609900</v>
      </c>
      <c r="C14" s="93" t="s">
        <v>135</v>
      </c>
      <c r="D14" s="117">
        <v>209178</v>
      </c>
      <c r="E14" s="93" t="s">
        <v>140</v>
      </c>
      <c r="F14" s="117">
        <v>54300</v>
      </c>
      <c r="G14" s="93" t="s">
        <v>139</v>
      </c>
      <c r="H14" s="117">
        <v>230000</v>
      </c>
      <c r="I14" s="93" t="s">
        <v>143</v>
      </c>
      <c r="J14" s="117">
        <v>73000</v>
      </c>
    </row>
    <row r="15" spans="1:10" s="8" customFormat="1" ht="13.2" x14ac:dyDescent="0.25">
      <c r="A15" s="93" t="s">
        <v>146</v>
      </c>
      <c r="B15" s="117">
        <v>398796</v>
      </c>
      <c r="C15" s="93" t="s">
        <v>145</v>
      </c>
      <c r="D15" s="117">
        <v>185145</v>
      </c>
      <c r="E15" s="93" t="s">
        <v>143</v>
      </c>
      <c r="F15" s="117">
        <v>36640</v>
      </c>
      <c r="G15" s="93" t="s">
        <v>135</v>
      </c>
      <c r="H15" s="117">
        <v>18800</v>
      </c>
      <c r="I15" s="93" t="s">
        <v>206</v>
      </c>
      <c r="J15" s="117">
        <v>65180</v>
      </c>
    </row>
    <row r="16" spans="1:10" s="8" customFormat="1" ht="13.2" x14ac:dyDescent="0.25">
      <c r="A16" s="93" t="s">
        <v>147</v>
      </c>
      <c r="B16" s="117">
        <v>104720</v>
      </c>
      <c r="C16" s="93" t="s">
        <v>139</v>
      </c>
      <c r="D16" s="117">
        <v>136440</v>
      </c>
      <c r="E16" s="93" t="s">
        <v>138</v>
      </c>
      <c r="F16" s="117">
        <v>33500</v>
      </c>
      <c r="G16" s="93" t="s">
        <v>199</v>
      </c>
      <c r="H16" s="117">
        <v>18190</v>
      </c>
      <c r="I16" s="93" t="s">
        <v>211</v>
      </c>
      <c r="J16" s="117">
        <v>62649</v>
      </c>
    </row>
    <row r="17" spans="1:10" s="8" customFormat="1" ht="13.2" x14ac:dyDescent="0.25">
      <c r="A17" s="93" t="s">
        <v>139</v>
      </c>
      <c r="B17" s="117">
        <v>90055</v>
      </c>
      <c r="C17" s="93" t="s">
        <v>143</v>
      </c>
      <c r="D17" s="117">
        <v>95280</v>
      </c>
      <c r="E17" s="93" t="s">
        <v>147</v>
      </c>
      <c r="F17" s="117">
        <v>3456</v>
      </c>
      <c r="G17" s="93" t="s">
        <v>144</v>
      </c>
      <c r="H17" s="117">
        <v>17764</v>
      </c>
      <c r="I17" s="93" t="s">
        <v>219</v>
      </c>
      <c r="J17" s="117">
        <v>40505</v>
      </c>
    </row>
    <row r="18" spans="1:10" s="8" customFormat="1" ht="13.2" x14ac:dyDescent="0.25">
      <c r="A18" s="93" t="s">
        <v>198</v>
      </c>
      <c r="B18" s="117">
        <v>36000</v>
      </c>
      <c r="C18" s="93" t="s">
        <v>142</v>
      </c>
      <c r="D18" s="117">
        <v>20357</v>
      </c>
      <c r="E18" s="93"/>
      <c r="F18" s="117"/>
      <c r="G18" s="93" t="s">
        <v>136</v>
      </c>
      <c r="H18" s="117">
        <v>12600</v>
      </c>
      <c r="I18" s="93" t="s">
        <v>137</v>
      </c>
      <c r="J18" s="117">
        <v>20000</v>
      </c>
    </row>
    <row r="19" spans="1:10" s="8" customFormat="1" ht="13.2" x14ac:dyDescent="0.25">
      <c r="A19" s="93" t="s">
        <v>137</v>
      </c>
      <c r="B19" s="117">
        <v>11700</v>
      </c>
      <c r="C19" s="93" t="s">
        <v>147</v>
      </c>
      <c r="D19" s="117">
        <v>2680</v>
      </c>
      <c r="E19" s="93"/>
      <c r="F19" s="117"/>
      <c r="G19" s="93" t="s">
        <v>198</v>
      </c>
      <c r="H19" s="117">
        <v>9600</v>
      </c>
      <c r="I19" s="93" t="s">
        <v>225</v>
      </c>
      <c r="J19" s="117">
        <v>6820</v>
      </c>
    </row>
    <row r="20" spans="1:10" s="8" customFormat="1" ht="13.2" x14ac:dyDescent="0.25">
      <c r="A20" s="93"/>
      <c r="B20" s="117"/>
      <c r="C20" s="93"/>
      <c r="D20" s="117"/>
      <c r="E20" s="93"/>
      <c r="F20" s="117"/>
      <c r="G20" s="93" t="s">
        <v>140</v>
      </c>
      <c r="H20" s="117">
        <v>6000</v>
      </c>
      <c r="I20" s="93" t="s">
        <v>199</v>
      </c>
      <c r="J20" s="117">
        <v>2197</v>
      </c>
    </row>
    <row r="21" spans="1:10" s="8" customFormat="1" ht="13.2" x14ac:dyDescent="0.25">
      <c r="A21" s="93"/>
      <c r="B21" s="117"/>
      <c r="C21" s="93"/>
      <c r="D21" s="117"/>
      <c r="E21" s="93"/>
      <c r="F21" s="117"/>
      <c r="G21" s="93"/>
      <c r="H21" s="117"/>
      <c r="I21" s="93"/>
      <c r="J21" s="117"/>
    </row>
    <row r="22" spans="1:10" s="8" customFormat="1" ht="13.2" x14ac:dyDescent="0.25">
      <c r="A22" s="93"/>
      <c r="B22" s="117"/>
      <c r="C22" s="93"/>
      <c r="D22" s="117"/>
      <c r="E22" s="93"/>
      <c r="F22" s="117"/>
      <c r="G22" s="93"/>
      <c r="H22" s="117"/>
      <c r="I22" s="93"/>
      <c r="J22" s="117"/>
    </row>
    <row r="23" spans="1:10" s="8" customFormat="1" ht="13.2" x14ac:dyDescent="0.25">
      <c r="A23" s="93"/>
      <c r="B23" s="117"/>
      <c r="C23" s="93"/>
      <c r="D23" s="117"/>
      <c r="E23" s="93"/>
      <c r="F23" s="117"/>
      <c r="G23" s="93"/>
      <c r="H23" s="117"/>
      <c r="I23" s="93"/>
      <c r="J23" s="117"/>
    </row>
    <row r="24" spans="1:10" s="8" customFormat="1" ht="13.2" x14ac:dyDescent="0.25">
      <c r="A24" s="96"/>
      <c r="B24" s="140"/>
      <c r="C24" s="96"/>
      <c r="D24" s="140"/>
      <c r="E24" s="97"/>
      <c r="F24" s="138"/>
      <c r="G24" s="97"/>
      <c r="H24" s="138"/>
      <c r="I24" s="97"/>
      <c r="J24" s="138"/>
    </row>
    <row r="25" spans="1:10" s="8" customFormat="1" ht="13.2" x14ac:dyDescent="0.25">
      <c r="A25" s="96"/>
      <c r="B25" s="140"/>
      <c r="C25" s="96"/>
      <c r="D25" s="140"/>
      <c r="E25" s="97"/>
      <c r="F25" s="138"/>
      <c r="G25" s="97"/>
      <c r="H25" s="138"/>
      <c r="I25" s="97"/>
      <c r="J25" s="138"/>
    </row>
    <row r="26" spans="1:10" ht="13.2" x14ac:dyDescent="0.25">
      <c r="A26" s="96"/>
      <c r="B26" s="140"/>
      <c r="C26" s="96"/>
      <c r="D26" s="140"/>
      <c r="E26" s="97"/>
      <c r="F26" s="138"/>
      <c r="G26" s="97"/>
      <c r="H26" s="138"/>
      <c r="I26" s="97"/>
      <c r="J26" s="138"/>
    </row>
    <row r="27" spans="1:10" ht="13.8" x14ac:dyDescent="0.25">
      <c r="A27" s="32" t="s">
        <v>6</v>
      </c>
      <c r="B27" s="134"/>
      <c r="C27" s="134"/>
      <c r="D27" s="134"/>
      <c r="E27" s="134"/>
      <c r="F27" s="134"/>
      <c r="G27" s="134"/>
      <c r="H27" s="134"/>
      <c r="I27" s="134"/>
      <c r="J27" s="134"/>
    </row>
    <row r="28" spans="1:10" ht="13.8" x14ac:dyDescent="0.25">
      <c r="A28" s="134"/>
      <c r="B28" s="134"/>
      <c r="C28" s="134"/>
      <c r="D28" s="134"/>
      <c r="E28" s="134"/>
      <c r="F28" s="134"/>
      <c r="G28" s="134"/>
      <c r="H28" s="134"/>
      <c r="I28" s="134"/>
      <c r="J28" s="134"/>
    </row>
    <row r="29" spans="1:10" ht="13.8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4"/>
    </row>
    <row r="30" spans="1:10" ht="13.8" x14ac:dyDescent="0.25">
      <c r="A30" s="134"/>
      <c r="B30" s="134"/>
      <c r="C30" s="134"/>
      <c r="D30" s="134"/>
      <c r="E30" s="134"/>
      <c r="F30" s="134"/>
      <c r="G30" s="134"/>
      <c r="H30" s="134"/>
      <c r="I30" s="134"/>
      <c r="J30" s="134"/>
    </row>
    <row r="31" spans="1:10" ht="13.8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10" ht="13.8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4"/>
    </row>
    <row r="33" spans="1:10" ht="13.8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4"/>
    </row>
    <row r="34" spans="1:10" ht="13.8" x14ac:dyDescent="0.25">
      <c r="A34" s="134"/>
      <c r="B34" s="134"/>
      <c r="C34" s="134"/>
      <c r="D34" s="134"/>
      <c r="E34" s="134"/>
      <c r="F34" s="134"/>
      <c r="G34" s="134"/>
      <c r="H34" s="134"/>
      <c r="I34" s="134"/>
      <c r="J34" s="134"/>
    </row>
    <row r="35" spans="1:10" ht="13.8" x14ac:dyDescent="0.25">
      <c r="A35" s="134"/>
      <c r="B35" s="134"/>
      <c r="C35" s="134"/>
      <c r="D35" s="134"/>
      <c r="E35" s="134"/>
      <c r="F35" s="134"/>
      <c r="G35" s="134"/>
      <c r="H35" s="134"/>
      <c r="I35" s="134"/>
      <c r="J35" s="134"/>
    </row>
    <row r="36" spans="1:10" ht="13.8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</row>
    <row r="37" spans="1:10" ht="13.8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</row>
    <row r="38" spans="1:10" ht="13.8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</row>
    <row r="39" spans="1:10" ht="13.8" x14ac:dyDescent="0.25">
      <c r="A39" s="134"/>
      <c r="B39" s="134"/>
      <c r="C39" s="134"/>
      <c r="D39" s="134"/>
      <c r="E39" s="134"/>
      <c r="F39" s="134"/>
      <c r="G39" s="134"/>
      <c r="H39" s="134"/>
      <c r="I39" s="134"/>
      <c r="J39" s="134"/>
    </row>
    <row r="40" spans="1:10" ht="13.8" x14ac:dyDescent="0.25">
      <c r="A40" s="134"/>
      <c r="B40" s="134"/>
      <c r="C40" s="134"/>
      <c r="D40" s="134"/>
      <c r="E40" s="134"/>
      <c r="F40" s="134"/>
      <c r="G40" s="134"/>
      <c r="H40" s="134"/>
      <c r="I40" s="134"/>
      <c r="J40" s="134"/>
    </row>
    <row r="41" spans="1:10" ht="13.8" x14ac:dyDescent="0.25">
      <c r="A41" s="134"/>
      <c r="B41" s="134"/>
      <c r="C41" s="134"/>
      <c r="D41" s="134"/>
      <c r="E41" s="134"/>
      <c r="F41" s="134"/>
      <c r="G41" s="134"/>
      <c r="H41" s="134"/>
      <c r="I41" s="134"/>
      <c r="J41" s="134"/>
    </row>
    <row r="42" spans="1:10" ht="13.8" x14ac:dyDescent="0.25">
      <c r="A42" s="134"/>
      <c r="B42" s="134"/>
      <c r="C42" s="134"/>
      <c r="D42" s="134"/>
      <c r="E42" s="134"/>
      <c r="F42" s="134"/>
      <c r="G42" s="134"/>
      <c r="H42" s="134"/>
      <c r="I42" s="134"/>
      <c r="J42" s="134"/>
    </row>
    <row r="43" spans="1:10" ht="13.8" x14ac:dyDescent="0.25">
      <c r="A43" s="134"/>
      <c r="B43" s="134"/>
      <c r="C43" s="134"/>
      <c r="D43" s="134"/>
      <c r="E43" s="134"/>
      <c r="F43" s="134"/>
      <c r="G43" s="134"/>
      <c r="H43" s="134"/>
      <c r="I43" s="134"/>
      <c r="J43" s="134"/>
    </row>
    <row r="44" spans="1:10" ht="13.8" x14ac:dyDescent="0.25">
      <c r="A44" s="134"/>
      <c r="B44" s="134"/>
      <c r="C44" s="134"/>
      <c r="D44" s="134"/>
      <c r="E44" s="134"/>
      <c r="F44" s="134"/>
      <c r="G44" s="134"/>
      <c r="H44" s="134"/>
      <c r="I44" s="134"/>
      <c r="J44" s="134"/>
    </row>
    <row r="45" spans="1:10" ht="13.8" x14ac:dyDescent="0.25">
      <c r="A45" s="134"/>
      <c r="B45" s="134"/>
      <c r="C45" s="134"/>
      <c r="D45" s="134"/>
      <c r="E45" s="134"/>
      <c r="F45" s="134"/>
      <c r="G45" s="134"/>
      <c r="H45" s="134"/>
      <c r="I45" s="134"/>
      <c r="J45" s="134"/>
    </row>
    <row r="46" spans="1:10" ht="13.8" x14ac:dyDescent="0.25">
      <c r="A46" s="134"/>
      <c r="B46" s="134"/>
      <c r="C46" s="134"/>
      <c r="D46" s="134"/>
      <c r="E46" s="134"/>
      <c r="F46" s="134"/>
      <c r="G46" s="134"/>
      <c r="H46" s="134"/>
      <c r="I46" s="134"/>
      <c r="J46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31"/>
  <sheetViews>
    <sheetView showGridLines="0" zoomScale="90" workbookViewId="0">
      <selection activeCell="H16" sqref="H16"/>
    </sheetView>
  </sheetViews>
  <sheetFormatPr defaultColWidth="9.109375" defaultRowHeight="14.4" x14ac:dyDescent="0.3"/>
  <cols>
    <col min="1" max="1" width="25.44140625" style="3" customWidth="1"/>
    <col min="2" max="2" width="30.5546875" style="3" customWidth="1"/>
    <col min="3" max="3" width="25.44140625" style="3" customWidth="1"/>
    <col min="4" max="4" width="32.5546875" style="3" bestFit="1" customWidth="1"/>
    <col min="5" max="6" width="25.6640625" style="3" customWidth="1"/>
    <col min="7" max="7" width="12.6640625" style="3" customWidth="1"/>
    <col min="8" max="64" width="9.109375" style="3"/>
    <col min="257" max="257" width="10.5546875" customWidth="1"/>
    <col min="258" max="260" width="15.6640625" customWidth="1"/>
    <col min="261" max="262" width="25.6640625" customWidth="1"/>
    <col min="263" max="263" width="12.6640625" customWidth="1"/>
    <col min="513" max="513" width="10.5546875" customWidth="1"/>
    <col min="514" max="516" width="15.6640625" customWidth="1"/>
    <col min="517" max="518" width="25.6640625" customWidth="1"/>
    <col min="519" max="519" width="12.6640625" customWidth="1"/>
    <col min="769" max="769" width="10.5546875" customWidth="1"/>
    <col min="770" max="772" width="15.6640625" customWidth="1"/>
    <col min="773" max="774" width="25.6640625" customWidth="1"/>
    <col min="775" max="775" width="12.6640625" customWidth="1"/>
  </cols>
  <sheetData>
    <row r="1" spans="1:9" ht="52.5" customHeight="1" x14ac:dyDescent="0.4">
      <c r="A1" s="4"/>
      <c r="B1" s="29"/>
      <c r="C1" s="30"/>
      <c r="D1" s="31" t="str">
        <f>Principal!$I$15</f>
        <v>Agosto de 2026</v>
      </c>
    </row>
    <row r="2" spans="1:9" ht="49.5" customHeight="1" x14ac:dyDescent="0.3">
      <c r="A2" s="167" t="s">
        <v>7</v>
      </c>
      <c r="B2" s="167"/>
      <c r="C2" s="167"/>
      <c r="D2" s="167"/>
      <c r="E2" s="32"/>
      <c r="F2" s="32"/>
      <c r="G2" s="32"/>
      <c r="H2" s="32"/>
    </row>
    <row r="3" spans="1:9" x14ac:dyDescent="0.3">
      <c r="A3" s="33" t="s">
        <v>8</v>
      </c>
      <c r="B3" s="33">
        <v>2024</v>
      </c>
      <c r="C3" s="33">
        <v>2025</v>
      </c>
      <c r="D3" s="33">
        <v>2026</v>
      </c>
      <c r="E3" s="34"/>
      <c r="F3" s="34"/>
      <c r="G3" s="32"/>
      <c r="H3" s="32"/>
    </row>
    <row r="4" spans="1:9" x14ac:dyDescent="0.3">
      <c r="A4" s="35" t="s">
        <v>9</v>
      </c>
      <c r="B4" s="36">
        <v>350393652</v>
      </c>
      <c r="C4" s="37">
        <v>366908888</v>
      </c>
      <c r="D4" s="38">
        <v>351322070</v>
      </c>
      <c r="E4" s="39"/>
      <c r="F4" s="40" t="s">
        <v>10</v>
      </c>
      <c r="G4" s="41"/>
      <c r="H4" s="42"/>
      <c r="I4" s="43"/>
    </row>
    <row r="5" spans="1:9" x14ac:dyDescent="0.3">
      <c r="A5" s="35" t="s">
        <v>11</v>
      </c>
      <c r="B5" s="36">
        <v>353236909</v>
      </c>
      <c r="C5" s="37">
        <v>343964943</v>
      </c>
      <c r="D5" s="38">
        <v>320669004</v>
      </c>
      <c r="E5" s="44"/>
      <c r="F5" t="s">
        <v>12</v>
      </c>
      <c r="G5" s="45"/>
      <c r="H5" s="42"/>
      <c r="I5" s="43"/>
    </row>
    <row r="6" spans="1:9" x14ac:dyDescent="0.3">
      <c r="A6" s="35" t="s">
        <v>13</v>
      </c>
      <c r="B6" s="36">
        <v>384940510</v>
      </c>
      <c r="C6" s="37">
        <v>358251908</v>
      </c>
      <c r="D6" s="38">
        <v>367514063</v>
      </c>
      <c r="E6" s="46"/>
      <c r="F6" t="s">
        <v>14</v>
      </c>
      <c r="G6" s="32"/>
      <c r="H6" s="32"/>
    </row>
    <row r="7" spans="1:9" x14ac:dyDescent="0.3">
      <c r="A7" s="35" t="s">
        <v>15</v>
      </c>
      <c r="B7" s="36">
        <v>369643240</v>
      </c>
      <c r="C7" s="37">
        <v>348280360</v>
      </c>
      <c r="D7" s="38">
        <v>342793278</v>
      </c>
      <c r="E7" s="46"/>
      <c r="F7" t="s">
        <v>16</v>
      </c>
      <c r="G7" s="32"/>
      <c r="H7" s="32"/>
    </row>
    <row r="8" spans="1:9" x14ac:dyDescent="0.3">
      <c r="A8" s="35" t="s">
        <v>17</v>
      </c>
      <c r="B8" s="36">
        <v>376514673</v>
      </c>
      <c r="C8" s="37">
        <v>371199685</v>
      </c>
      <c r="D8" s="38">
        <v>334756161</v>
      </c>
      <c r="E8" s="39"/>
      <c r="F8" t="s">
        <v>19</v>
      </c>
      <c r="G8" s="32"/>
      <c r="H8" s="32"/>
    </row>
    <row r="9" spans="1:9" x14ac:dyDescent="0.3">
      <c r="A9" s="35" t="s">
        <v>20</v>
      </c>
      <c r="B9" s="36">
        <v>357786210</v>
      </c>
      <c r="C9" s="37">
        <v>356961466</v>
      </c>
      <c r="D9" s="38">
        <v>325811661</v>
      </c>
      <c r="F9" t="s">
        <v>21</v>
      </c>
      <c r="G9" s="32"/>
      <c r="H9" s="32"/>
    </row>
    <row r="10" spans="1:9" x14ac:dyDescent="0.3">
      <c r="A10" s="35" t="s">
        <v>22</v>
      </c>
      <c r="B10" s="36">
        <v>390358839</v>
      </c>
      <c r="C10" s="37">
        <v>382868832</v>
      </c>
      <c r="D10" s="38">
        <v>361920215</v>
      </c>
      <c r="E10" s="47"/>
      <c r="F10" t="s">
        <v>23</v>
      </c>
      <c r="G10" s="32"/>
      <c r="H10" s="32"/>
    </row>
    <row r="11" spans="1:9" x14ac:dyDescent="0.3">
      <c r="A11" s="35" t="s">
        <v>24</v>
      </c>
      <c r="B11" s="36">
        <v>383966740</v>
      </c>
      <c r="C11" s="37">
        <v>355799671</v>
      </c>
      <c r="D11" s="38" t="s">
        <v>18</v>
      </c>
      <c r="E11" s="48"/>
      <c r="F11" t="s">
        <v>201</v>
      </c>
      <c r="G11" s="32"/>
      <c r="H11" s="32"/>
    </row>
    <row r="12" spans="1:9" x14ac:dyDescent="0.3">
      <c r="A12" s="35" t="s">
        <v>25</v>
      </c>
      <c r="B12" s="36">
        <v>368546411</v>
      </c>
      <c r="C12" s="37">
        <v>373534452</v>
      </c>
      <c r="D12" s="38" t="s">
        <v>18</v>
      </c>
      <c r="E12" s="49"/>
      <c r="F12" t="s">
        <v>64</v>
      </c>
      <c r="G12" s="50"/>
      <c r="H12" s="32"/>
    </row>
    <row r="13" spans="1:9" x14ac:dyDescent="0.3">
      <c r="A13" s="35" t="s">
        <v>26</v>
      </c>
      <c r="B13" s="36">
        <v>391902637</v>
      </c>
      <c r="C13" s="37">
        <v>382200891</v>
      </c>
      <c r="D13" s="38" t="s">
        <v>18</v>
      </c>
      <c r="E13" s="48"/>
      <c r="F13" t="s">
        <v>27</v>
      </c>
      <c r="G13" s="50"/>
      <c r="H13" s="32"/>
    </row>
    <row r="14" spans="1:9" x14ac:dyDescent="0.3">
      <c r="A14" s="51" t="s">
        <v>28</v>
      </c>
      <c r="B14" s="36">
        <v>357256126</v>
      </c>
      <c r="C14" s="37">
        <v>358962786</v>
      </c>
      <c r="D14" s="38" t="s">
        <v>18</v>
      </c>
      <c r="E14" s="48"/>
      <c r="F14" t="s">
        <v>29</v>
      </c>
      <c r="G14" s="32"/>
      <c r="H14" s="32"/>
    </row>
    <row r="15" spans="1:9" x14ac:dyDescent="0.3">
      <c r="A15" s="51" t="s">
        <v>30</v>
      </c>
      <c r="B15" s="36">
        <v>373708606</v>
      </c>
      <c r="C15" s="37">
        <v>359190335</v>
      </c>
      <c r="D15" s="52" t="s">
        <v>18</v>
      </c>
      <c r="E15" s="48"/>
      <c r="F15" t="s">
        <v>31</v>
      </c>
      <c r="G15" s="32"/>
      <c r="H15" s="32"/>
    </row>
    <row r="16" spans="1:9" x14ac:dyDescent="0.3">
      <c r="A16" s="51" t="s">
        <v>228</v>
      </c>
      <c r="B16" s="53">
        <f>SUM(B4:B10)</f>
        <v>2582874033</v>
      </c>
      <c r="C16" s="53">
        <f>SUM(C4:C10)</f>
        <v>2528436082</v>
      </c>
      <c r="D16" s="53">
        <f>SUM(D4:D10)</f>
        <v>2404786452</v>
      </c>
      <c r="E16" s="50"/>
      <c r="F16" t="s">
        <v>202</v>
      </c>
      <c r="G16" s="50"/>
      <c r="H16" s="32"/>
    </row>
    <row r="17" spans="1:8" x14ac:dyDescent="0.3">
      <c r="A17" s="32"/>
      <c r="B17" s="54"/>
      <c r="C17" s="54"/>
      <c r="D17" s="55"/>
      <c r="E17" s="56"/>
      <c r="F17" s="50"/>
      <c r="G17" s="32"/>
      <c r="H17" s="32"/>
    </row>
    <row r="18" spans="1:8" x14ac:dyDescent="0.3">
      <c r="A18" s="57"/>
      <c r="B18" s="54"/>
      <c r="C18" s="56"/>
      <c r="D18" s="32"/>
      <c r="E18" s="32"/>
      <c r="F18" s="32"/>
      <c r="G18" s="32"/>
      <c r="H18" s="32"/>
    </row>
    <row r="19" spans="1:8" ht="18" customHeight="1" x14ac:dyDescent="0.3">
      <c r="A19" s="58">
        <f>(D10-D9)/D9</f>
        <v>0.11082646302214456</v>
      </c>
      <c r="B19" s="59" t="s">
        <v>229</v>
      </c>
      <c r="E19" s="60"/>
      <c r="F19" s="32"/>
      <c r="G19" s="61"/>
      <c r="H19" s="61"/>
    </row>
    <row r="20" spans="1:8" ht="18" customHeight="1" x14ac:dyDescent="0.3">
      <c r="A20" s="58">
        <f>(D10-C10)/C10</f>
        <v>-5.4714866421929062E-2</v>
      </c>
      <c r="B20" s="62" t="s">
        <v>230</v>
      </c>
      <c r="C20" s="63"/>
      <c r="D20" s="60"/>
      <c r="G20" s="61"/>
      <c r="H20" s="61"/>
    </row>
    <row r="21" spans="1:8" ht="18" customHeight="1" x14ac:dyDescent="0.3">
      <c r="A21" s="58">
        <f>(D10-B10)/B10</f>
        <v>-7.2852517116949414E-2</v>
      </c>
      <c r="B21" s="62" t="s">
        <v>231</v>
      </c>
      <c r="G21" s="61"/>
      <c r="H21" s="61"/>
    </row>
    <row r="22" spans="1:8" x14ac:dyDescent="0.3">
      <c r="A22" s="64"/>
      <c r="B22" s="64"/>
      <c r="C22" s="64"/>
      <c r="D22" s="64"/>
      <c r="E22" s="64"/>
      <c r="G22" s="61"/>
      <c r="H22" s="61"/>
    </row>
    <row r="23" spans="1:8" x14ac:dyDescent="0.3">
      <c r="A23" s="32"/>
      <c r="B23" s="32"/>
      <c r="C23" s="32"/>
      <c r="D23" s="32"/>
      <c r="E23" s="32"/>
      <c r="F23" s="61"/>
      <c r="G23" s="32"/>
      <c r="H23" s="32"/>
    </row>
    <row r="24" spans="1:8" x14ac:dyDescent="0.3">
      <c r="A24" s="32" t="s">
        <v>6</v>
      </c>
      <c r="B24" s="56"/>
      <c r="C24" s="32"/>
      <c r="D24" s="32"/>
      <c r="E24" s="32"/>
      <c r="F24" s="32"/>
      <c r="G24" s="32"/>
      <c r="H24" s="32"/>
    </row>
    <row r="25" spans="1:8" x14ac:dyDescent="0.3">
      <c r="A25" s="32"/>
      <c r="B25" s="32"/>
      <c r="C25" s="32"/>
      <c r="D25" s="32"/>
      <c r="E25" s="32"/>
      <c r="F25" s="32"/>
      <c r="G25" s="32"/>
      <c r="H25" s="32"/>
    </row>
    <row r="26" spans="1:8" x14ac:dyDescent="0.3">
      <c r="A26" s="32"/>
      <c r="B26" s="32"/>
      <c r="C26" s="32"/>
      <c r="D26" s="32"/>
      <c r="E26" s="32"/>
      <c r="F26" s="32"/>
      <c r="G26" s="32"/>
      <c r="H26" s="32"/>
    </row>
    <row r="27" spans="1:8" x14ac:dyDescent="0.3">
      <c r="A27" s="32"/>
      <c r="B27" s="32"/>
      <c r="C27" s="32"/>
      <c r="D27" s="32"/>
      <c r="E27" s="32"/>
      <c r="F27" s="32"/>
      <c r="G27" s="32"/>
      <c r="H27" s="32"/>
    </row>
    <row r="28" spans="1:8" x14ac:dyDescent="0.3">
      <c r="A28" s="32"/>
      <c r="B28" s="32"/>
      <c r="C28" s="32"/>
      <c r="D28" s="32"/>
      <c r="E28" s="32"/>
      <c r="F28" s="32"/>
      <c r="G28" s="32"/>
      <c r="H28" s="32"/>
    </row>
    <row r="29" spans="1:8" x14ac:dyDescent="0.3">
      <c r="A29" s="32"/>
      <c r="B29" s="32"/>
      <c r="C29" s="32"/>
      <c r="D29" s="32"/>
      <c r="E29" s="32"/>
      <c r="F29" s="32"/>
      <c r="G29" s="32"/>
      <c r="H29" s="32"/>
    </row>
    <row r="30" spans="1:8" x14ac:dyDescent="0.3">
      <c r="A30" s="32"/>
      <c r="B30" s="32"/>
      <c r="C30" s="32"/>
      <c r="D30" s="32"/>
      <c r="E30" s="32"/>
      <c r="F30" s="32"/>
      <c r="G30" s="32"/>
      <c r="H30" s="32"/>
    </row>
    <row r="31" spans="1:8" x14ac:dyDescent="0.3">
      <c r="F31" s="32"/>
    </row>
  </sheetData>
  <mergeCells count="1">
    <mergeCell ref="A2:D2"/>
  </mergeCells>
  <printOptions gridLinesSet="0"/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24"/>
  <sheetViews>
    <sheetView showGridLines="0" zoomScale="90" workbookViewId="0">
      <selection activeCell="N11" sqref="N11"/>
    </sheetView>
  </sheetViews>
  <sheetFormatPr defaultColWidth="9.109375" defaultRowHeight="14.4" x14ac:dyDescent="0.3"/>
  <cols>
    <col min="1" max="1" width="25.6640625" style="3" customWidth="1"/>
    <col min="2" max="11" width="10.6640625" style="3" customWidth="1"/>
    <col min="12" max="12" width="8" style="3" customWidth="1"/>
    <col min="13" max="64" width="9.109375" style="3"/>
    <col min="257" max="257" width="25.44140625" customWidth="1"/>
    <col min="258" max="267" width="9.6640625" customWidth="1"/>
    <col min="268" max="268" width="8" customWidth="1"/>
    <col min="513" max="513" width="25.44140625" customWidth="1"/>
    <col min="514" max="523" width="9.6640625" customWidth="1"/>
    <col min="524" max="524" width="8" customWidth="1"/>
    <col min="769" max="769" width="25.44140625" customWidth="1"/>
    <col min="770" max="779" width="9.6640625" customWidth="1"/>
    <col min="780" max="780" width="8" customWidth="1"/>
  </cols>
  <sheetData>
    <row r="1" spans="1:64" ht="69" customHeight="1" x14ac:dyDescent="0.3">
      <c r="A1" s="4"/>
      <c r="B1" s="4"/>
      <c r="C1" s="4"/>
      <c r="D1" s="4"/>
      <c r="E1" s="4"/>
      <c r="F1" s="4"/>
      <c r="G1" s="31" t="str">
        <f>Principal!$I$15</f>
        <v>Agosto de 2026</v>
      </c>
      <c r="H1" s="4"/>
      <c r="I1" s="4"/>
      <c r="J1" s="4"/>
      <c r="K1" s="4"/>
      <c r="L1" s="7"/>
    </row>
    <row r="2" spans="1:64" s="8" customFormat="1" ht="45.75" customHeight="1" x14ac:dyDescent="0.25">
      <c r="A2" s="164" t="s">
        <v>32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s="8" customFormat="1" ht="17.399999999999999" x14ac:dyDescent="0.25">
      <c r="A3" s="9"/>
      <c r="B3" s="9"/>
      <c r="C3" s="9"/>
      <c r="D3" s="9"/>
      <c r="E3" s="65">
        <f>'Preços-Hortaliças'!E3</f>
        <v>46235</v>
      </c>
      <c r="F3" s="9"/>
      <c r="G3" s="9"/>
      <c r="H3" s="9"/>
      <c r="I3" s="9"/>
      <c r="J3" s="9"/>
      <c r="K3" s="9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x14ac:dyDescent="0.3">
      <c r="A4" s="33" t="str">
        <f>'[2]frutas- FEV'!A3</f>
        <v>Produto</v>
      </c>
      <c r="B4" s="165" t="str">
        <f>'[2]frutas- FEV'!B3</f>
        <v>Banana</v>
      </c>
      <c r="C4" s="166"/>
      <c r="D4" s="165" t="str">
        <f>'[2]frutas- FEV'!D3</f>
        <v>Laranja</v>
      </c>
      <c r="E4" s="166"/>
      <c r="F4" s="165" t="str">
        <f>'[2]frutas- FEV'!F3</f>
        <v>Maçã</v>
      </c>
      <c r="G4" s="166"/>
      <c r="H4" s="165" t="str">
        <f>'[2]frutas- FEV'!H3</f>
        <v>Mamão</v>
      </c>
      <c r="I4" s="166"/>
      <c r="J4" s="165" t="str">
        <f>'[2]frutas- FEV'!J3</f>
        <v>Melancia</v>
      </c>
      <c r="K4" s="166"/>
      <c r="L4" s="7"/>
    </row>
    <row r="5" spans="1:64" x14ac:dyDescent="0.3">
      <c r="A5" s="15" t="str">
        <f>'[2]frutas- FEV'!A4</f>
        <v>Ceasa</v>
      </c>
      <c r="B5" s="16" t="s">
        <v>4</v>
      </c>
      <c r="C5" s="17" t="s">
        <v>5</v>
      </c>
      <c r="D5" s="16" t="s">
        <v>4</v>
      </c>
      <c r="E5" s="17" t="s">
        <v>5</v>
      </c>
      <c r="F5" s="16" t="s">
        <v>4</v>
      </c>
      <c r="G5" s="17" t="s">
        <v>5</v>
      </c>
      <c r="H5" s="16" t="s">
        <v>4</v>
      </c>
      <c r="I5" s="17" t="s">
        <v>5</v>
      </c>
      <c r="J5" s="16" t="s">
        <v>4</v>
      </c>
      <c r="K5" s="17" t="s">
        <v>5</v>
      </c>
      <c r="L5" s="18"/>
    </row>
    <row r="6" spans="1:64" x14ac:dyDescent="0.3">
      <c r="A6" s="19" t="str">
        <f>'[2]frutas- FEV'!A5</f>
        <v>CEAGESP - São Paulo</v>
      </c>
      <c r="B6" s="20">
        <v>4.0907668481709152</v>
      </c>
      <c r="C6" s="21">
        <v>4.8135184897094944E-2</v>
      </c>
      <c r="D6" s="20">
        <v>2.0305292640403056</v>
      </c>
      <c r="E6" s="21">
        <v>7.7164834278306794E-3</v>
      </c>
      <c r="F6" s="20">
        <v>6.7694196462693199</v>
      </c>
      <c r="G6" s="21">
        <v>-5.3192926014376338E-3</v>
      </c>
      <c r="H6" s="20">
        <v>6.0656515354873868</v>
      </c>
      <c r="I6" s="21">
        <v>0.34330077079413673</v>
      </c>
      <c r="J6" s="20">
        <v>2.7172026085126939</v>
      </c>
      <c r="K6" s="21">
        <v>0.58772570004268143</v>
      </c>
    </row>
    <row r="7" spans="1:64" x14ac:dyDescent="0.3">
      <c r="A7" s="19" t="str">
        <f>'[2]frutas- FEV'!A6</f>
        <v>CEASAMINAS - Belo Horizonte</v>
      </c>
      <c r="B7" s="20">
        <v>3.1099843904000406</v>
      </c>
      <c r="C7" s="21">
        <v>-3.9061923674197731E-2</v>
      </c>
      <c r="D7" s="20">
        <v>1.8248079257437544</v>
      </c>
      <c r="E7" s="21">
        <v>-9.5596590145569649E-2</v>
      </c>
      <c r="F7" s="20">
        <v>4.7138300846566663</v>
      </c>
      <c r="G7" s="21">
        <v>-0.165641849348001</v>
      </c>
      <c r="H7" s="20">
        <v>5.3598357829642556</v>
      </c>
      <c r="I7" s="21">
        <v>0.29867529727476627</v>
      </c>
      <c r="J7" s="20">
        <v>2.8387709894214272</v>
      </c>
      <c r="K7" s="21">
        <v>0.33562038115443443</v>
      </c>
    </row>
    <row r="8" spans="1:64" x14ac:dyDescent="0.3">
      <c r="A8" s="19" t="str">
        <f>'[2]frutas- FEV'!A7</f>
        <v>CEASA/RJ - Rio de Janeiro</v>
      </c>
      <c r="B8" s="20">
        <v>2.9809645387004493</v>
      </c>
      <c r="C8" s="21">
        <v>-0.25702187933179016</v>
      </c>
      <c r="D8" s="20">
        <v>2.3054218201807388</v>
      </c>
      <c r="E8" s="21">
        <v>-0.13904705587318766</v>
      </c>
      <c r="F8" s="20">
        <v>5.8819512232737443</v>
      </c>
      <c r="G8" s="21">
        <v>-7.7078795427937261E-2</v>
      </c>
      <c r="H8" s="20">
        <v>5.9065177798724111</v>
      </c>
      <c r="I8" s="21">
        <v>-8.5021067380542575E-2</v>
      </c>
      <c r="J8" s="20">
        <v>3.0977971851492905</v>
      </c>
      <c r="K8" s="21">
        <v>0.15658034300667786</v>
      </c>
      <c r="L8" s="66"/>
      <c r="M8" s="3" t="s">
        <v>33</v>
      </c>
    </row>
    <row r="9" spans="1:64" x14ac:dyDescent="0.3">
      <c r="A9" s="19" t="str">
        <f>'[2]frutas- FEV'!A8</f>
        <v>CEASA/SP - Campinas</v>
      </c>
      <c r="B9" s="20">
        <v>4.186079125453217</v>
      </c>
      <c r="C9" s="21">
        <v>0.10666954702876057</v>
      </c>
      <c r="D9" s="20">
        <v>2.3569359539981884</v>
      </c>
      <c r="E9" s="21">
        <v>-0.11411667111568198</v>
      </c>
      <c r="F9" s="20">
        <v>7.1226860924296851</v>
      </c>
      <c r="G9" s="21">
        <v>-8.2354928237217503E-2</v>
      </c>
      <c r="H9" s="20">
        <v>6.1649039099854628</v>
      </c>
      <c r="I9" s="21">
        <v>0.35173994440436446</v>
      </c>
      <c r="J9" s="20">
        <v>3.035552560707242</v>
      </c>
      <c r="K9" s="21">
        <v>0.51930666496027755</v>
      </c>
      <c r="L9" s="66"/>
    </row>
    <row r="10" spans="1:64" x14ac:dyDescent="0.3">
      <c r="A10" s="19" t="str">
        <f>'[2]frutas- FEV'!A9</f>
        <v>CEASA/ES - Vitória</v>
      </c>
      <c r="B10" s="20">
        <v>3.3642662895125994</v>
      </c>
      <c r="C10" s="21">
        <v>8.5609890237114544E-2</v>
      </c>
      <c r="D10" s="20">
        <v>1.8795797108153924</v>
      </c>
      <c r="E10" s="21">
        <v>-8.9545253336876546E-2</v>
      </c>
      <c r="F10" s="20">
        <v>5.3015945850115367</v>
      </c>
      <c r="G10" s="21">
        <v>-9.981370217144192E-2</v>
      </c>
      <c r="H10" s="20">
        <v>6.2344578887709385</v>
      </c>
      <c r="I10" s="21">
        <v>0.2839426443466771</v>
      </c>
      <c r="J10" s="20">
        <v>3.1928805036761601</v>
      </c>
      <c r="K10" s="21">
        <v>0.35598053640953964</v>
      </c>
    </row>
    <row r="11" spans="1:64" x14ac:dyDescent="0.3">
      <c r="A11" s="19" t="str">
        <f>'[2]frutas- FEV'!A10</f>
        <v>CEASA/PR - Curitiba</v>
      </c>
      <c r="B11" s="22">
        <v>3.0395366449791732</v>
      </c>
      <c r="C11" s="21">
        <v>0.10466067842141172</v>
      </c>
      <c r="D11" s="22">
        <v>2.9209322561302025</v>
      </c>
      <c r="E11" s="21">
        <v>-3.7511186197667169E-2</v>
      </c>
      <c r="F11" s="22">
        <v>6.1565725589058262</v>
      </c>
      <c r="G11" s="21">
        <v>-0.15401802762202951</v>
      </c>
      <c r="H11" s="22">
        <v>5.9856167903564028</v>
      </c>
      <c r="I11" s="21">
        <v>0.12254692919137887</v>
      </c>
      <c r="J11" s="22">
        <v>3.0418842373901196</v>
      </c>
      <c r="K11" s="21">
        <v>0.38098519195839836</v>
      </c>
    </row>
    <row r="12" spans="1:64" x14ac:dyDescent="0.3">
      <c r="A12" s="19" t="str">
        <f>'[2]frutas- FEV'!A11</f>
        <v>CEASA/SC - São José</v>
      </c>
      <c r="B12" s="22">
        <v>3.4336059442069735</v>
      </c>
      <c r="C12" s="21">
        <v>-2.9226684269519233E-2</v>
      </c>
      <c r="D12" s="22">
        <v>3.2637470100916097</v>
      </c>
      <c r="E12" s="21">
        <v>-3.1562109933081367E-3</v>
      </c>
      <c r="F12" s="22">
        <v>4.6945732525018089</v>
      </c>
      <c r="G12" s="21">
        <v>-1.3445993827251354E-2</v>
      </c>
      <c r="H12" s="22">
        <v>6.481434094601159</v>
      </c>
      <c r="I12" s="21">
        <v>-0.206412512209592</v>
      </c>
      <c r="J12" s="22">
        <v>2.0687992306029348</v>
      </c>
      <c r="K12" s="21">
        <v>-0.35397426475849703</v>
      </c>
    </row>
    <row r="13" spans="1:64" hidden="1" x14ac:dyDescent="0.3">
      <c r="A13" s="19" t="str">
        <f>'[2]frutas- FEV'!A12</f>
        <v>CEASA/GO - Goiânia</v>
      </c>
      <c r="B13" s="20">
        <v>4.2072456660645434</v>
      </c>
      <c r="C13" s="21">
        <v>0</v>
      </c>
      <c r="D13" s="20"/>
      <c r="E13" s="21">
        <v>-1</v>
      </c>
      <c r="F13" s="20"/>
      <c r="G13" s="21">
        <v>-1</v>
      </c>
      <c r="H13" s="20"/>
      <c r="I13" s="21">
        <v>-1</v>
      </c>
      <c r="J13" s="20"/>
      <c r="K13" s="21">
        <v>-1</v>
      </c>
    </row>
    <row r="14" spans="1:64" ht="15" hidden="1" customHeight="1" x14ac:dyDescent="0.3">
      <c r="A14" s="19" t="str">
        <f>'[2]frutas- FEV'!A13</f>
        <v>CEASA/DF - Brasília</v>
      </c>
      <c r="B14" s="20"/>
      <c r="C14" s="21" t="e">
        <v>#DIV/0!</v>
      </c>
      <c r="D14" s="20"/>
      <c r="E14" s="21" t="e">
        <v>#DIV/0!</v>
      </c>
      <c r="F14" s="20"/>
      <c r="G14" s="21" t="e">
        <v>#DIV/0!</v>
      </c>
      <c r="H14" s="20"/>
      <c r="I14" s="21" t="e">
        <v>#DIV/0!</v>
      </c>
      <c r="J14" s="20"/>
      <c r="K14" s="21" t="e">
        <v>#DIV/0!</v>
      </c>
    </row>
    <row r="15" spans="1:64" x14ac:dyDescent="0.3">
      <c r="A15" s="19" t="str">
        <f>'[2]frutas- FEV'!A14</f>
        <v>CEASA/PE - Recife</v>
      </c>
      <c r="B15" s="20">
        <v>2.7384799760067553</v>
      </c>
      <c r="C15" s="21">
        <v>-2.0147288435839188E-3</v>
      </c>
      <c r="D15" s="20">
        <v>1.7972026118794941</v>
      </c>
      <c r="E15" s="21">
        <v>5.9608319824352007E-3</v>
      </c>
      <c r="F15" s="20">
        <v>7.2715956377442215</v>
      </c>
      <c r="G15" s="21">
        <v>-7.287488817916149E-2</v>
      </c>
      <c r="H15" s="20">
        <v>3.6917522470431976</v>
      </c>
      <c r="I15" s="21">
        <v>6.1999825226262489E-2</v>
      </c>
      <c r="J15" s="20">
        <v>2.1440217222973601</v>
      </c>
      <c r="K15" s="21">
        <v>0.11089208409189646</v>
      </c>
    </row>
    <row r="16" spans="1:64" x14ac:dyDescent="0.3">
      <c r="A16" s="19" t="str">
        <f>'[2]frutas- FEV'!A15</f>
        <v>CEASA/CE - Fortaleza</v>
      </c>
      <c r="B16" s="20">
        <v>3.7992790103493528</v>
      </c>
      <c r="C16" s="21">
        <v>5.3799907302926282E-2</v>
      </c>
      <c r="D16" s="20">
        <v>3.0564450417839932</v>
      </c>
      <c r="E16" s="21">
        <v>-1.8313762489754921E-2</v>
      </c>
      <c r="F16" s="20">
        <v>10.024028079316833</v>
      </c>
      <c r="G16" s="21">
        <v>1.3293895113531823E-2</v>
      </c>
      <c r="H16" s="20">
        <v>3.7886723426703104</v>
      </c>
      <c r="I16" s="21">
        <v>3.1512925231307339E-2</v>
      </c>
      <c r="J16" s="20">
        <v>3.1043307086614171</v>
      </c>
      <c r="K16" s="21">
        <v>-4.4142291668040484E-2</v>
      </c>
      <c r="N16" s="3" t="s">
        <v>34</v>
      </c>
      <c r="O16" s="3" t="s">
        <v>35</v>
      </c>
    </row>
    <row r="17" spans="1:11" x14ac:dyDescent="0.3">
      <c r="A17" s="19" t="s">
        <v>212</v>
      </c>
      <c r="B17" s="20">
        <v>1.9508350264148338</v>
      </c>
      <c r="C17" s="21">
        <v>0.10598803412206838</v>
      </c>
      <c r="D17" s="20">
        <v>3.7518961153619776</v>
      </c>
      <c r="E17" s="21">
        <v>0.33002308183048468</v>
      </c>
      <c r="F17" s="20">
        <v>7.8999999999999995</v>
      </c>
      <c r="G17" s="21">
        <v>0</v>
      </c>
      <c r="H17" s="20">
        <v>7.2579339305711086</v>
      </c>
      <c r="I17" s="21">
        <v>0.36556682546949415</v>
      </c>
      <c r="J17" s="20" t="s">
        <v>232</v>
      </c>
      <c r="K17" s="21" t="s">
        <v>232</v>
      </c>
    </row>
    <row r="18" spans="1:11" x14ac:dyDescent="0.3">
      <c r="A18" s="23" t="str">
        <f>'[2]frutas- FEV'!A17</f>
        <v>Média Ponderada</v>
      </c>
      <c r="B18" s="24">
        <v>3.3119262471700557</v>
      </c>
      <c r="C18" s="25">
        <v>-5.0608178819925874E-2</v>
      </c>
      <c r="D18" s="24">
        <v>2.1886505720326612</v>
      </c>
      <c r="E18" s="25">
        <v>-3.5117901889038093E-2</v>
      </c>
      <c r="F18" s="24">
        <v>6.249635017038278</v>
      </c>
      <c r="G18" s="25">
        <v>-6.8420230432902227E-2</v>
      </c>
      <c r="H18" s="24">
        <v>5.6648325411215534</v>
      </c>
      <c r="I18" s="25">
        <v>0.17751330229522111</v>
      </c>
      <c r="J18" s="24">
        <v>2.8119037079519926</v>
      </c>
      <c r="K18" s="25">
        <v>0.29648895504647399</v>
      </c>
    </row>
    <row r="19" spans="1:11" x14ac:dyDescent="0.3">
      <c r="A19" s="3" t="s">
        <v>6</v>
      </c>
    </row>
    <row r="21" spans="1:11" x14ac:dyDescent="0.3">
      <c r="A21" s="67" t="s">
        <v>36</v>
      </c>
    </row>
    <row r="22" spans="1:11" x14ac:dyDescent="0.3"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ht="21.75" customHeight="1" x14ac:dyDescent="0.3">
      <c r="A23" s="68"/>
    </row>
    <row r="24" spans="1:11" x14ac:dyDescent="0.3">
      <c r="A24" s="69"/>
    </row>
  </sheetData>
  <mergeCells count="6">
    <mergeCell ref="A2:K2"/>
    <mergeCell ref="B4:C4"/>
    <mergeCell ref="D4:E4"/>
    <mergeCell ref="F4:G4"/>
    <mergeCell ref="H4:I4"/>
    <mergeCell ref="J4:K4"/>
  </mergeCells>
  <printOptions gridLinesSet="0"/>
  <pageMargins left="0.51180555555555496" right="0.51180555555555496" top="0.78750000000000009" bottom="0.78750000000000009" header="0.5" footer="0.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31"/>
  <sheetViews>
    <sheetView showGridLines="0" zoomScale="90" workbookViewId="0">
      <selection activeCell="E28" sqref="E28"/>
    </sheetView>
  </sheetViews>
  <sheetFormatPr defaultColWidth="9.109375" defaultRowHeight="14.4" x14ac:dyDescent="0.3"/>
  <cols>
    <col min="1" max="1" width="26.109375" style="70" customWidth="1"/>
    <col min="2" max="2" width="30.44140625" style="70" customWidth="1"/>
    <col min="3" max="3" width="29.6640625" style="70" customWidth="1"/>
    <col min="4" max="4" width="32.5546875" style="70" bestFit="1" customWidth="1"/>
    <col min="5" max="6" width="25.6640625" style="70" customWidth="1"/>
    <col min="7" max="7" width="12.6640625" style="70" customWidth="1"/>
    <col min="8" max="8" width="10.44140625" style="70" customWidth="1"/>
    <col min="9" max="64" width="9.109375" style="70"/>
    <col min="257" max="257" width="9.44140625" customWidth="1"/>
    <col min="258" max="260" width="15.6640625" customWidth="1"/>
    <col min="261" max="262" width="25.6640625" customWidth="1"/>
    <col min="263" max="263" width="12.6640625" customWidth="1"/>
    <col min="264" max="264" width="10.44140625" customWidth="1"/>
    <col min="513" max="513" width="9.44140625" customWidth="1"/>
    <col min="514" max="516" width="15.6640625" customWidth="1"/>
    <col min="517" max="518" width="25.6640625" customWidth="1"/>
    <col min="519" max="519" width="12.6640625" customWidth="1"/>
    <col min="520" max="520" width="10.44140625" customWidth="1"/>
    <col min="769" max="769" width="9.44140625" customWidth="1"/>
    <col min="770" max="772" width="15.6640625" customWidth="1"/>
    <col min="773" max="774" width="25.6640625" customWidth="1"/>
    <col min="775" max="775" width="12.6640625" customWidth="1"/>
    <col min="776" max="776" width="10.44140625" customWidth="1"/>
  </cols>
  <sheetData>
    <row r="1" spans="1:14" ht="43.5" customHeight="1" x14ac:dyDescent="0.3">
      <c r="A1" s="71"/>
      <c r="B1" s="71"/>
      <c r="C1" s="71"/>
      <c r="D1" s="31" t="str">
        <f>Principal!I15</f>
        <v>Agosto de 2026</v>
      </c>
    </row>
    <row r="2" spans="1:14" ht="65.25" customHeight="1" x14ac:dyDescent="0.35">
      <c r="A2" s="167" t="s">
        <v>37</v>
      </c>
      <c r="B2" s="167"/>
      <c r="C2" s="167"/>
      <c r="D2" s="167"/>
      <c r="E2" s="72"/>
      <c r="F2" s="72"/>
      <c r="G2" s="73"/>
      <c r="H2" s="73"/>
      <c r="I2" s="73"/>
      <c r="J2" s="73"/>
      <c r="K2" s="73"/>
      <c r="L2" s="73"/>
      <c r="M2" s="73"/>
      <c r="N2" s="73"/>
    </row>
    <row r="3" spans="1:14" x14ac:dyDescent="0.3">
      <c r="A3" s="33" t="s">
        <v>8</v>
      </c>
      <c r="B3" s="33" t="s">
        <v>38</v>
      </c>
      <c r="C3" s="33" t="s">
        <v>39</v>
      </c>
      <c r="D3" s="33">
        <v>2026</v>
      </c>
      <c r="E3" s="74"/>
      <c r="F3" s="74"/>
      <c r="H3" s="75"/>
    </row>
    <row r="4" spans="1:14" ht="15.6" x14ac:dyDescent="0.3">
      <c r="A4" s="35" t="s">
        <v>9</v>
      </c>
      <c r="B4" s="36">
        <v>382010147</v>
      </c>
      <c r="C4" s="37">
        <v>383809687</v>
      </c>
      <c r="D4" s="38">
        <v>393126726</v>
      </c>
      <c r="E4" s="44"/>
      <c r="F4" s="40" t="s">
        <v>10</v>
      </c>
      <c r="G4" s="75"/>
      <c r="H4" s="76"/>
      <c r="I4" s="77"/>
    </row>
    <row r="5" spans="1:14" ht="15.6" x14ac:dyDescent="0.3">
      <c r="A5" s="35" t="s">
        <v>11</v>
      </c>
      <c r="B5" s="36">
        <v>370113486</v>
      </c>
      <c r="C5" s="37">
        <v>363299098</v>
      </c>
      <c r="D5" s="38">
        <v>357408437</v>
      </c>
      <c r="E5" s="44"/>
      <c r="F5" t="s">
        <v>12</v>
      </c>
      <c r="H5" s="76"/>
      <c r="I5" s="77"/>
    </row>
    <row r="6" spans="1:14" x14ac:dyDescent="0.3">
      <c r="A6" s="35" t="s">
        <v>13</v>
      </c>
      <c r="B6" s="36">
        <v>398363883</v>
      </c>
      <c r="C6" s="37">
        <v>386297342</v>
      </c>
      <c r="D6" s="38">
        <v>403414023</v>
      </c>
      <c r="E6" s="46"/>
      <c r="F6" t="s">
        <v>14</v>
      </c>
      <c r="H6" s="75"/>
    </row>
    <row r="7" spans="1:14" x14ac:dyDescent="0.3">
      <c r="A7" s="35" t="s">
        <v>15</v>
      </c>
      <c r="B7" s="36">
        <v>400075910</v>
      </c>
      <c r="C7" s="37">
        <v>351076060</v>
      </c>
      <c r="D7" s="38">
        <v>377944735</v>
      </c>
      <c r="E7" s="46"/>
      <c r="F7" t="s">
        <v>16</v>
      </c>
      <c r="H7" s="75"/>
    </row>
    <row r="8" spans="1:14" x14ac:dyDescent="0.3">
      <c r="A8" s="35" t="s">
        <v>17</v>
      </c>
      <c r="B8" s="36">
        <v>389841154</v>
      </c>
      <c r="C8" s="37">
        <v>368733517</v>
      </c>
      <c r="D8" s="38">
        <v>384439207</v>
      </c>
      <c r="E8" s="39"/>
      <c r="F8" t="s">
        <v>19</v>
      </c>
      <c r="H8" s="75"/>
    </row>
    <row r="9" spans="1:14" x14ac:dyDescent="0.3">
      <c r="A9" s="35" t="s">
        <v>20</v>
      </c>
      <c r="B9" s="36">
        <v>362975171</v>
      </c>
      <c r="C9" s="37">
        <v>341886406</v>
      </c>
      <c r="D9" s="38">
        <v>332551948</v>
      </c>
      <c r="F9" t="s">
        <v>21</v>
      </c>
      <c r="H9" s="75"/>
    </row>
    <row r="10" spans="1:14" x14ac:dyDescent="0.3">
      <c r="A10" s="35" t="s">
        <v>22</v>
      </c>
      <c r="B10" s="36">
        <v>372911939</v>
      </c>
      <c r="C10" s="37">
        <v>360273720</v>
      </c>
      <c r="D10" s="38">
        <v>356022798</v>
      </c>
      <c r="E10" s="78"/>
      <c r="F10" t="s">
        <v>23</v>
      </c>
      <c r="H10" s="75"/>
    </row>
    <row r="11" spans="1:14" x14ac:dyDescent="0.3">
      <c r="A11" s="35" t="s">
        <v>24</v>
      </c>
      <c r="B11" s="36">
        <v>379050581</v>
      </c>
      <c r="C11" s="37">
        <v>366740129</v>
      </c>
      <c r="D11" s="38" t="s">
        <v>18</v>
      </c>
      <c r="E11" s="79"/>
      <c r="F11" t="s">
        <v>201</v>
      </c>
      <c r="G11" s="75"/>
      <c r="H11" s="75"/>
    </row>
    <row r="12" spans="1:14" x14ac:dyDescent="0.3">
      <c r="A12" s="35" t="s">
        <v>25</v>
      </c>
      <c r="B12" s="36">
        <v>400114316</v>
      </c>
      <c r="C12" s="37">
        <v>387523591</v>
      </c>
      <c r="D12" s="38" t="s">
        <v>18</v>
      </c>
      <c r="E12" s="80"/>
      <c r="F12" t="s">
        <v>64</v>
      </c>
      <c r="G12" s="75"/>
    </row>
    <row r="13" spans="1:14" x14ac:dyDescent="0.3">
      <c r="A13" s="35" t="s">
        <v>26</v>
      </c>
      <c r="B13" s="36">
        <v>414472082</v>
      </c>
      <c r="C13" s="37">
        <v>411206632</v>
      </c>
      <c r="D13" s="38" t="s">
        <v>18</v>
      </c>
      <c r="E13" s="79"/>
      <c r="F13" t="s">
        <v>27</v>
      </c>
    </row>
    <row r="14" spans="1:14" x14ac:dyDescent="0.3">
      <c r="A14" s="35" t="s">
        <v>28</v>
      </c>
      <c r="B14" s="36">
        <v>368091385</v>
      </c>
      <c r="C14" s="37">
        <v>376657098</v>
      </c>
      <c r="D14" s="38" t="s">
        <v>18</v>
      </c>
      <c r="E14" s="79"/>
      <c r="F14" t="s">
        <v>29</v>
      </c>
    </row>
    <row r="15" spans="1:14" x14ac:dyDescent="0.3">
      <c r="A15" s="81" t="s">
        <v>30</v>
      </c>
      <c r="B15" s="36">
        <v>388347243</v>
      </c>
      <c r="C15" s="37">
        <v>413740971</v>
      </c>
      <c r="D15" s="52" t="s">
        <v>18</v>
      </c>
      <c r="E15" s="79"/>
      <c r="F15" t="s">
        <v>31</v>
      </c>
      <c r="G15" s="75"/>
    </row>
    <row r="16" spans="1:14" x14ac:dyDescent="0.3">
      <c r="A16" s="81" t="s">
        <v>228</v>
      </c>
      <c r="B16" s="53">
        <f>SUM(B4:B10)</f>
        <v>2676291690</v>
      </c>
      <c r="C16" s="53">
        <f>SUM(C4:C10)</f>
        <v>2555375830</v>
      </c>
      <c r="D16" s="53">
        <f>SUM(D4:D10)</f>
        <v>2604907874</v>
      </c>
      <c r="E16" s="82"/>
    </row>
    <row r="17" spans="1:8" x14ac:dyDescent="0.3">
      <c r="A17" s="83"/>
      <c r="B17" s="84"/>
      <c r="C17" s="84"/>
      <c r="D17" s="85"/>
      <c r="E17" s="86"/>
      <c r="F17" s="83"/>
    </row>
    <row r="18" spans="1:8" x14ac:dyDescent="0.3">
      <c r="A18" s="83"/>
      <c r="B18" s="84"/>
      <c r="C18" s="86"/>
      <c r="D18" s="83"/>
      <c r="E18" s="83"/>
      <c r="F18" s="61"/>
      <c r="G18" s="61"/>
    </row>
    <row r="19" spans="1:8" ht="18" customHeight="1" x14ac:dyDescent="0.3">
      <c r="A19" s="58">
        <f>(D10-D9)/D9</f>
        <v>7.0577995832398488E-2</v>
      </c>
      <c r="B19" s="59" t="s">
        <v>233</v>
      </c>
      <c r="E19" s="60"/>
      <c r="F19" s="61"/>
      <c r="G19" s="61"/>
      <c r="H19" s="61"/>
    </row>
    <row r="20" spans="1:8" ht="17.399999999999999" x14ac:dyDescent="0.3">
      <c r="A20" s="58">
        <f>(D10-C10)/C10</f>
        <v>-1.1799145383127029E-2</v>
      </c>
      <c r="B20" s="62" t="s">
        <v>230</v>
      </c>
      <c r="C20" s="63"/>
      <c r="D20" s="60"/>
      <c r="F20" s="61"/>
      <c r="G20" s="61"/>
      <c r="H20" s="61"/>
    </row>
    <row r="21" spans="1:8" ht="17.399999999999999" x14ac:dyDescent="0.3">
      <c r="A21" s="58">
        <f>(D10-B10)/B10</f>
        <v>-4.5289890812533089E-2</v>
      </c>
      <c r="B21" s="62" t="s">
        <v>231</v>
      </c>
      <c r="F21" s="61"/>
      <c r="G21" s="61"/>
      <c r="H21" s="61"/>
    </row>
    <row r="22" spans="1:8" ht="15.75" customHeight="1" x14ac:dyDescent="0.3">
      <c r="A22" s="61"/>
      <c r="B22" s="87"/>
      <c r="C22" s="61"/>
      <c r="D22" s="61"/>
      <c r="E22" s="61"/>
      <c r="G22" s="61"/>
      <c r="H22" s="61"/>
    </row>
    <row r="23" spans="1:8" x14ac:dyDescent="0.3">
      <c r="A23" s="61"/>
      <c r="B23" s="61"/>
      <c r="C23" s="61"/>
      <c r="D23" s="61"/>
      <c r="E23" s="61"/>
      <c r="F23" s="83"/>
      <c r="H23" s="61"/>
    </row>
    <row r="24" spans="1:8" x14ac:dyDescent="0.3">
      <c r="A24" s="32" t="s">
        <v>6</v>
      </c>
      <c r="B24" s="83"/>
      <c r="C24" s="83"/>
      <c r="D24" s="83"/>
      <c r="E24" s="83"/>
      <c r="F24" s="83"/>
    </row>
    <row r="25" spans="1:8" x14ac:dyDescent="0.3">
      <c r="A25" s="83"/>
      <c r="B25" s="86"/>
      <c r="C25" s="83"/>
      <c r="D25" s="83"/>
      <c r="E25" s="83"/>
      <c r="F25" s="83"/>
    </row>
    <row r="26" spans="1:8" x14ac:dyDescent="0.3">
      <c r="A26" s="83"/>
      <c r="B26" s="83"/>
      <c r="C26" s="83"/>
      <c r="D26" s="83"/>
      <c r="E26" s="83"/>
      <c r="F26" s="83"/>
    </row>
    <row r="27" spans="1:8" x14ac:dyDescent="0.3">
      <c r="A27" s="83"/>
      <c r="B27" s="83"/>
      <c r="C27" s="83"/>
      <c r="D27" s="83"/>
      <c r="E27" s="83"/>
      <c r="F27" s="83"/>
    </row>
    <row r="28" spans="1:8" x14ac:dyDescent="0.3">
      <c r="A28" s="83"/>
      <c r="B28" s="83"/>
      <c r="C28" s="83"/>
      <c r="D28" s="83"/>
      <c r="E28" s="83"/>
      <c r="F28" s="83"/>
    </row>
    <row r="29" spans="1:8" x14ac:dyDescent="0.3">
      <c r="A29" s="83"/>
      <c r="B29" s="83"/>
      <c r="C29" s="83"/>
      <c r="D29" s="83"/>
      <c r="E29" s="83"/>
      <c r="F29" s="83"/>
    </row>
    <row r="30" spans="1:8" x14ac:dyDescent="0.3">
      <c r="A30" s="83"/>
      <c r="B30" s="83"/>
      <c r="C30" s="83"/>
      <c r="D30" s="83"/>
      <c r="E30" s="83"/>
      <c r="F30" s="83"/>
    </row>
    <row r="31" spans="1:8" x14ac:dyDescent="0.3">
      <c r="A31" s="83"/>
      <c r="B31" s="83"/>
      <c r="C31" s="83"/>
      <c r="D31" s="83"/>
      <c r="E31" s="83"/>
    </row>
  </sheetData>
  <mergeCells count="1">
    <mergeCell ref="A2:D2"/>
  </mergeCells>
  <printOptions gridLinesSet="0"/>
  <pageMargins left="0.75" right="0.75" top="1" bottom="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K36"/>
  <sheetViews>
    <sheetView showGridLines="0" zoomScale="75" zoomScaleNormal="75" workbookViewId="0">
      <selection activeCell="AF28" sqref="AF28"/>
    </sheetView>
  </sheetViews>
  <sheetFormatPr defaultColWidth="9.109375" defaultRowHeight="14.4" x14ac:dyDescent="0.3"/>
  <cols>
    <col min="1" max="1" width="33" style="3" bestFit="1" customWidth="1"/>
    <col min="2" max="17" width="9.109375" style="3"/>
    <col min="18" max="18" width="9.5546875" style="3" customWidth="1"/>
    <col min="19" max="20" width="9.109375" style="3"/>
    <col min="21" max="22" width="9.44140625" style="3" customWidth="1"/>
    <col min="23" max="25" width="9.109375" style="3"/>
    <col min="26" max="26" width="10.33203125" style="3" customWidth="1"/>
    <col min="27" max="63" width="9.109375" style="3"/>
    <col min="256" max="256" width="26.109375" customWidth="1"/>
    <col min="273" max="273" width="9.5546875" customWidth="1"/>
    <col min="276" max="277" width="9.44140625" customWidth="1"/>
    <col min="512" max="512" width="26.109375" customWidth="1"/>
    <col min="529" max="529" width="9.5546875" customWidth="1"/>
    <col min="532" max="533" width="9.44140625" customWidth="1"/>
    <col min="768" max="768" width="26.109375" customWidth="1"/>
    <col min="785" max="785" width="9.5546875" customWidth="1"/>
    <col min="788" max="789" width="9.44140625" customWidth="1"/>
  </cols>
  <sheetData>
    <row r="1" spans="1:26" ht="37.5" customHeight="1" x14ac:dyDescent="0.4">
      <c r="A1" s="88"/>
      <c r="B1" s="88"/>
      <c r="C1" s="88"/>
      <c r="D1" s="89"/>
      <c r="E1" s="88"/>
      <c r="F1" s="88"/>
      <c r="G1" s="88"/>
      <c r="H1" s="88"/>
      <c r="I1" s="90" t="str">
        <f>Principal!I15</f>
        <v>Agosto de 2026</v>
      </c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37.5" customHeight="1" x14ac:dyDescent="0.4">
      <c r="A2" s="88"/>
      <c r="B2" s="88"/>
      <c r="C2" s="88"/>
      <c r="D2" s="89"/>
      <c r="E2" s="88"/>
      <c r="F2" s="88"/>
      <c r="G2" s="88"/>
      <c r="H2" s="88"/>
      <c r="I2" s="90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17.399999999999999" x14ac:dyDescent="0.3">
      <c r="A3" s="168" t="s">
        <v>40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26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26" x14ac:dyDescent="0.3">
      <c r="A5" s="93" t="s">
        <v>41</v>
      </c>
      <c r="B5" s="94">
        <v>2.9225118024605252</v>
      </c>
      <c r="C5" s="94">
        <v>2.6905409742883895</v>
      </c>
      <c r="D5" s="95">
        <v>2.2782459788168867</v>
      </c>
      <c r="E5" s="95">
        <v>2.3699170413394306</v>
      </c>
      <c r="F5" s="94">
        <v>4.7751927813920272</v>
      </c>
      <c r="G5" s="94">
        <v>4.2184696603092382</v>
      </c>
      <c r="H5" s="94">
        <v>2.9849383621881755</v>
      </c>
      <c r="I5" s="94">
        <v>5.0731586496951104</v>
      </c>
      <c r="J5" s="94">
        <v>4.3469223085838609</v>
      </c>
      <c r="K5" s="94">
        <v>3.8663698244712519</v>
      </c>
      <c r="L5" s="94">
        <v>4.382367040684815</v>
      </c>
      <c r="M5" s="94">
        <v>3.1665073312424399</v>
      </c>
      <c r="N5" s="94">
        <v>2.9676146087090274</v>
      </c>
      <c r="O5" s="94">
        <v>2.8031554896812825</v>
      </c>
      <c r="P5" s="94">
        <v>2.4717008994672698</v>
      </c>
      <c r="Q5" s="94">
        <v>2.4551962526173212</v>
      </c>
      <c r="R5" s="94">
        <v>2.52890822168458</v>
      </c>
      <c r="S5" s="94">
        <v>2.667792686234232</v>
      </c>
      <c r="T5" s="94">
        <v>4.0916482321543688</v>
      </c>
      <c r="U5" s="94">
        <v>4.8518622858647724</v>
      </c>
      <c r="V5" s="94">
        <v>4.8921875038301303</v>
      </c>
      <c r="W5" s="94">
        <v>3.9959604230827575</v>
      </c>
      <c r="X5" s="94">
        <v>3.6991218869330855</v>
      </c>
      <c r="Y5" s="94">
        <v>4.5287303600025073</v>
      </c>
      <c r="Z5" s="94">
        <v>4.5947318925204117</v>
      </c>
    </row>
    <row r="6" spans="1:26" x14ac:dyDescent="0.3">
      <c r="A6" s="93" t="s">
        <v>42</v>
      </c>
      <c r="B6" s="94">
        <v>5.5752946184648779</v>
      </c>
      <c r="C6" s="94">
        <v>5.024129550933683</v>
      </c>
      <c r="D6" s="95">
        <v>5.302911932288735</v>
      </c>
      <c r="E6" s="95">
        <v>5.6521613814470566</v>
      </c>
      <c r="F6" s="94">
        <v>8.1328259991925727</v>
      </c>
      <c r="G6" s="94">
        <v>8.5792749305489036</v>
      </c>
      <c r="H6" s="94">
        <v>10.071029663302255</v>
      </c>
      <c r="I6" s="94">
        <v>12.434300060206553</v>
      </c>
      <c r="J6" s="94">
        <v>9.712753319930524</v>
      </c>
      <c r="K6" s="94">
        <v>10.096416670814698</v>
      </c>
      <c r="L6" s="94">
        <v>12.590011231525628</v>
      </c>
      <c r="M6" s="94">
        <v>8.0997726904337402</v>
      </c>
      <c r="N6" s="94">
        <v>7.1037643596750186</v>
      </c>
      <c r="O6" s="94">
        <v>6.8859209348789774</v>
      </c>
      <c r="P6" s="94">
        <v>6.1723639039681935</v>
      </c>
      <c r="Q6" s="94">
        <v>6.5909387680497167</v>
      </c>
      <c r="R6" s="94">
        <v>7.5833039273188652</v>
      </c>
      <c r="S6" s="94">
        <v>7.1212527722410925</v>
      </c>
      <c r="T6" s="94">
        <v>8.7826661369734556</v>
      </c>
      <c r="U6" s="94">
        <v>13.274092887110937</v>
      </c>
      <c r="V6" s="94">
        <v>13.623917851645533</v>
      </c>
      <c r="W6" s="94">
        <v>13.373893033540682</v>
      </c>
      <c r="X6" s="94">
        <v>9.6315393464967674</v>
      </c>
      <c r="Y6" s="94">
        <v>8.5064856458707467</v>
      </c>
      <c r="Z6" s="94">
        <v>9.8537195702053868</v>
      </c>
    </row>
    <row r="7" spans="1:26" x14ac:dyDescent="0.3">
      <c r="A7" s="93" t="s">
        <v>43</v>
      </c>
      <c r="B7" s="94">
        <v>2.8163480490289037</v>
      </c>
      <c r="C7" s="94">
        <v>2.8626851204670674</v>
      </c>
      <c r="D7" s="95">
        <v>2.9371204951835774</v>
      </c>
      <c r="E7" s="95">
        <v>2.5904965187896098</v>
      </c>
      <c r="F7" s="94">
        <v>3.2236001319440399</v>
      </c>
      <c r="G7" s="94">
        <v>3.2270978473978809</v>
      </c>
      <c r="H7" s="94">
        <v>2.988832138498303</v>
      </c>
      <c r="I7" s="94">
        <v>3.2777930617275572</v>
      </c>
      <c r="J7" s="94">
        <v>3.3394468021322248</v>
      </c>
      <c r="K7" s="94">
        <v>4.0121046260268045</v>
      </c>
      <c r="L7" s="94">
        <v>4.6147771861658757</v>
      </c>
      <c r="M7" s="94">
        <v>3.3346173164314759</v>
      </c>
      <c r="N7" s="94">
        <v>3.0558154226600829</v>
      </c>
      <c r="O7" s="94">
        <v>2.9374063433573787</v>
      </c>
      <c r="P7" s="94">
        <v>2.8010744301726791</v>
      </c>
      <c r="Q7" s="94">
        <v>2.6369341415465271</v>
      </c>
      <c r="R7" s="94">
        <v>2.7160355261825182</v>
      </c>
      <c r="S7" s="94">
        <v>3.0122212106299213</v>
      </c>
      <c r="T7" s="94">
        <v>3.0770089007790289</v>
      </c>
      <c r="U7" s="94">
        <v>4.3953802133850637</v>
      </c>
      <c r="V7" s="94">
        <v>4.6192447503438059</v>
      </c>
      <c r="W7" s="94">
        <v>3.7363654838350473</v>
      </c>
      <c r="X7" s="94">
        <v>2.794724320770027</v>
      </c>
      <c r="Y7" s="94">
        <v>3.5206484954149517</v>
      </c>
      <c r="Z7" s="94">
        <v>5.0481543973618317</v>
      </c>
    </row>
    <row r="8" spans="1:26" ht="14.4" customHeight="1" x14ac:dyDescent="0.3">
      <c r="A8" s="93" t="s">
        <v>44</v>
      </c>
      <c r="B8" s="94">
        <v>2.1781341988482485</v>
      </c>
      <c r="C8" s="94">
        <v>2.1192173246289778</v>
      </c>
      <c r="D8" s="94">
        <v>1.9335375086453905</v>
      </c>
      <c r="E8" s="94">
        <v>1.9314310228250628</v>
      </c>
      <c r="F8" s="94">
        <v>3.4906387364327736</v>
      </c>
      <c r="G8" s="94">
        <v>3.6694259216678158</v>
      </c>
      <c r="H8" s="94">
        <v>2.7307138775330779</v>
      </c>
      <c r="I8" s="94">
        <v>3.2095564151244695</v>
      </c>
      <c r="J8" s="94">
        <v>3.2231643856800436</v>
      </c>
      <c r="K8" s="94">
        <v>2.9135669633396906</v>
      </c>
      <c r="L8" s="94">
        <v>2.9368960815271996</v>
      </c>
      <c r="M8" s="94">
        <v>2.5358883157254524</v>
      </c>
      <c r="N8" s="94">
        <v>2.7551614891790144</v>
      </c>
      <c r="O8" s="94">
        <v>2.242473708532299</v>
      </c>
      <c r="P8" s="94">
        <v>2.0142699487857261</v>
      </c>
      <c r="Q8" s="94">
        <v>2.3549507244430261</v>
      </c>
      <c r="R8" s="94">
        <v>2.289747098678474</v>
      </c>
      <c r="S8" s="94">
        <v>2.3944070217810705</v>
      </c>
      <c r="T8" s="94">
        <v>3.4131538799253645</v>
      </c>
      <c r="U8" s="94">
        <v>3.7071459231370825</v>
      </c>
      <c r="V8" s="94">
        <v>3.589796612862648</v>
      </c>
      <c r="W8" s="94">
        <v>3.1838994058489161</v>
      </c>
      <c r="X8" s="94">
        <v>3.0276395893906121</v>
      </c>
      <c r="Y8" s="94">
        <v>3.1462388753248796</v>
      </c>
      <c r="Z8" s="94">
        <v>3.4270056124133381</v>
      </c>
    </row>
    <row r="9" spans="1:26" ht="14.25" customHeight="1" x14ac:dyDescent="0.3">
      <c r="A9" s="93" t="s">
        <v>45</v>
      </c>
      <c r="B9" s="94">
        <v>3.8948225034923585</v>
      </c>
      <c r="C9" s="94">
        <v>2.8343001041705418</v>
      </c>
      <c r="D9" s="95">
        <v>2.3842999684169892</v>
      </c>
      <c r="E9" s="95">
        <v>2.3601236468489604</v>
      </c>
      <c r="F9" s="94">
        <v>3.4393159628751659</v>
      </c>
      <c r="G9" s="94">
        <v>3.3081999969586837</v>
      </c>
      <c r="H9" s="94">
        <v>4.0966000281571171</v>
      </c>
      <c r="I9" s="94">
        <v>3.1390998447271325</v>
      </c>
      <c r="J9" s="94">
        <v>3.9635309066801363</v>
      </c>
      <c r="K9" s="94">
        <v>5.7509000682080771</v>
      </c>
      <c r="L9" s="94">
        <v>6.7580472259951945</v>
      </c>
      <c r="M9" s="94">
        <v>5.663699747433788</v>
      </c>
      <c r="N9" s="94">
        <v>3.3056001131974964</v>
      </c>
      <c r="O9" s="94">
        <v>2.9355999283084038</v>
      </c>
      <c r="P9" s="94">
        <v>3.2282999319914913</v>
      </c>
      <c r="Q9" s="94">
        <v>2.882299964409357</v>
      </c>
      <c r="R9" s="94">
        <v>3.3747000454476592</v>
      </c>
      <c r="S9" s="94">
        <v>3.2635001970125734</v>
      </c>
      <c r="T9" s="94">
        <v>3.04889978842085</v>
      </c>
      <c r="U9" s="94">
        <v>5.6583799926035496</v>
      </c>
      <c r="V9" s="94">
        <v>6.2919831537437076</v>
      </c>
      <c r="W9" s="94">
        <v>5.852099988689063</v>
      </c>
      <c r="X9" s="94">
        <v>4.3473000742183876</v>
      </c>
      <c r="Y9" s="94">
        <v>4.6887040636360355</v>
      </c>
      <c r="Z9" s="94">
        <v>3.5540999846734755</v>
      </c>
    </row>
    <row r="10" spans="1:26" x14ac:dyDescent="0.3">
      <c r="A10" s="96" t="s">
        <v>46</v>
      </c>
      <c r="B10" s="94">
        <v>4.1741330282312719</v>
      </c>
      <c r="C10" s="94">
        <v>3.6372923382097695</v>
      </c>
      <c r="D10" s="95">
        <v>2.9191274842276216</v>
      </c>
      <c r="E10" s="95">
        <v>2.1174905790664429</v>
      </c>
      <c r="F10" s="94">
        <v>2.0800490526113302</v>
      </c>
      <c r="G10" s="94">
        <v>3.5806249943371782</v>
      </c>
      <c r="H10" s="94">
        <v>3.391991381338352</v>
      </c>
      <c r="I10" s="94">
        <v>4.4938981348305571</v>
      </c>
      <c r="J10" s="94">
        <v>5.497426660876827</v>
      </c>
      <c r="K10" s="94">
        <v>3.9260290767734984</v>
      </c>
      <c r="L10" s="94">
        <v>2.9851704289723067</v>
      </c>
      <c r="M10" s="94">
        <v>3.3113816548844492</v>
      </c>
      <c r="N10" s="94">
        <v>6.6921754350904639</v>
      </c>
      <c r="O10" s="94">
        <v>5.0654926652669969</v>
      </c>
      <c r="P10" s="94">
        <v>3.0179939323556004</v>
      </c>
      <c r="Q10" s="94">
        <v>2.3510792703188064</v>
      </c>
      <c r="R10" s="94">
        <v>2.4137023350664939</v>
      </c>
      <c r="S10" s="94">
        <v>2.5818970134127732</v>
      </c>
      <c r="T10" s="94">
        <v>2.9811293593074168</v>
      </c>
      <c r="U10" s="94">
        <v>3.3060422457761791</v>
      </c>
      <c r="V10" s="94">
        <v>3.9034386293137304</v>
      </c>
      <c r="W10" s="94">
        <v>4.2186631309107039</v>
      </c>
      <c r="X10" s="94">
        <v>4.1998892825043201</v>
      </c>
      <c r="Y10" s="94">
        <v>5.9649238095871553</v>
      </c>
      <c r="Z10" s="94">
        <v>5.1944386352193952</v>
      </c>
    </row>
    <row r="11" spans="1:26" ht="15" customHeight="1" x14ac:dyDescent="0.3">
      <c r="A11" s="93" t="s">
        <v>47</v>
      </c>
      <c r="B11" s="94">
        <v>6.67</v>
      </c>
      <c r="C11" s="94">
        <v>6.3957979267046277</v>
      </c>
      <c r="D11" s="95">
        <v>6</v>
      </c>
      <c r="E11" s="95">
        <v>5</v>
      </c>
      <c r="F11" s="94">
        <v>5</v>
      </c>
      <c r="G11" s="94">
        <v>5.6160122036919597</v>
      </c>
      <c r="H11" s="94">
        <v>5</v>
      </c>
      <c r="I11" s="94">
        <v>6.5550900243991341</v>
      </c>
      <c r="J11" s="94">
        <v>6.6700000000000008</v>
      </c>
      <c r="K11" s="94">
        <v>6.1696426706696252</v>
      </c>
      <c r="L11" s="94">
        <v>6.1423350860840964</v>
      </c>
      <c r="M11" s="94">
        <v>6.0990972662356864</v>
      </c>
      <c r="N11" s="94">
        <v>6.1621838218221434</v>
      </c>
      <c r="O11" s="94">
        <v>6.1256379363608282</v>
      </c>
      <c r="P11" s="94">
        <v>6.1342023999328701</v>
      </c>
      <c r="Q11" s="94">
        <v>6.0927080366633914</v>
      </c>
      <c r="R11" s="94">
        <v>6.1155774051449292</v>
      </c>
      <c r="S11" s="94">
        <v>6.129187016687017</v>
      </c>
      <c r="T11" s="94">
        <v>6.0776036570196545</v>
      </c>
      <c r="U11" s="94">
        <v>6.0782814180761218</v>
      </c>
      <c r="V11" s="94">
        <v>6.0832563850687622</v>
      </c>
      <c r="W11" s="94">
        <v>5.6619938657174202</v>
      </c>
      <c r="X11" s="94">
        <v>5.6591783751523144</v>
      </c>
      <c r="Y11" s="94">
        <v>6.3385357829073783</v>
      </c>
      <c r="Z11" s="94">
        <v>6.0773771759387767</v>
      </c>
    </row>
    <row r="12" spans="1:26" hidden="1" x14ac:dyDescent="0.3">
      <c r="A12" s="93" t="s">
        <v>48</v>
      </c>
      <c r="B12" s="94">
        <v>3.3339179235356013</v>
      </c>
      <c r="C12" s="94">
        <v>3.3340072786089769</v>
      </c>
      <c r="D12" s="95">
        <v>3.3337611225188226</v>
      </c>
      <c r="E12" s="95">
        <v>3.5295341421143847</v>
      </c>
      <c r="F12" s="94">
        <v>4.9781240476830684</v>
      </c>
      <c r="G12" s="94">
        <v>3.934910188679245</v>
      </c>
      <c r="H12" s="94">
        <v>4.2179610538373424</v>
      </c>
      <c r="I12" s="94">
        <v>5.0032733224222588</v>
      </c>
      <c r="J12" s="94">
        <v>5.58</v>
      </c>
      <c r="K12" s="94">
        <v>5.7793042712461471</v>
      </c>
      <c r="L12" s="94">
        <v>5.2729025670945155</v>
      </c>
      <c r="M12" s="94">
        <v>5.0521983854915407</v>
      </c>
      <c r="N12" s="94">
        <v>5.0926337431969362</v>
      </c>
      <c r="O12" s="94">
        <v>4.7827737226277378</v>
      </c>
      <c r="P12" s="94">
        <v>4.5037103235747304</v>
      </c>
      <c r="Q12" s="94">
        <v>4.9752793929240173</v>
      </c>
      <c r="R12" s="94">
        <v>5.000648368273179</v>
      </c>
      <c r="S12" s="94">
        <v>5.0004722550177094</v>
      </c>
      <c r="T12" s="94">
        <v>5.0000769053295393</v>
      </c>
      <c r="U12" s="94">
        <v>5.5587542643336638</v>
      </c>
      <c r="V12" s="94">
        <v>6.3719341537680778</v>
      </c>
      <c r="W12" s="94">
        <v>6.7374898018648013</v>
      </c>
      <c r="X12" s="94">
        <v>6.5608056192660538</v>
      </c>
      <c r="Y12" s="94">
        <v>6.4076294416243647</v>
      </c>
      <c r="Z12" s="94"/>
    </row>
    <row r="13" spans="1:26" hidden="1" x14ac:dyDescent="0.3">
      <c r="A13" s="93" t="s">
        <v>49</v>
      </c>
      <c r="B13" s="94">
        <v>7.1718551405409512</v>
      </c>
      <c r="C13" s="94">
        <v>5.5559999990505267</v>
      </c>
      <c r="D13" s="95">
        <v>5.5559999961076967</v>
      </c>
      <c r="E13" s="95">
        <v>5.555999998803169</v>
      </c>
      <c r="F13" s="94" t="s">
        <v>18</v>
      </c>
      <c r="G13" s="94" t="s">
        <v>18</v>
      </c>
      <c r="H13" s="94" t="s">
        <v>18</v>
      </c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x14ac:dyDescent="0.3">
      <c r="A14" s="93" t="s">
        <v>50</v>
      </c>
      <c r="B14" s="94">
        <v>3.76</v>
      </c>
      <c r="C14" s="94">
        <v>3.1599999999999997</v>
      </c>
      <c r="D14" s="95">
        <v>2.9099999999999997</v>
      </c>
      <c r="E14" s="95">
        <v>2.9499999999999997</v>
      </c>
      <c r="F14" s="94">
        <v>6.2299997870871389</v>
      </c>
      <c r="G14" s="94">
        <v>6.2299989628449586</v>
      </c>
      <c r="H14" s="94">
        <v>8.3299770392228663</v>
      </c>
      <c r="I14" s="94">
        <v>9.9200319702139446</v>
      </c>
      <c r="J14" s="94">
        <v>3.8900104256712509</v>
      </c>
      <c r="K14" s="94">
        <v>4.6200106718238807</v>
      </c>
      <c r="L14" s="94">
        <v>7.6299918472218797</v>
      </c>
      <c r="M14" s="94">
        <v>8.1399686202912616</v>
      </c>
      <c r="N14" s="94">
        <v>5.77996986297007</v>
      </c>
      <c r="O14" s="94">
        <v>4.0299937678395592</v>
      </c>
      <c r="P14" s="94">
        <v>3.6399979112205432</v>
      </c>
      <c r="Q14" s="94">
        <v>3.12</v>
      </c>
      <c r="R14" s="94">
        <v>3.2200039492613937</v>
      </c>
      <c r="S14" s="94">
        <v>4.7699976654199014</v>
      </c>
      <c r="T14" s="94">
        <v>5.3399936024007113</v>
      </c>
      <c r="U14" s="94">
        <v>6.29000377324589</v>
      </c>
      <c r="V14" s="94">
        <v>7.1800214280586063</v>
      </c>
      <c r="W14" s="94">
        <v>10.689998195240591</v>
      </c>
      <c r="X14" s="94">
        <v>11.639993761127259</v>
      </c>
      <c r="Y14" s="94">
        <v>4.1000060522119668</v>
      </c>
      <c r="Z14" s="94">
        <v>3.5600093326143765</v>
      </c>
    </row>
    <row r="15" spans="1:26" x14ac:dyDescent="0.3">
      <c r="A15" s="97" t="s">
        <v>51</v>
      </c>
      <c r="B15" s="94">
        <v>12.74</v>
      </c>
      <c r="C15" s="94">
        <v>9.98</v>
      </c>
      <c r="D15" s="95">
        <v>12.58</v>
      </c>
      <c r="E15" s="95">
        <v>12.79</v>
      </c>
      <c r="F15" s="94">
        <v>12.71</v>
      </c>
      <c r="G15" s="94">
        <v>12.55</v>
      </c>
      <c r="H15" s="94">
        <v>12.08</v>
      </c>
      <c r="I15" s="94">
        <v>10.190000000000001</v>
      </c>
      <c r="J15" s="94">
        <v>10.08</v>
      </c>
      <c r="K15" s="94">
        <v>12.76</v>
      </c>
      <c r="L15" s="94">
        <v>13.23</v>
      </c>
      <c r="M15" s="94">
        <v>12.84</v>
      </c>
      <c r="N15" s="94">
        <v>13.270000000000001</v>
      </c>
      <c r="O15" s="94">
        <v>12.82</v>
      </c>
      <c r="P15" s="94">
        <v>13.06</v>
      </c>
      <c r="Q15" s="94">
        <v>12.73</v>
      </c>
      <c r="R15" s="94">
        <v>12.46</v>
      </c>
      <c r="S15" s="94">
        <v>12.92</v>
      </c>
      <c r="T15" s="94">
        <v>12.969999999999999</v>
      </c>
      <c r="U15" s="94">
        <v>13.060000000000002</v>
      </c>
      <c r="V15" s="94">
        <v>12.83</v>
      </c>
      <c r="W15" s="94">
        <v>12.76</v>
      </c>
      <c r="X15" s="94">
        <v>12.7</v>
      </c>
      <c r="Y15" s="94">
        <v>13.04</v>
      </c>
      <c r="Z15" s="94">
        <v>12.819999999999999</v>
      </c>
    </row>
    <row r="16" spans="1:26" x14ac:dyDescent="0.3">
      <c r="A16" s="97" t="s">
        <v>213</v>
      </c>
      <c r="B16" s="94">
        <v>11.9</v>
      </c>
      <c r="C16" s="94">
        <v>10.312022292993632</v>
      </c>
      <c r="D16" s="95">
        <v>11.899999999999999</v>
      </c>
      <c r="E16" s="95">
        <v>11.899999999999999</v>
      </c>
      <c r="F16" s="94">
        <v>11.9</v>
      </c>
      <c r="G16" s="94">
        <v>11.9</v>
      </c>
      <c r="H16" s="94">
        <v>10.720775427995973</v>
      </c>
      <c r="I16" s="94">
        <v>11.899999999999999</v>
      </c>
      <c r="J16" s="94">
        <v>12.009003181336158</v>
      </c>
      <c r="K16" s="94">
        <v>11.9</v>
      </c>
      <c r="L16" s="94">
        <v>11.899999999999999</v>
      </c>
      <c r="M16" s="94">
        <v>12.918210059171599</v>
      </c>
      <c r="N16" s="94">
        <v>11.9</v>
      </c>
      <c r="O16" s="94">
        <v>10.72995810055866</v>
      </c>
      <c r="P16" s="94">
        <v>11.885662650602409</v>
      </c>
      <c r="Q16" s="94">
        <v>12.662379746835441</v>
      </c>
      <c r="R16" s="94">
        <v>12.71309644670051</v>
      </c>
      <c r="S16" s="94">
        <v>12.280948766603416</v>
      </c>
      <c r="T16" s="94">
        <v>11.899999999999999</v>
      </c>
      <c r="U16" s="94">
        <v>11.9</v>
      </c>
      <c r="V16" s="94">
        <v>11.9</v>
      </c>
      <c r="W16" s="94">
        <v>12.218926380368099</v>
      </c>
      <c r="X16" s="94">
        <v>11.9</v>
      </c>
      <c r="Y16" s="94">
        <v>11.231599496221662</v>
      </c>
      <c r="Z16" s="94">
        <v>11.9</v>
      </c>
    </row>
    <row r="17" spans="1:21" x14ac:dyDescent="0.3">
      <c r="A17" s="32" t="s">
        <v>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x14ac:dyDescent="0.3">
      <c r="A18" s="32"/>
      <c r="B18" s="32"/>
      <c r="C18" s="32"/>
      <c r="D18" s="32"/>
      <c r="E18" s="98"/>
      <c r="F18" s="99"/>
      <c r="G18" s="98"/>
      <c r="H18" s="98"/>
      <c r="I18" s="98"/>
      <c r="J18" s="98"/>
      <c r="K18" s="98"/>
      <c r="L18" s="98"/>
      <c r="M18" s="98"/>
      <c r="N18" s="32"/>
      <c r="O18" s="32"/>
      <c r="P18" s="32"/>
      <c r="Q18" s="32"/>
      <c r="R18" s="32"/>
      <c r="S18" s="32"/>
      <c r="T18" s="32"/>
      <c r="U18" s="32"/>
    </row>
    <row r="19" spans="1:21" x14ac:dyDescent="0.3">
      <c r="A19" s="32"/>
      <c r="B19" s="32"/>
      <c r="C19" s="32"/>
      <c r="D19" s="32"/>
      <c r="E19" s="98"/>
      <c r="F19" s="98"/>
      <c r="G19" s="98"/>
      <c r="H19" s="98"/>
      <c r="I19" s="98"/>
      <c r="J19" s="98"/>
      <c r="K19" s="98"/>
      <c r="L19" s="98"/>
      <c r="M19" s="98"/>
      <c r="N19" s="32"/>
      <c r="O19" s="32"/>
      <c r="P19" s="32"/>
      <c r="Q19" s="32"/>
      <c r="R19" s="32"/>
      <c r="S19" s="32"/>
      <c r="T19" s="32"/>
      <c r="U19" s="32"/>
    </row>
    <row r="20" spans="1:21" x14ac:dyDescent="0.3">
      <c r="A20" s="32"/>
      <c r="B20" s="32"/>
      <c r="C20" s="32"/>
      <c r="D20" s="32"/>
      <c r="E20" s="98"/>
      <c r="F20" s="98"/>
      <c r="G20" s="98"/>
      <c r="H20" s="98"/>
      <c r="I20" s="98"/>
      <c r="J20" s="98"/>
      <c r="K20" s="98"/>
      <c r="L20" s="98"/>
      <c r="M20" s="98"/>
      <c r="N20" s="32"/>
      <c r="O20" s="32"/>
      <c r="P20" s="32"/>
      <c r="Q20" s="32"/>
      <c r="R20" s="32"/>
      <c r="S20" s="32"/>
      <c r="T20" s="32"/>
      <c r="U20" s="32"/>
    </row>
    <row r="21" spans="1:21" x14ac:dyDescent="0.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x14ac:dyDescent="0.3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 x14ac:dyDescent="0.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x14ac:dyDescent="0.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x14ac:dyDescent="0.3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x14ac:dyDescent="0.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x14ac:dyDescent="0.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J29"/>
  <sheetViews>
    <sheetView showGridLines="0" zoomScale="78" zoomScaleNormal="78" workbookViewId="0">
      <selection activeCell="AC28" sqref="AC28"/>
    </sheetView>
  </sheetViews>
  <sheetFormatPr defaultColWidth="9.109375" defaultRowHeight="14.4" x14ac:dyDescent="0.3"/>
  <cols>
    <col min="1" max="1" width="26.6640625" style="100" customWidth="1"/>
    <col min="2" max="19" width="9.109375" style="100"/>
    <col min="20" max="22" width="9.44140625" style="100" customWidth="1"/>
    <col min="23" max="62" width="9.109375" style="100"/>
    <col min="255" max="255" width="29.44140625" customWidth="1"/>
    <col min="274" max="276" width="9.44140625" customWidth="1"/>
    <col min="511" max="511" width="29.44140625" customWidth="1"/>
    <col min="530" max="532" width="9.44140625" customWidth="1"/>
    <col min="767" max="767" width="29.44140625" customWidth="1"/>
    <col min="786" max="788" width="9.44140625" customWidth="1"/>
  </cols>
  <sheetData>
    <row r="1" spans="1:26" ht="69.900000000000006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Agosto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30" customHeight="1" x14ac:dyDescent="0.3">
      <c r="A3" s="168" t="s">
        <v>52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01"/>
    </row>
    <row r="4" spans="1:26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158">
        <v>46204</v>
      </c>
    </row>
    <row r="5" spans="1:26" x14ac:dyDescent="0.3">
      <c r="A5" s="93" t="s">
        <v>41</v>
      </c>
      <c r="B5" s="94">
        <v>5.816833193053168</v>
      </c>
      <c r="C5" s="94">
        <v>4.6227339969804229</v>
      </c>
      <c r="D5" s="95">
        <v>4.3902989188095249</v>
      </c>
      <c r="E5" s="94">
        <v>3.9851106094291118</v>
      </c>
      <c r="F5" s="94">
        <v>4.0668470500620035</v>
      </c>
      <c r="G5" s="94">
        <v>3.1936250570644469</v>
      </c>
      <c r="H5" s="94">
        <v>2.8924945301362626</v>
      </c>
      <c r="I5" s="94">
        <v>2.7370867608891012</v>
      </c>
      <c r="J5" s="94">
        <v>2.7007174457891385</v>
      </c>
      <c r="K5" s="94">
        <v>3.2926411771011326</v>
      </c>
      <c r="L5" s="94">
        <v>3.5291472454459898</v>
      </c>
      <c r="M5" s="94">
        <v>3.153435406130392</v>
      </c>
      <c r="N5" s="94">
        <v>2.0144381672975697</v>
      </c>
      <c r="O5" s="94">
        <v>1.9463311897902842</v>
      </c>
      <c r="P5" s="94">
        <v>1.8047562217268229</v>
      </c>
      <c r="Q5" s="94">
        <v>2.1384758006867113</v>
      </c>
      <c r="R5" s="94">
        <v>2.0879113276706636</v>
      </c>
      <c r="S5" s="94">
        <v>2.6716696059309055</v>
      </c>
      <c r="T5" s="94">
        <v>2.4822084578469839</v>
      </c>
      <c r="U5" s="94">
        <v>2.4428745720038236</v>
      </c>
      <c r="V5" s="94">
        <v>2.7027844922512054</v>
      </c>
      <c r="W5" s="94">
        <v>3.2301252168913792</v>
      </c>
      <c r="X5" s="94">
        <v>4.9768310503457389</v>
      </c>
      <c r="Y5" s="94">
        <v>4.756467532707239</v>
      </c>
      <c r="Z5" s="94">
        <v>3.164109306463498</v>
      </c>
    </row>
    <row r="6" spans="1:26" x14ac:dyDescent="0.3">
      <c r="A6" s="93" t="s">
        <v>42</v>
      </c>
      <c r="B6" s="94">
        <v>4.9346492592738489</v>
      </c>
      <c r="C6" s="94">
        <v>3.6375224226246257</v>
      </c>
      <c r="D6" s="95">
        <v>3.728265464247313</v>
      </c>
      <c r="E6" s="94">
        <v>3.0146277316529759</v>
      </c>
      <c r="F6" s="94">
        <v>3.142912762605325</v>
      </c>
      <c r="G6" s="94">
        <v>2.2719663405584543</v>
      </c>
      <c r="H6" s="94">
        <v>1.9993859309511859</v>
      </c>
      <c r="I6" s="94">
        <v>1.951713199806868</v>
      </c>
      <c r="J6" s="94">
        <v>1.8054362768873855</v>
      </c>
      <c r="K6" s="94">
        <v>2.2508663256475048</v>
      </c>
      <c r="L6" s="94">
        <v>2.4445792374557054</v>
      </c>
      <c r="M6" s="94">
        <v>2.5446626415172617</v>
      </c>
      <c r="N6" s="94">
        <v>1.7451540016042719</v>
      </c>
      <c r="O6" s="94">
        <v>1.5442234710116403</v>
      </c>
      <c r="P6" s="94">
        <v>1.29258327507795</v>
      </c>
      <c r="Q6" s="94">
        <v>1.4661204902059832</v>
      </c>
      <c r="R6" s="94">
        <v>1.4886678224475367</v>
      </c>
      <c r="S6" s="94">
        <v>1.9027374194552127</v>
      </c>
      <c r="T6" s="94">
        <v>1.7137964328347957</v>
      </c>
      <c r="U6" s="94">
        <v>1.9114206769527518</v>
      </c>
      <c r="V6" s="94">
        <v>2.1082329303766034</v>
      </c>
      <c r="W6" s="94">
        <v>2.3355233712264183</v>
      </c>
      <c r="X6" s="94">
        <v>4.3076486951921273</v>
      </c>
      <c r="Y6" s="94">
        <v>4.2035331099455027</v>
      </c>
      <c r="Z6" s="94">
        <v>2.6789282191672692</v>
      </c>
    </row>
    <row r="7" spans="1:26" x14ac:dyDescent="0.3">
      <c r="A7" s="93" t="s">
        <v>43</v>
      </c>
      <c r="B7" s="94">
        <v>2.8599806120922193</v>
      </c>
      <c r="C7" s="94">
        <v>2.1210682467245054</v>
      </c>
      <c r="D7" s="95">
        <v>2.0383247932774307</v>
      </c>
      <c r="E7" s="94">
        <v>1.827218233548606</v>
      </c>
      <c r="F7" s="94">
        <v>1.8979375094890514</v>
      </c>
      <c r="G7" s="94">
        <v>1.2129477504638424</v>
      </c>
      <c r="H7" s="94">
        <v>1.0522197582945925</v>
      </c>
      <c r="I7" s="94">
        <v>1.1266818337778672</v>
      </c>
      <c r="J7" s="94">
        <v>1.1923924629484588</v>
      </c>
      <c r="K7" s="94">
        <v>1.7760737284619819</v>
      </c>
      <c r="L7" s="94">
        <v>1.7542920968303728</v>
      </c>
      <c r="M7" s="94">
        <v>1.4101325496326786</v>
      </c>
      <c r="N7" s="94">
        <v>0.9705393024331278</v>
      </c>
      <c r="O7" s="94">
        <v>0.83408507713952729</v>
      </c>
      <c r="P7" s="94">
        <v>0.71070644628087687</v>
      </c>
      <c r="Q7" s="94">
        <v>0.8874652849227942</v>
      </c>
      <c r="R7" s="94">
        <v>0.88542707660926467</v>
      </c>
      <c r="S7" s="94">
        <v>1.1905574692045502</v>
      </c>
      <c r="T7" s="94">
        <v>0.99056693757620362</v>
      </c>
      <c r="U7" s="94">
        <v>1.2718822556016376</v>
      </c>
      <c r="V7" s="94">
        <v>1.3288684352708851</v>
      </c>
      <c r="W7" s="94">
        <v>1.6076084574480436</v>
      </c>
      <c r="X7" s="94">
        <v>1.9376268741394871</v>
      </c>
      <c r="Y7" s="94">
        <v>2.4700633687044125</v>
      </c>
      <c r="Z7" s="94">
        <v>1.5255607307447838</v>
      </c>
    </row>
    <row r="8" spans="1:26" x14ac:dyDescent="0.3">
      <c r="A8" s="93" t="s">
        <v>44</v>
      </c>
      <c r="B8" s="94">
        <v>5.3156646755525712</v>
      </c>
      <c r="C8" s="94">
        <v>4.3485322076655759</v>
      </c>
      <c r="D8" s="94">
        <v>4.2565341715207907</v>
      </c>
      <c r="E8" s="94">
        <v>3.9605146063035375</v>
      </c>
      <c r="F8" s="94">
        <v>3.8510655192825456</v>
      </c>
      <c r="G8" s="94">
        <v>3.2058138089125165</v>
      </c>
      <c r="H8" s="94">
        <v>2.7991994078331603</v>
      </c>
      <c r="I8" s="94">
        <v>3.1415293444011061</v>
      </c>
      <c r="J8" s="94">
        <v>3.048650557386503</v>
      </c>
      <c r="K8" s="94">
        <v>4.3974164851832906</v>
      </c>
      <c r="L8" s="94">
        <v>4.44679891220719</v>
      </c>
      <c r="M8" s="94">
        <v>3.9859431924242963</v>
      </c>
      <c r="N8" s="94">
        <v>2.8911341391975576</v>
      </c>
      <c r="O8" s="94">
        <v>2.5836294479597917</v>
      </c>
      <c r="P8" s="94">
        <v>2.2481849541571757</v>
      </c>
      <c r="Q8" s="94">
        <v>2.6302873258553574</v>
      </c>
      <c r="R8" s="94">
        <v>2.68822729816854</v>
      </c>
      <c r="S8" s="94">
        <v>2.8968054477889482</v>
      </c>
      <c r="T8" s="94">
        <v>2.8325213968603284</v>
      </c>
      <c r="U8" s="94">
        <v>3.0515338528353286</v>
      </c>
      <c r="V8" s="94">
        <v>3.3853855020182184</v>
      </c>
      <c r="W8" s="94">
        <v>3.8292174844688756</v>
      </c>
      <c r="X8" s="94">
        <v>6.2163192060745178</v>
      </c>
      <c r="Y8" s="94">
        <v>6.2362025358414295</v>
      </c>
      <c r="Z8" s="94">
        <v>4.3647545507225045</v>
      </c>
    </row>
    <row r="9" spans="1:26" x14ac:dyDescent="0.3">
      <c r="A9" s="93" t="s">
        <v>45</v>
      </c>
      <c r="B9" s="94">
        <v>5.9113794062071872</v>
      </c>
      <c r="C9" s="94">
        <v>4.3854755410763735</v>
      </c>
      <c r="D9" s="95">
        <v>4.0774002569068086</v>
      </c>
      <c r="E9" s="94">
        <v>3.9962436403758814</v>
      </c>
      <c r="F9" s="94">
        <v>3.8266438287974571</v>
      </c>
      <c r="G9" s="94">
        <v>2.2471982994382618</v>
      </c>
      <c r="H9" s="94">
        <v>2.0083455318799794</v>
      </c>
      <c r="I9" s="94">
        <v>2.1527451160980293</v>
      </c>
      <c r="J9" s="94">
        <v>2.0838798696470531</v>
      </c>
      <c r="K9" s="94">
        <v>3.0917300455946761</v>
      </c>
      <c r="L9" s="94">
        <v>2.9382929194043195</v>
      </c>
      <c r="M9" s="94">
        <v>2.5312312403272079</v>
      </c>
      <c r="N9" s="94">
        <v>2.0497815019309868</v>
      </c>
      <c r="O9" s="94">
        <v>2.0448259710644563</v>
      </c>
      <c r="P9" s="94">
        <v>1.8799234455452596</v>
      </c>
      <c r="Q9" s="94">
        <v>2.2443131189824461</v>
      </c>
      <c r="R9" s="94">
        <v>2.0858159488445649</v>
      </c>
      <c r="S9" s="94">
        <v>2.6876882201324999</v>
      </c>
      <c r="T9" s="94">
        <v>2.4471608864083865</v>
      </c>
      <c r="U9" s="94">
        <v>2.5281196358504618</v>
      </c>
      <c r="V9" s="94">
        <v>3.1224974175585625</v>
      </c>
      <c r="W9" s="94">
        <v>3.7234567037678232</v>
      </c>
      <c r="X9" s="94">
        <v>5.700962458812139</v>
      </c>
      <c r="Y9" s="94">
        <v>5.7435588603196672</v>
      </c>
      <c r="Z9" s="94">
        <v>3.1891036400849342</v>
      </c>
    </row>
    <row r="10" spans="1:26" x14ac:dyDescent="0.3">
      <c r="A10" s="96" t="s">
        <v>46</v>
      </c>
      <c r="B10" s="94">
        <v>5.706259627846495</v>
      </c>
      <c r="C10" s="94">
        <v>4.4137222444887376</v>
      </c>
      <c r="D10" s="95">
        <v>3.9999756353839029</v>
      </c>
      <c r="E10" s="103">
        <v>4.1127434279378816</v>
      </c>
      <c r="F10" s="103">
        <v>3.7823961528309957</v>
      </c>
      <c r="G10" s="103">
        <v>2.2213481568250946</v>
      </c>
      <c r="H10" s="103">
        <v>2.0237048333667516</v>
      </c>
      <c r="I10" s="103">
        <v>2.1804151274205315</v>
      </c>
      <c r="J10" s="103">
        <v>2.0400670796836784</v>
      </c>
      <c r="K10" s="103">
        <v>3.4568924422779275</v>
      </c>
      <c r="L10" s="103">
        <v>3.9546344298466072</v>
      </c>
      <c r="M10" s="103">
        <v>3.3439750953740792</v>
      </c>
      <c r="N10" s="103">
        <v>1.9636229254670943</v>
      </c>
      <c r="O10" s="103">
        <v>1.8971371875284937</v>
      </c>
      <c r="P10" s="103">
        <v>1.7123397411564207</v>
      </c>
      <c r="Q10" s="103">
        <v>2.4256324018577864</v>
      </c>
      <c r="R10" s="103">
        <v>2.1340904892645218</v>
      </c>
      <c r="S10" s="103">
        <v>2.120818441929186</v>
      </c>
      <c r="T10" s="103">
        <v>2.3488976549551044</v>
      </c>
      <c r="U10" s="94">
        <v>2.101045489709723</v>
      </c>
      <c r="V10" s="94">
        <v>2.6853598602798825</v>
      </c>
      <c r="W10" s="94">
        <v>3.3773064571036744</v>
      </c>
      <c r="X10" s="94">
        <v>5.9754051569473479</v>
      </c>
      <c r="Y10" s="94">
        <v>5.2816922673293307</v>
      </c>
      <c r="Z10" s="94">
        <v>3.5209068567590669</v>
      </c>
    </row>
    <row r="11" spans="1:26" x14ac:dyDescent="0.3">
      <c r="A11" s="93" t="s">
        <v>47</v>
      </c>
      <c r="B11" s="94">
        <v>6.7993143582256543</v>
      </c>
      <c r="C11" s="94">
        <v>4.7306966797356953</v>
      </c>
      <c r="D11" s="95">
        <v>4.7055554820528425</v>
      </c>
      <c r="E11" s="94">
        <v>4.391612360171556</v>
      </c>
      <c r="F11" s="94">
        <v>4.2360717403611075</v>
      </c>
      <c r="G11" s="94">
        <v>2.7057800652543538</v>
      </c>
      <c r="H11" s="94">
        <v>1.9560879361559087</v>
      </c>
      <c r="I11" s="94">
        <v>2.3556206065112661</v>
      </c>
      <c r="J11" s="94">
        <v>2.0397126003225554</v>
      </c>
      <c r="K11" s="94">
        <v>3.0591499876141768</v>
      </c>
      <c r="L11" s="94">
        <v>3.1706564375457349</v>
      </c>
      <c r="M11" s="94">
        <v>2.9333750043212627</v>
      </c>
      <c r="N11" s="94">
        <v>2.5657019681808717</v>
      </c>
      <c r="O11" s="94">
        <v>1.9184172804439013</v>
      </c>
      <c r="P11" s="94">
        <v>1.9315458028797878</v>
      </c>
      <c r="Q11" s="94">
        <v>1.8420810528148008</v>
      </c>
      <c r="R11" s="94">
        <v>2.0486731351296674</v>
      </c>
      <c r="S11" s="94">
        <v>2.1447768951879556</v>
      </c>
      <c r="T11" s="94">
        <v>2.0623198304378656</v>
      </c>
      <c r="U11" s="94">
        <v>2.3592378029788894</v>
      </c>
      <c r="V11" s="94">
        <v>2.0655054612049786</v>
      </c>
      <c r="W11" s="94">
        <v>3.1545720131515997</v>
      </c>
      <c r="X11" s="94">
        <v>3.1021943597855022</v>
      </c>
      <c r="Y11" s="94">
        <v>5.888135491526354</v>
      </c>
      <c r="Z11" s="94">
        <v>4.8903012963909482</v>
      </c>
    </row>
    <row r="12" spans="1:26" hidden="1" x14ac:dyDescent="0.3">
      <c r="A12" s="93" t="s">
        <v>48</v>
      </c>
      <c r="B12" s="94">
        <v>5.0407837370221928</v>
      </c>
      <c r="C12" s="94">
        <v>3.5262594834279199</v>
      </c>
      <c r="D12" s="95">
        <v>3.5156638064354002</v>
      </c>
      <c r="E12" s="94">
        <v>2.7179825563574198</v>
      </c>
      <c r="F12" s="94">
        <v>2.73696087341352</v>
      </c>
      <c r="G12" s="94">
        <v>2.0316473267596673</v>
      </c>
      <c r="H12" s="94">
        <v>1.9121062499318091</v>
      </c>
      <c r="I12" s="94">
        <v>1.7917495073017053</v>
      </c>
      <c r="J12" s="94">
        <v>1.75</v>
      </c>
      <c r="K12" s="94">
        <v>2.2686748470957023</v>
      </c>
      <c r="L12" s="94">
        <v>2.4343797276683876</v>
      </c>
      <c r="M12" s="94">
        <v>2.118525086042458</v>
      </c>
      <c r="N12" s="94">
        <v>1.4478752769804979</v>
      </c>
      <c r="O12" s="94">
        <v>1.4709812722146056</v>
      </c>
      <c r="P12" s="94">
        <v>1.2773168871131066</v>
      </c>
      <c r="Q12" s="94">
        <v>1.5127979946957455</v>
      </c>
      <c r="R12" s="94">
        <v>1.5287566567021407</v>
      </c>
      <c r="S12" s="94">
        <v>1.9237090566943067</v>
      </c>
      <c r="T12" s="94">
        <v>1.9223360249477957</v>
      </c>
      <c r="U12" s="94">
        <v>1.8575937615792384</v>
      </c>
      <c r="V12" s="94">
        <v>1.9494372115109158</v>
      </c>
      <c r="W12" s="94">
        <v>2.4391401389953469</v>
      </c>
      <c r="X12" s="94">
        <v>3.8958403039427427</v>
      </c>
      <c r="Y12" s="94">
        <v>3.4078226684768818</v>
      </c>
      <c r="Z12" s="94"/>
    </row>
    <row r="13" spans="1:26" hidden="1" x14ac:dyDescent="0.3">
      <c r="A13" s="93" t="s">
        <v>49</v>
      </c>
      <c r="B13" s="94">
        <v>7.4099653069192115</v>
      </c>
      <c r="C13" s="94"/>
      <c r="D13" s="95"/>
      <c r="E13" s="94"/>
      <c r="F13" s="94"/>
      <c r="G13" s="94"/>
      <c r="H13" s="94" t="s">
        <v>18</v>
      </c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x14ac:dyDescent="0.3">
      <c r="A14" s="93" t="s">
        <v>50</v>
      </c>
      <c r="B14" s="94">
        <v>7.0342558314522199</v>
      </c>
      <c r="C14" s="94">
        <v>5.4117286901722172</v>
      </c>
      <c r="D14" s="95">
        <v>5.2455764513491419</v>
      </c>
      <c r="E14" s="94">
        <v>4.9515837297557326</v>
      </c>
      <c r="F14" s="94">
        <v>4.7062419205909514</v>
      </c>
      <c r="G14" s="94">
        <v>2.987659884521586</v>
      </c>
      <c r="H14" s="94">
        <v>2.2784946764498653</v>
      </c>
      <c r="I14" s="94">
        <v>2.320495701481617</v>
      </c>
      <c r="J14" s="94">
        <v>2.3395812247780086</v>
      </c>
      <c r="K14" s="94">
        <v>3.0474036708399175</v>
      </c>
      <c r="L14" s="94">
        <v>3.1628031232632488</v>
      </c>
      <c r="M14" s="94">
        <v>3.2831331342846535</v>
      </c>
      <c r="N14" s="94">
        <v>2.7184647176119632</v>
      </c>
      <c r="O14" s="94">
        <v>2.6324147678764538</v>
      </c>
      <c r="P14" s="94">
        <v>2.4708802864047725</v>
      </c>
      <c r="Q14" s="94">
        <v>3.1220724966017217</v>
      </c>
      <c r="R14" s="94">
        <v>3.0102654867256637</v>
      </c>
      <c r="S14" s="94">
        <v>2.9603735195219634</v>
      </c>
      <c r="T14" s="94">
        <v>2.4030733987555335</v>
      </c>
      <c r="U14" s="94">
        <v>3.2812555429801287</v>
      </c>
      <c r="V14" s="94">
        <v>5.2256527899601917</v>
      </c>
      <c r="W14" s="94">
        <v>4.3363338247883574</v>
      </c>
      <c r="X14" s="94">
        <v>7.9670543762721717</v>
      </c>
      <c r="Y14" s="94">
        <v>7.4662879259322441</v>
      </c>
      <c r="Z14" s="94">
        <v>4.2166163793612581</v>
      </c>
    </row>
    <row r="15" spans="1:26" x14ac:dyDescent="0.3">
      <c r="A15" s="97" t="s">
        <v>51</v>
      </c>
      <c r="B15" s="94">
        <v>7.21</v>
      </c>
      <c r="C15" s="94">
        <v>6.97</v>
      </c>
      <c r="D15" s="95">
        <v>6.37</v>
      </c>
      <c r="E15" s="94">
        <v>6.02</v>
      </c>
      <c r="F15" s="94">
        <v>5.96</v>
      </c>
      <c r="G15" s="94">
        <v>5.39</v>
      </c>
      <c r="H15" s="94">
        <v>5.0999999999999996</v>
      </c>
      <c r="I15" s="94">
        <v>4.9808406398290437</v>
      </c>
      <c r="J15" s="94">
        <v>4.96</v>
      </c>
      <c r="K15" s="94">
        <v>5.39</v>
      </c>
      <c r="L15" s="94">
        <v>5.59</v>
      </c>
      <c r="M15" s="94">
        <v>5.2017076093469141</v>
      </c>
      <c r="N15" s="94">
        <v>4</v>
      </c>
      <c r="O15" s="94">
        <v>3.96</v>
      </c>
      <c r="P15" s="94">
        <v>4</v>
      </c>
      <c r="Q15" s="94">
        <v>4.1766833516182116</v>
      </c>
      <c r="R15" s="94">
        <v>4.13</v>
      </c>
      <c r="S15" s="94">
        <v>4.13</v>
      </c>
      <c r="T15" s="94">
        <v>4.1399999999999997</v>
      </c>
      <c r="U15" s="94">
        <v>4.2</v>
      </c>
      <c r="V15" s="94">
        <v>7.37</v>
      </c>
      <c r="W15" s="94">
        <v>7.5299999999999994</v>
      </c>
      <c r="X15" s="94">
        <v>8.73</v>
      </c>
      <c r="Y15" s="94">
        <v>10.210000000000001</v>
      </c>
      <c r="Z15" s="94">
        <v>5.24</v>
      </c>
    </row>
    <row r="16" spans="1:26" x14ac:dyDescent="0.3">
      <c r="A16" s="97" t="s">
        <v>213</v>
      </c>
      <c r="B16" s="94">
        <v>9.1300000000000008</v>
      </c>
      <c r="C16" s="94">
        <v>5.51</v>
      </c>
      <c r="D16" s="95">
        <v>5.66</v>
      </c>
      <c r="E16" s="94">
        <v>5.49</v>
      </c>
      <c r="F16" s="94">
        <v>5.42</v>
      </c>
      <c r="G16" s="94" t="s">
        <v>18</v>
      </c>
      <c r="H16" s="94">
        <v>3.46</v>
      </c>
      <c r="I16" s="94">
        <v>3.12</v>
      </c>
      <c r="J16" s="94">
        <v>3.6700000000000004</v>
      </c>
      <c r="K16" s="94">
        <v>5.9200000000000008</v>
      </c>
      <c r="L16" s="94">
        <v>5.13</v>
      </c>
      <c r="M16" s="94">
        <v>4.97</v>
      </c>
      <c r="N16" s="94">
        <v>2.7600000000000002</v>
      </c>
      <c r="O16" s="94">
        <v>2.97</v>
      </c>
      <c r="P16" s="94">
        <v>2.77</v>
      </c>
      <c r="Q16" s="94">
        <v>3.6</v>
      </c>
      <c r="R16" s="94">
        <v>2.7600000000000002</v>
      </c>
      <c r="S16" s="94">
        <v>3.7600000000000002</v>
      </c>
      <c r="T16" s="94">
        <v>3.33</v>
      </c>
      <c r="U16" s="94">
        <v>4.1399999999999997</v>
      </c>
      <c r="V16" s="94">
        <v>4.28</v>
      </c>
      <c r="W16" s="94">
        <v>5.38</v>
      </c>
      <c r="X16" s="94">
        <v>8.6300000000000008</v>
      </c>
      <c r="Y16" s="94">
        <v>7.9399999999999995</v>
      </c>
      <c r="Z16" s="94">
        <v>7.94</v>
      </c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 spans="1:26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 spans="1:26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 x14ac:dyDescent="0.3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spans="1:26" x14ac:dyDescent="0.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</sheetData>
  <mergeCells count="1">
    <mergeCell ref="A3:Y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K23"/>
  <sheetViews>
    <sheetView showGridLines="0" zoomScale="77" zoomScaleNormal="77" workbookViewId="0">
      <selection activeCell="B4" sqref="B4:Z16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9.33203125" style="100" customWidth="1"/>
    <col min="19" max="22" width="9.44140625" style="100" customWidth="1"/>
    <col min="23" max="24" width="9.109375" style="100"/>
    <col min="25" max="25" width="9.44140625" style="100" customWidth="1"/>
    <col min="26" max="63" width="9.109375" style="100"/>
    <col min="256" max="256" width="28.6640625" customWidth="1"/>
    <col min="273" max="273" width="9.33203125" customWidth="1"/>
    <col min="274" max="277" width="9.44140625" customWidth="1"/>
    <col min="280" max="280" width="9.44140625" customWidth="1"/>
    <col min="282" max="282" width="9.44140625" customWidth="1"/>
    <col min="512" max="512" width="28.6640625" customWidth="1"/>
    <col min="529" max="529" width="9.33203125" customWidth="1"/>
    <col min="530" max="533" width="9.44140625" customWidth="1"/>
    <col min="536" max="536" width="9.44140625" customWidth="1"/>
    <col min="538" max="538" width="9.44140625" customWidth="1"/>
    <col min="768" max="768" width="28.6640625" customWidth="1"/>
    <col min="785" max="785" width="9.33203125" customWidth="1"/>
    <col min="786" max="789" width="9.44140625" customWidth="1"/>
    <col min="792" max="792" width="9.44140625" customWidth="1"/>
    <col min="794" max="794" width="9.44140625" customWidth="1"/>
  </cols>
  <sheetData>
    <row r="1" spans="1:63" ht="31.5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Agosto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ht="22.8" x14ac:dyDescent="0.3">
      <c r="A2" s="101"/>
      <c r="B2" s="101"/>
      <c r="C2" s="101"/>
      <c r="D2" s="101"/>
      <c r="E2" s="101"/>
      <c r="F2" s="101"/>
      <c r="G2" s="101"/>
      <c r="H2" s="90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3">
      <c r="A3" s="168" t="s">
        <v>53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2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63" x14ac:dyDescent="0.3">
      <c r="A5" s="93" t="s">
        <v>41</v>
      </c>
      <c r="B5" s="103">
        <v>4.9023028525625918</v>
      </c>
      <c r="C5" s="103">
        <v>3.5313598880126849</v>
      </c>
      <c r="D5" s="103">
        <v>2.8037978527631076</v>
      </c>
      <c r="E5" s="103">
        <v>2.0649540604323748</v>
      </c>
      <c r="F5" s="103">
        <v>1.8305897159362661</v>
      </c>
      <c r="G5" s="103">
        <v>2.0374359314954513</v>
      </c>
      <c r="H5" s="103">
        <v>2.1195512294512615</v>
      </c>
      <c r="I5" s="103">
        <v>2.2104982495983156</v>
      </c>
      <c r="J5" s="103">
        <v>2.4159172191422504</v>
      </c>
      <c r="K5" s="103">
        <v>2.5078292853140938</v>
      </c>
      <c r="L5" s="103">
        <v>3.0575497522024295</v>
      </c>
      <c r="M5" s="103">
        <v>2.5118068976536918</v>
      </c>
      <c r="N5" s="103">
        <v>1.9283874876581995</v>
      </c>
      <c r="O5" s="103">
        <v>1.7524433724633754</v>
      </c>
      <c r="P5" s="103">
        <v>1.5185309448370794</v>
      </c>
      <c r="Q5" s="103">
        <v>1.7927443019108551</v>
      </c>
      <c r="R5" s="103">
        <v>1.8916182556171346</v>
      </c>
      <c r="S5" s="103">
        <v>2.2422099702613876</v>
      </c>
      <c r="T5" s="103">
        <v>1.8841391727914059</v>
      </c>
      <c r="U5" s="103">
        <v>1.9215533255717288</v>
      </c>
      <c r="V5" s="103">
        <v>2.7964398420648555</v>
      </c>
      <c r="W5" s="103">
        <v>3.339417044979859</v>
      </c>
      <c r="X5" s="103">
        <v>3.9655227925613028</v>
      </c>
      <c r="Y5" s="103">
        <v>4.4157816255816256</v>
      </c>
      <c r="Z5" s="103">
        <v>4.2357135849056604</v>
      </c>
    </row>
    <row r="6" spans="1:63" x14ac:dyDescent="0.3">
      <c r="A6" s="93" t="s">
        <v>42</v>
      </c>
      <c r="B6" s="103">
        <v>4.6393603657744285</v>
      </c>
      <c r="C6" s="103">
        <v>3.2645422660487551</v>
      </c>
      <c r="D6" s="103">
        <v>2.9278466117809909</v>
      </c>
      <c r="E6" s="103">
        <v>1.8962876822273511</v>
      </c>
      <c r="F6" s="103">
        <v>1.8238335830382395</v>
      </c>
      <c r="G6" s="103">
        <v>1.9398752476229348</v>
      </c>
      <c r="H6" s="103">
        <v>2.1510978339501956</v>
      </c>
      <c r="I6" s="103">
        <v>2.035576608961974</v>
      </c>
      <c r="J6" s="103">
        <v>2.3181531725239508</v>
      </c>
      <c r="K6" s="103">
        <v>2.4221722665533916</v>
      </c>
      <c r="L6" s="103">
        <v>3.1992844735066592</v>
      </c>
      <c r="M6" s="103">
        <v>2.7617585394273192</v>
      </c>
      <c r="N6" s="103">
        <v>1.9598545455075558</v>
      </c>
      <c r="O6" s="103">
        <v>1.652072815337474</v>
      </c>
      <c r="P6" s="103">
        <v>1.4354192199068039</v>
      </c>
      <c r="Q6" s="103">
        <v>1.7367358485803017</v>
      </c>
      <c r="R6" s="103">
        <v>1.8171161669436988</v>
      </c>
      <c r="S6" s="103">
        <v>2.4409140017262327</v>
      </c>
      <c r="T6" s="103">
        <v>1.8246163703503684</v>
      </c>
      <c r="U6" s="103">
        <v>1.7073380750743952</v>
      </c>
      <c r="V6" s="103">
        <v>2.8914441628824501</v>
      </c>
      <c r="W6" s="103">
        <v>3.4504088639025761</v>
      </c>
      <c r="X6" s="103">
        <v>4.0757597475213707</v>
      </c>
      <c r="Y6" s="103">
        <v>4.1265426158463452</v>
      </c>
      <c r="Z6" s="103">
        <v>4.2473794389245167</v>
      </c>
    </row>
    <row r="7" spans="1:63" x14ac:dyDescent="0.3">
      <c r="A7" s="93" t="s">
        <v>43</v>
      </c>
      <c r="B7" s="103">
        <v>4.9810986429377921</v>
      </c>
      <c r="C7" s="103">
        <v>3.6131291552269036</v>
      </c>
      <c r="D7" s="103">
        <v>2.6634746848597572</v>
      </c>
      <c r="E7" s="103">
        <v>2.1506608393300519</v>
      </c>
      <c r="F7" s="103">
        <v>2.1680149350225859</v>
      </c>
      <c r="G7" s="103">
        <v>2.2027777774030919</v>
      </c>
      <c r="H7" s="103">
        <v>2.0314140708981125</v>
      </c>
      <c r="I7" s="103">
        <v>2.2332295156572783</v>
      </c>
      <c r="J7" s="103">
        <v>2.3494574716122911</v>
      </c>
      <c r="K7" s="103">
        <v>2.4889175452644681</v>
      </c>
      <c r="L7" s="103">
        <v>3.2070721029947213</v>
      </c>
      <c r="M7" s="103">
        <v>2.5813077033822021</v>
      </c>
      <c r="N7" s="103">
        <v>2.0584576439676376</v>
      </c>
      <c r="O7" s="103">
        <v>1.8475863517880629</v>
      </c>
      <c r="P7" s="103">
        <v>1.4503655000594504</v>
      </c>
      <c r="Q7" s="103">
        <v>1.6607130342578829</v>
      </c>
      <c r="R7" s="103">
        <v>1.812245274879303</v>
      </c>
      <c r="S7" s="103">
        <v>2.0862584760213565</v>
      </c>
      <c r="T7" s="103">
        <v>1.9289852512316668</v>
      </c>
      <c r="U7" s="103">
        <v>1.7797590952083944</v>
      </c>
      <c r="V7" s="103">
        <v>2.5027039246567155</v>
      </c>
      <c r="W7" s="103">
        <v>3.056219405596905</v>
      </c>
      <c r="X7" s="103">
        <v>3.2343438918104761</v>
      </c>
      <c r="Y7" s="103">
        <v>4.1666256338098231</v>
      </c>
      <c r="Z7" s="103">
        <v>4.5209010623810686</v>
      </c>
    </row>
    <row r="8" spans="1:63" x14ac:dyDescent="0.3">
      <c r="A8" s="93" t="s">
        <v>44</v>
      </c>
      <c r="B8" s="103">
        <v>5.3221596110675273</v>
      </c>
      <c r="C8" s="103">
        <v>3.2905070319578247</v>
      </c>
      <c r="D8" s="103">
        <v>2.8247139574860314</v>
      </c>
      <c r="E8" s="103">
        <v>2.187072556636783</v>
      </c>
      <c r="F8" s="103">
        <v>2.0001669912232809</v>
      </c>
      <c r="G8" s="103">
        <v>2.0716637921726213</v>
      </c>
      <c r="H8" s="103">
        <v>2.2552604595780363</v>
      </c>
      <c r="I8" s="103">
        <v>2.3696416870345183</v>
      </c>
      <c r="J8" s="103">
        <v>2.5389463813506872</v>
      </c>
      <c r="K8" s="103">
        <v>2.6786554245416458</v>
      </c>
      <c r="L8" s="103">
        <v>3.3825419363385234</v>
      </c>
      <c r="M8" s="103">
        <v>3.1371524570633045</v>
      </c>
      <c r="N8" s="103">
        <v>1.9622000479250936</v>
      </c>
      <c r="O8" s="103">
        <v>1.7908527746948055</v>
      </c>
      <c r="P8" s="103">
        <v>1.5893556173509451</v>
      </c>
      <c r="Q8" s="103">
        <v>1.6601234590217273</v>
      </c>
      <c r="R8" s="103">
        <v>1.8112381261175658</v>
      </c>
      <c r="S8" s="103">
        <v>2.2267377056235542</v>
      </c>
      <c r="T8" s="103">
        <v>1.8796659978756047</v>
      </c>
      <c r="U8" s="103">
        <v>2.040001103318414</v>
      </c>
      <c r="V8" s="103">
        <v>3.0196469435742848</v>
      </c>
      <c r="W8" s="103">
        <v>3.3402278563789132</v>
      </c>
      <c r="X8" s="103">
        <v>4.0624549814172601</v>
      </c>
      <c r="Y8" s="103">
        <v>4.6786821994914227</v>
      </c>
      <c r="Z8" s="103">
        <v>4.4647005369072508</v>
      </c>
    </row>
    <row r="9" spans="1:63" x14ac:dyDescent="0.3">
      <c r="A9" s="93" t="s">
        <v>45</v>
      </c>
      <c r="B9" s="103">
        <v>4.894132155635063</v>
      </c>
      <c r="C9" s="103">
        <v>3.2294330326212473</v>
      </c>
      <c r="D9" s="103">
        <v>2.3715426218798905</v>
      </c>
      <c r="E9" s="103">
        <v>1.8294317401389271</v>
      </c>
      <c r="F9" s="103">
        <v>1.8680151076097447</v>
      </c>
      <c r="G9" s="103">
        <v>2.0454152095238092</v>
      </c>
      <c r="H9" s="103">
        <v>2.1236159664957954</v>
      </c>
      <c r="I9" s="103">
        <v>2.3141848001012604</v>
      </c>
      <c r="J9" s="103">
        <v>2.5319596195784442</v>
      </c>
      <c r="K9" s="103">
        <v>2.6349023359063612</v>
      </c>
      <c r="L9" s="103">
        <v>3.1935321234341361</v>
      </c>
      <c r="M9" s="103">
        <v>2.7807451522342563</v>
      </c>
      <c r="N9" s="103">
        <v>2.1736529693402442</v>
      </c>
      <c r="O9" s="103">
        <v>1.7860900793203263</v>
      </c>
      <c r="P9" s="103">
        <v>1.5925830779868266</v>
      </c>
      <c r="Q9" s="103">
        <v>1.6819132037439035</v>
      </c>
      <c r="R9" s="103">
        <v>1.809393836909446</v>
      </c>
      <c r="S9" s="103">
        <v>2.198332936327922</v>
      </c>
      <c r="T9" s="103">
        <v>1.9267491916214219</v>
      </c>
      <c r="U9" s="103">
        <v>1.9128160551675841</v>
      </c>
      <c r="V9" s="103">
        <v>3.0746981483333928</v>
      </c>
      <c r="W9" s="103">
        <v>3.7447056201978155</v>
      </c>
      <c r="X9" s="103">
        <v>4.3692370901288449</v>
      </c>
      <c r="Y9" s="103">
        <v>4.4255911664220431</v>
      </c>
      <c r="Z9" s="103">
        <v>4.6552713546117115</v>
      </c>
    </row>
    <row r="10" spans="1:63" x14ac:dyDescent="0.3">
      <c r="A10" s="96" t="s">
        <v>46</v>
      </c>
      <c r="B10" s="103">
        <v>4.9057825299413338</v>
      </c>
      <c r="C10" s="103">
        <v>3.484923049160888</v>
      </c>
      <c r="D10" s="103">
        <v>2.7027803854757022</v>
      </c>
      <c r="E10" s="103">
        <v>2.1890894815245039</v>
      </c>
      <c r="F10" s="103">
        <v>1.8917536163149158</v>
      </c>
      <c r="G10" s="103">
        <v>1.686735273880396</v>
      </c>
      <c r="H10" s="103">
        <v>1.8437275325212714</v>
      </c>
      <c r="I10" s="103">
        <v>1.98357982683691</v>
      </c>
      <c r="J10" s="103">
        <v>2.3240556691502765</v>
      </c>
      <c r="K10" s="103">
        <v>2.469968891672226</v>
      </c>
      <c r="L10" s="103">
        <v>2.9588172741592453</v>
      </c>
      <c r="M10" s="103">
        <v>2.6076397611548048</v>
      </c>
      <c r="N10" s="103">
        <v>1.9546329472060853</v>
      </c>
      <c r="O10" s="103">
        <v>1.8509154799334195</v>
      </c>
      <c r="P10" s="103">
        <v>1.4878948782653394</v>
      </c>
      <c r="Q10" s="103">
        <v>1.764981093283156</v>
      </c>
      <c r="R10" s="103">
        <v>1.8448833935846318</v>
      </c>
      <c r="S10" s="103">
        <v>1.9669842263319752</v>
      </c>
      <c r="T10" s="103">
        <v>1.7688786258304976</v>
      </c>
      <c r="U10" s="103">
        <v>1.7422229797052808</v>
      </c>
      <c r="V10" s="103">
        <v>2.4703207870328234</v>
      </c>
      <c r="W10" s="103">
        <v>3.3051106609074576</v>
      </c>
      <c r="X10" s="103">
        <v>3.9197269112157116</v>
      </c>
      <c r="Y10" s="103">
        <v>4.3520593235416216</v>
      </c>
      <c r="Z10" s="103">
        <v>4.4867984092493129</v>
      </c>
    </row>
    <row r="11" spans="1:63" x14ac:dyDescent="0.3">
      <c r="A11" s="93" t="s">
        <v>47</v>
      </c>
      <c r="B11" s="103">
        <v>5.5647546163635262</v>
      </c>
      <c r="C11" s="103">
        <v>3.0440603700097371</v>
      </c>
      <c r="D11" s="103">
        <v>2.7926694899216526</v>
      </c>
      <c r="E11" s="103">
        <v>2.0420068830555369</v>
      </c>
      <c r="F11" s="103">
        <v>2.0274922640815354</v>
      </c>
      <c r="G11" s="103">
        <v>1.8197902461115703</v>
      </c>
      <c r="H11" s="103">
        <v>1.9999707296355742</v>
      </c>
      <c r="I11" s="103">
        <v>2.1040841438131035</v>
      </c>
      <c r="J11" s="103">
        <v>2.1831912706838001</v>
      </c>
      <c r="K11" s="103">
        <v>2.1656264798833704</v>
      </c>
      <c r="L11" s="103">
        <v>2.1486744049262385</v>
      </c>
      <c r="M11" s="103">
        <v>3.2892536352992696</v>
      </c>
      <c r="N11" s="103">
        <v>2.765132345598039</v>
      </c>
      <c r="O11" s="103">
        <v>1.9093191905532949</v>
      </c>
      <c r="P11" s="103">
        <v>1.5962274265883207</v>
      </c>
      <c r="Q11" s="103">
        <v>1.5982346386536053</v>
      </c>
      <c r="R11" s="103">
        <v>2.2198739135095731</v>
      </c>
      <c r="S11" s="103">
        <v>1.8978984505741976</v>
      </c>
      <c r="T11" s="103">
        <v>2.1370611018003891</v>
      </c>
      <c r="U11" s="103">
        <v>1.6388426122408746</v>
      </c>
      <c r="V11" s="103">
        <v>1.6060876411858322</v>
      </c>
      <c r="W11" s="103">
        <v>2.9225780791525162</v>
      </c>
      <c r="X11" s="103">
        <v>3.0710944123131454</v>
      </c>
      <c r="Y11" s="103">
        <v>3.7888381479629789</v>
      </c>
      <c r="Z11" s="103">
        <v>3.2314989383151476</v>
      </c>
    </row>
    <row r="12" spans="1:63" hidden="1" x14ac:dyDescent="0.3">
      <c r="A12" s="93" t="s">
        <v>48</v>
      </c>
      <c r="B12" s="103">
        <v>5.2777777803881021</v>
      </c>
      <c r="C12" s="103">
        <v>3.6576745680692602</v>
      </c>
      <c r="D12" s="103">
        <v>2.5499999999999998</v>
      </c>
      <c r="E12" s="103">
        <v>2.0833333326748398</v>
      </c>
      <c r="F12" s="103">
        <v>2</v>
      </c>
      <c r="G12" s="103">
        <v>2.2083333304470556</v>
      </c>
      <c r="H12" s="103">
        <v>2.4027777816753191</v>
      </c>
      <c r="I12" s="103">
        <v>2.4375</v>
      </c>
      <c r="J12" s="103">
        <v>2.63</v>
      </c>
      <c r="K12" s="103">
        <v>2.6721368670613113</v>
      </c>
      <c r="L12" s="103">
        <v>3.1972121355884986</v>
      </c>
      <c r="M12" s="103">
        <v>2.661006092152066</v>
      </c>
      <c r="N12" s="103">
        <v>1.9342105296967218</v>
      </c>
      <c r="O12" s="103">
        <v>1.8181818195200945</v>
      </c>
      <c r="P12" s="103">
        <v>1.625</v>
      </c>
      <c r="Q12" s="103">
        <v>1.9589042427884615</v>
      </c>
      <c r="R12" s="103">
        <v>2.0499999999999998</v>
      </c>
      <c r="S12" s="103">
        <v>2.4046719209645855</v>
      </c>
      <c r="T12" s="103">
        <v>2.1002649600323084</v>
      </c>
      <c r="U12" s="103">
        <v>2.0373427842460829</v>
      </c>
      <c r="V12" s="103">
        <v>2.8758245766608694</v>
      </c>
      <c r="W12" s="103">
        <v>3.7364795098236332</v>
      </c>
      <c r="X12" s="103">
        <v>4.2091287898982808</v>
      </c>
      <c r="Y12" s="103">
        <v>4.394940522098878</v>
      </c>
      <c r="Z12" s="103"/>
    </row>
    <row r="13" spans="1:63" hidden="1" x14ac:dyDescent="0.3">
      <c r="A13" s="93" t="s">
        <v>49</v>
      </c>
      <c r="B13" s="103">
        <v>6.6611046647928509</v>
      </c>
      <c r="C13" s="103"/>
      <c r="D13" s="103"/>
      <c r="E13" s="103"/>
      <c r="F13" s="103"/>
      <c r="G13" s="103"/>
      <c r="H13" s="103" t="s">
        <v>18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4.3899999999999997</v>
      </c>
      <c r="C14" s="103">
        <v>2.66</v>
      </c>
      <c r="D14" s="103">
        <v>1.64</v>
      </c>
      <c r="E14" s="103">
        <v>1.26</v>
      </c>
      <c r="F14" s="103">
        <v>1.2504836324689717</v>
      </c>
      <c r="G14" s="103">
        <v>1.7106785942297333</v>
      </c>
      <c r="H14" s="103">
        <v>2.6583125731342769</v>
      </c>
      <c r="I14" s="103">
        <v>3.0083486425801182</v>
      </c>
      <c r="J14" s="103">
        <v>3.9566761934615458</v>
      </c>
      <c r="K14" s="103">
        <v>3.5300860791243869</v>
      </c>
      <c r="L14" s="103">
        <v>3.7488177423871618</v>
      </c>
      <c r="M14" s="103">
        <v>2.760132892291165</v>
      </c>
      <c r="N14" s="103">
        <v>2.0055870475071593</v>
      </c>
      <c r="O14" s="103">
        <v>1.74</v>
      </c>
      <c r="P14" s="103">
        <v>1.4</v>
      </c>
      <c r="Q14" s="103">
        <v>1.39</v>
      </c>
      <c r="R14" s="103">
        <v>1.7934178158777487</v>
      </c>
      <c r="S14" s="103">
        <v>2.740784397907424</v>
      </c>
      <c r="T14" s="103">
        <v>2.7522151303547489</v>
      </c>
      <c r="U14" s="103">
        <v>2.33566819620816</v>
      </c>
      <c r="V14" s="103">
        <v>3.49</v>
      </c>
      <c r="W14" s="103">
        <v>4.91</v>
      </c>
      <c r="X14" s="103">
        <v>4.66</v>
      </c>
      <c r="Y14" s="103">
        <v>4.42</v>
      </c>
      <c r="Z14" s="103">
        <v>4.95</v>
      </c>
    </row>
    <row r="15" spans="1:63" x14ac:dyDescent="0.3">
      <c r="A15" s="97" t="s">
        <v>51</v>
      </c>
      <c r="B15" s="103">
        <v>6.414087336558695</v>
      </c>
      <c r="C15" s="103">
        <v>4.2429832203095108</v>
      </c>
      <c r="D15" s="103">
        <v>3.1079686304514156</v>
      </c>
      <c r="E15" s="103">
        <v>2.3747944789928712</v>
      </c>
      <c r="F15" s="103">
        <v>2.308202207814964</v>
      </c>
      <c r="G15" s="103">
        <v>2.8152564780539397</v>
      </c>
      <c r="H15" s="103">
        <v>3.8260150510022117</v>
      </c>
      <c r="I15" s="103">
        <v>4.0359621004483319</v>
      </c>
      <c r="J15" s="103">
        <v>4.4464984413842092</v>
      </c>
      <c r="K15" s="103">
        <v>4.5339950683159511</v>
      </c>
      <c r="L15" s="103">
        <v>5.0223986754349141</v>
      </c>
      <c r="M15" s="103">
        <v>4.4683975306495087</v>
      </c>
      <c r="N15" s="103">
        <v>3.4975887238862322</v>
      </c>
      <c r="O15" s="103">
        <v>3.0743989357670811</v>
      </c>
      <c r="P15" s="103">
        <v>2.8475850163255214</v>
      </c>
      <c r="Q15" s="103">
        <v>2.6769732411031217</v>
      </c>
      <c r="R15" s="103">
        <v>2.8135057497594724</v>
      </c>
      <c r="S15" s="103">
        <v>3.8960867653524844</v>
      </c>
      <c r="T15" s="103">
        <v>3.8136117658004092</v>
      </c>
      <c r="U15" s="103">
        <v>3.5425084623327794</v>
      </c>
      <c r="V15" s="103">
        <v>4.4725347644900166</v>
      </c>
      <c r="W15" s="103">
        <v>5.5026552415647192</v>
      </c>
      <c r="X15" s="103">
        <v>5.983702465199471</v>
      </c>
      <c r="Y15" s="103">
        <v>6.004768288806269</v>
      </c>
      <c r="Z15" s="103">
        <v>6.5888536568787384</v>
      </c>
    </row>
    <row r="16" spans="1:63" x14ac:dyDescent="0.3">
      <c r="A16" s="97" t="s">
        <v>213</v>
      </c>
      <c r="B16" s="94">
        <v>5.6980591089545651</v>
      </c>
      <c r="C16" s="94">
        <v>4.6216603773584906</v>
      </c>
      <c r="D16" s="95">
        <v>4.1585069654754694</v>
      </c>
      <c r="E16" s="94">
        <v>2.27</v>
      </c>
      <c r="F16" s="94">
        <v>2.6952944728820381</v>
      </c>
      <c r="G16" s="94">
        <v>2.5644891640866874</v>
      </c>
      <c r="H16" s="94">
        <v>3.1868828030608136</v>
      </c>
      <c r="I16" s="94">
        <v>2.8404897959183675</v>
      </c>
      <c r="J16" s="94">
        <v>3.4566200607902737</v>
      </c>
      <c r="K16" s="94">
        <v>3.4307785567527724</v>
      </c>
      <c r="L16" s="94">
        <v>3.6612096375147485</v>
      </c>
      <c r="M16" s="94">
        <v>3.1094851605087825</v>
      </c>
      <c r="N16" s="94">
        <v>2.4916989028390453</v>
      </c>
      <c r="O16" s="94">
        <v>2.48</v>
      </c>
      <c r="P16" s="94">
        <v>1.7913029027254599</v>
      </c>
      <c r="Q16" s="94">
        <v>2.9868854380310577</v>
      </c>
      <c r="R16" s="94">
        <v>6.3668354430379752</v>
      </c>
      <c r="S16" s="94">
        <v>2.7803703703703704</v>
      </c>
      <c r="T16" s="94">
        <v>2.5200424628450109</v>
      </c>
      <c r="U16" s="94">
        <v>2.9975757575757576</v>
      </c>
      <c r="V16" s="94">
        <v>4.6868599033816425</v>
      </c>
      <c r="W16" s="94">
        <v>4.6440013586956521</v>
      </c>
      <c r="X16" s="94">
        <v>5.3194964871194381</v>
      </c>
      <c r="Y16" s="94">
        <v>5.5452177441168509</v>
      </c>
      <c r="Z16" s="103">
        <v>5.5624653287648886</v>
      </c>
      <c r="BK16"/>
    </row>
    <row r="17" spans="1:63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BK17"/>
    </row>
    <row r="18" spans="1:63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BK18"/>
    </row>
    <row r="19" spans="1:63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BK19"/>
    </row>
    <row r="20" spans="1:63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BK20"/>
    </row>
    <row r="21" spans="1:63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BK21"/>
    </row>
    <row r="22" spans="1:63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BK22"/>
    </row>
    <row r="23" spans="1:63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K25"/>
  <sheetViews>
    <sheetView showGridLines="0" zoomScale="77" zoomScaleNormal="77" workbookViewId="0">
      <selection activeCell="T28" sqref="T28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9.88671875" style="100" customWidth="1"/>
    <col min="19" max="19" width="9.33203125" style="100" customWidth="1"/>
    <col min="20" max="20" width="9" style="100" customWidth="1"/>
    <col min="21" max="21" width="9.109375" style="100"/>
    <col min="22" max="22" width="9.44140625" style="100" customWidth="1"/>
    <col min="23" max="63" width="9.109375" style="100"/>
    <col min="256" max="256" width="26.5546875" customWidth="1"/>
    <col min="273" max="273" width="9.88671875" customWidth="1"/>
    <col min="274" max="274" width="9.33203125" customWidth="1"/>
    <col min="275" max="275" width="9" customWidth="1"/>
    <col min="277" max="277" width="9.44140625" customWidth="1"/>
    <col min="282" max="282" width="9.44140625" customWidth="1"/>
    <col min="512" max="512" width="26.5546875" customWidth="1"/>
    <col min="529" max="529" width="9.88671875" customWidth="1"/>
    <col min="530" max="530" width="9.33203125" customWidth="1"/>
    <col min="531" max="531" width="9" customWidth="1"/>
    <col min="533" max="533" width="9.44140625" customWidth="1"/>
    <col min="538" max="538" width="9.44140625" customWidth="1"/>
    <col min="768" max="768" width="26.5546875" customWidth="1"/>
    <col min="785" max="785" width="9.88671875" customWidth="1"/>
    <col min="786" max="786" width="9.33203125" customWidth="1"/>
    <col min="787" max="787" width="9" customWidth="1"/>
    <col min="789" max="789" width="9.44140625" customWidth="1"/>
    <col min="794" max="794" width="9.44140625" customWidth="1"/>
  </cols>
  <sheetData>
    <row r="1" spans="1:63" ht="64.5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Agosto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x14ac:dyDescent="0.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3">
      <c r="A3" s="168" t="s">
        <v>54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45474</v>
      </c>
      <c r="C4" s="92">
        <v>45505</v>
      </c>
      <c r="D4" s="92">
        <v>45536</v>
      </c>
      <c r="E4" s="92">
        <v>45566</v>
      </c>
      <c r="F4" s="92">
        <v>45597</v>
      </c>
      <c r="G4" s="92">
        <v>45627</v>
      </c>
      <c r="H4" s="92">
        <v>45658</v>
      </c>
      <c r="I4" s="92">
        <v>45689</v>
      </c>
      <c r="J4" s="92">
        <v>45717</v>
      </c>
      <c r="K4" s="92">
        <v>45748</v>
      </c>
      <c r="L4" s="92">
        <v>45778</v>
      </c>
      <c r="M4" s="92">
        <v>45809</v>
      </c>
      <c r="N4" s="92">
        <v>45839</v>
      </c>
      <c r="O4" s="92">
        <v>45870</v>
      </c>
      <c r="P4" s="92">
        <v>45901</v>
      </c>
      <c r="Q4" s="92">
        <v>45931</v>
      </c>
      <c r="R4" s="92">
        <v>45962</v>
      </c>
      <c r="S4" s="92">
        <v>45992</v>
      </c>
      <c r="T4" s="92">
        <v>46023</v>
      </c>
      <c r="U4" s="92">
        <v>46054</v>
      </c>
      <c r="V4" s="92">
        <v>46082</v>
      </c>
      <c r="W4" s="92">
        <v>46113</v>
      </c>
      <c r="X4" s="92">
        <v>46143</v>
      </c>
      <c r="Y4" s="92">
        <v>46174</v>
      </c>
      <c r="Z4" s="92">
        <v>46204</v>
      </c>
    </row>
    <row r="5" spans="1:63" x14ac:dyDescent="0.3">
      <c r="A5" s="93" t="s">
        <v>41</v>
      </c>
      <c r="B5" s="103">
        <v>2.1820227091662519</v>
      </c>
      <c r="C5" s="103">
        <v>2.0313001023628647</v>
      </c>
      <c r="D5" s="103">
        <v>1.7678884341909269</v>
      </c>
      <c r="E5" s="103">
        <v>1.5962741188007152</v>
      </c>
      <c r="F5" s="103">
        <v>1.8952363556424563</v>
      </c>
      <c r="G5" s="103">
        <v>2.4253550228595304</v>
      </c>
      <c r="H5" s="103">
        <v>3.2558070018097198</v>
      </c>
      <c r="I5" s="103">
        <v>3.2379371850353431</v>
      </c>
      <c r="J5" s="103">
        <v>3.1007439219410093</v>
      </c>
      <c r="K5" s="103">
        <v>2.1166658811705141</v>
      </c>
      <c r="L5" s="103">
        <v>2.5728889848505498</v>
      </c>
      <c r="M5" s="103">
        <v>2.1198082825312632</v>
      </c>
      <c r="N5" s="103">
        <v>2.1445832914484706</v>
      </c>
      <c r="O5" s="103">
        <v>2.4944781706523411</v>
      </c>
      <c r="P5" s="103">
        <v>2.5266125242386215</v>
      </c>
      <c r="Q5" s="103">
        <v>2.459942910294346</v>
      </c>
      <c r="R5" s="103">
        <v>1.9395985875061812</v>
      </c>
      <c r="S5" s="103">
        <v>2.3608678547690078</v>
      </c>
      <c r="T5" s="103">
        <v>2.4562614486088754</v>
      </c>
      <c r="U5" s="103">
        <v>2.5633828691051708</v>
      </c>
      <c r="V5" s="103">
        <v>4.2978053662727804</v>
      </c>
      <c r="W5" s="103">
        <v>6.2550825340328489</v>
      </c>
      <c r="X5" s="103">
        <v>6.6340733039456703</v>
      </c>
      <c r="Y5" s="103">
        <v>5.9744819980019273</v>
      </c>
      <c r="Z5" s="103">
        <v>3.8936143016400568</v>
      </c>
    </row>
    <row r="6" spans="1:63" x14ac:dyDescent="0.3">
      <c r="A6" s="93" t="s">
        <v>42</v>
      </c>
      <c r="B6" s="103">
        <v>2.1653182249293379</v>
      </c>
      <c r="C6" s="103">
        <v>1.5837433274389925</v>
      </c>
      <c r="D6" s="103">
        <v>1.4617136296045736</v>
      </c>
      <c r="E6" s="103">
        <v>1.3932011206415083</v>
      </c>
      <c r="F6" s="103">
        <v>1.5194850181553763</v>
      </c>
      <c r="G6" s="103">
        <v>1.605498541634365</v>
      </c>
      <c r="H6" s="103">
        <v>3.2982633974154094</v>
      </c>
      <c r="I6" s="103">
        <v>2.5346013525488753</v>
      </c>
      <c r="J6" s="103">
        <v>2.6742851276589414</v>
      </c>
      <c r="K6" s="103">
        <v>2.1778053753004882</v>
      </c>
      <c r="L6" s="103">
        <v>2.0997317447279409</v>
      </c>
      <c r="M6" s="103">
        <v>1.6279716463241565</v>
      </c>
      <c r="N6" s="103">
        <v>1.4446830525939225</v>
      </c>
      <c r="O6" s="103">
        <v>1.9828647348779453</v>
      </c>
      <c r="P6" s="103">
        <v>2.1376817716502869</v>
      </c>
      <c r="Q6" s="103">
        <v>2.0792118949492391</v>
      </c>
      <c r="R6" s="103">
        <v>1.7336166644807363</v>
      </c>
      <c r="S6" s="103">
        <v>1.7714122176063405</v>
      </c>
      <c r="T6" s="103">
        <v>2.2016653906399148</v>
      </c>
      <c r="U6" s="103">
        <v>1.9874635544501615</v>
      </c>
      <c r="V6" s="103">
        <v>2.6811471484066876</v>
      </c>
      <c r="W6" s="103">
        <v>4.2797217179003439</v>
      </c>
      <c r="X6" s="103">
        <v>4.1506483241379923</v>
      </c>
      <c r="Y6" s="103">
        <v>4.9948982811150051</v>
      </c>
      <c r="Z6" s="103">
        <v>3.2235674214996761</v>
      </c>
    </row>
    <row r="7" spans="1:63" x14ac:dyDescent="0.3">
      <c r="A7" s="93" t="s">
        <v>43</v>
      </c>
      <c r="B7" s="103">
        <v>2.9758564595828152</v>
      </c>
      <c r="C7" s="103">
        <v>2.7495958676117409</v>
      </c>
      <c r="D7" s="103">
        <v>2.5564034521181838</v>
      </c>
      <c r="E7" s="103">
        <v>2.3090628076733446</v>
      </c>
      <c r="F7" s="103">
        <v>2.3921925929050492</v>
      </c>
      <c r="G7" s="103">
        <v>2.7746710448523775</v>
      </c>
      <c r="H7" s="103">
        <v>4.3765389880771028</v>
      </c>
      <c r="I7" s="103">
        <v>4.5967896555015937</v>
      </c>
      <c r="J7" s="103">
        <v>4.0262399047972925</v>
      </c>
      <c r="K7" s="103">
        <v>2.8789187897037651</v>
      </c>
      <c r="L7" s="103">
        <v>2.8869501912142952</v>
      </c>
      <c r="M7" s="103">
        <v>2.4256112689640794</v>
      </c>
      <c r="N7" s="103">
        <v>2.4245007301601786</v>
      </c>
      <c r="O7" s="103">
        <v>2.9641099279674288</v>
      </c>
      <c r="P7" s="103">
        <v>3.2812500217477454</v>
      </c>
      <c r="Q7" s="103">
        <v>2.7231743833855235</v>
      </c>
      <c r="R7" s="103">
        <v>2.4244100322518443</v>
      </c>
      <c r="S7" s="103">
        <v>2.6599521394082597</v>
      </c>
      <c r="T7" s="103">
        <v>2.9205902381712825</v>
      </c>
      <c r="U7" s="103">
        <v>2.7847896385267723</v>
      </c>
      <c r="V7" s="103">
        <v>4.6160044124079143</v>
      </c>
      <c r="W7" s="103">
        <v>6.2856854945880816</v>
      </c>
      <c r="X7" s="103">
        <v>6.7177177216128081</v>
      </c>
      <c r="Y7" s="103">
        <v>6.5272578463627351</v>
      </c>
      <c r="Z7" s="103">
        <v>5.0543941991755776</v>
      </c>
    </row>
    <row r="8" spans="1:63" x14ac:dyDescent="0.3">
      <c r="A8" s="93" t="s">
        <v>44</v>
      </c>
      <c r="B8" s="103">
        <v>2.1787315524503073</v>
      </c>
      <c r="C8" s="103">
        <v>1.9846986467622005</v>
      </c>
      <c r="D8" s="103">
        <v>1.6669598081546395</v>
      </c>
      <c r="E8" s="103">
        <v>1.6828482097831567</v>
      </c>
      <c r="F8" s="103">
        <v>1.6311095617257814</v>
      </c>
      <c r="G8" s="103">
        <v>2.4129840973357872</v>
      </c>
      <c r="H8" s="103">
        <v>3.7289586148255141</v>
      </c>
      <c r="I8" s="103">
        <v>3.5799999999999996</v>
      </c>
      <c r="J8" s="103">
        <v>3.5999999999999996</v>
      </c>
      <c r="K8" s="103">
        <v>2.44</v>
      </c>
      <c r="L8" s="103">
        <v>2.5199999999999996</v>
      </c>
      <c r="M8" s="103">
        <v>2.25</v>
      </c>
      <c r="N8" s="103">
        <v>2.02</v>
      </c>
      <c r="O8" s="103">
        <v>2.52</v>
      </c>
      <c r="P8" s="103">
        <v>2.6300000000000003</v>
      </c>
      <c r="Q8" s="103">
        <v>2.73</v>
      </c>
      <c r="R8" s="103">
        <v>2.44</v>
      </c>
      <c r="S8" s="103">
        <v>2.48</v>
      </c>
      <c r="T8" s="103">
        <v>2.5799999999999996</v>
      </c>
      <c r="U8" s="103">
        <v>2.5400000000000005</v>
      </c>
      <c r="V8" s="103">
        <v>4.42</v>
      </c>
      <c r="W8" s="103">
        <v>6.2299999999999995</v>
      </c>
      <c r="X8" s="103">
        <v>6.65</v>
      </c>
      <c r="Y8" s="103">
        <v>6.75</v>
      </c>
      <c r="Z8" s="103">
        <v>4.1599999999999993</v>
      </c>
    </row>
    <row r="9" spans="1:63" x14ac:dyDescent="0.3">
      <c r="A9" s="93" t="s">
        <v>45</v>
      </c>
      <c r="B9" s="103">
        <v>2.5215995286543658</v>
      </c>
      <c r="C9" s="103">
        <v>1.9657785500427716</v>
      </c>
      <c r="D9" s="103">
        <v>1.8466109009439158</v>
      </c>
      <c r="E9" s="103">
        <v>1.73067297263343</v>
      </c>
      <c r="F9" s="103">
        <v>1.9629599929453816</v>
      </c>
      <c r="G9" s="103">
        <v>2.7153174091165946</v>
      </c>
      <c r="H9" s="103">
        <v>4.2359978779321814</v>
      </c>
      <c r="I9" s="103">
        <v>3.2221585073335692</v>
      </c>
      <c r="J9" s="103">
        <v>3.7708810838678972</v>
      </c>
      <c r="K9" s="103">
        <v>2.7636825636749016</v>
      </c>
      <c r="L9" s="103">
        <v>2.8868458632874376</v>
      </c>
      <c r="M9" s="103">
        <v>2.5055508364195593</v>
      </c>
      <c r="N9" s="103">
        <v>2.1438297246163547</v>
      </c>
      <c r="O9" s="103">
        <v>2.3052048190003678</v>
      </c>
      <c r="P9" s="103">
        <v>2.7015250540166544</v>
      </c>
      <c r="Q9" s="103">
        <v>2.8617895856570414</v>
      </c>
      <c r="R9" s="103">
        <v>2.6223624659194185</v>
      </c>
      <c r="S9" s="103">
        <v>2.6228440650021634</v>
      </c>
      <c r="T9" s="103">
        <v>3.1047624165998098</v>
      </c>
      <c r="U9" s="103">
        <v>2.8141625512457518</v>
      </c>
      <c r="V9" s="103">
        <v>4.2818139122492802</v>
      </c>
      <c r="W9" s="103">
        <v>6.8210907223101866</v>
      </c>
      <c r="X9" s="103">
        <v>6.601241119953416</v>
      </c>
      <c r="Y9" s="103">
        <v>5.7568829166821445</v>
      </c>
      <c r="Z9" s="103">
        <v>4.3101082677165357</v>
      </c>
    </row>
    <row r="10" spans="1:63" x14ac:dyDescent="0.3">
      <c r="A10" s="96" t="s">
        <v>46</v>
      </c>
      <c r="B10" s="103">
        <v>1.9715466262389139</v>
      </c>
      <c r="C10" s="103">
        <v>1.6582143963660081</v>
      </c>
      <c r="D10" s="103">
        <v>1.4556122261270195</v>
      </c>
      <c r="E10" s="103">
        <v>1.2801220300256801</v>
      </c>
      <c r="F10" s="103">
        <v>1.133596043521266</v>
      </c>
      <c r="G10" s="103">
        <v>1.1817205720456749</v>
      </c>
      <c r="H10" s="103">
        <v>1.7179971499587428</v>
      </c>
      <c r="I10" s="103">
        <v>2.0409772998275471</v>
      </c>
      <c r="J10" s="103">
        <v>2.253573031925761</v>
      </c>
      <c r="K10" s="103">
        <v>1.8433708392361601</v>
      </c>
      <c r="L10" s="103">
        <v>1.5463927191576978</v>
      </c>
      <c r="M10" s="103">
        <v>1.272032176425645</v>
      </c>
      <c r="N10" s="103">
        <v>1.1935473013539624</v>
      </c>
      <c r="O10" s="103">
        <v>1.5117596616767872</v>
      </c>
      <c r="P10" s="103">
        <v>1.3339033208799083</v>
      </c>
      <c r="Q10" s="103">
        <v>1.8544178924339234</v>
      </c>
      <c r="R10" s="103">
        <v>2.1283213662874712</v>
      </c>
      <c r="S10" s="103">
        <v>2.212311385006656</v>
      </c>
      <c r="T10" s="103">
        <v>2.0815138008707801</v>
      </c>
      <c r="U10" s="103">
        <v>1.6999931746221826</v>
      </c>
      <c r="V10" s="103">
        <v>2.9915604077351006</v>
      </c>
      <c r="W10" s="103">
        <v>4.5007826965228634</v>
      </c>
      <c r="X10" s="103">
        <v>4.6422218442978114</v>
      </c>
      <c r="Y10" s="103">
        <v>5.4139597254325729</v>
      </c>
      <c r="Z10" s="103">
        <v>3.5052921509851727</v>
      </c>
    </row>
    <row r="11" spans="1:63" x14ac:dyDescent="0.3">
      <c r="A11" s="93" t="s">
        <v>47</v>
      </c>
      <c r="B11" s="103">
        <v>2.5</v>
      </c>
      <c r="C11" s="103">
        <v>2.2294966870482078</v>
      </c>
      <c r="D11" s="103">
        <v>2</v>
      </c>
      <c r="E11" s="103">
        <v>2</v>
      </c>
      <c r="F11" s="103">
        <v>2</v>
      </c>
      <c r="G11" s="103">
        <v>2.0711976778377346</v>
      </c>
      <c r="H11" s="103">
        <v>2.5</v>
      </c>
      <c r="I11" s="103">
        <v>2.4339064401993462</v>
      </c>
      <c r="J11" s="103">
        <v>2.9870264644894737</v>
      </c>
      <c r="K11" s="103">
        <v>2.2379918584692566</v>
      </c>
      <c r="L11" s="103">
        <v>2.3322731818498963</v>
      </c>
      <c r="M11" s="103">
        <v>1.9313658603817794</v>
      </c>
      <c r="N11" s="103">
        <v>1.8639479469878752</v>
      </c>
      <c r="O11" s="103">
        <v>2.5</v>
      </c>
      <c r="P11" s="103">
        <v>2.5</v>
      </c>
      <c r="Q11" s="103">
        <v>2.5</v>
      </c>
      <c r="R11" s="103">
        <v>2.5</v>
      </c>
      <c r="S11" s="103">
        <v>2.3914732824962504</v>
      </c>
      <c r="T11" s="103">
        <v>2.3675431279379855</v>
      </c>
      <c r="U11" s="103">
        <v>3.2526466806224814</v>
      </c>
      <c r="V11" s="103">
        <v>3.2039645764554905</v>
      </c>
      <c r="W11" s="103">
        <v>6.4258117392815555</v>
      </c>
      <c r="X11" s="103">
        <v>5.4274866188302253</v>
      </c>
      <c r="Y11" s="103">
        <v>5.2513343379912145</v>
      </c>
      <c r="Z11" s="103">
        <v>5.9399722069681617</v>
      </c>
    </row>
    <row r="12" spans="1:63" hidden="1" x14ac:dyDescent="0.3">
      <c r="A12" s="93" t="s">
        <v>48</v>
      </c>
      <c r="B12" s="103">
        <v>1.6137566073354908</v>
      </c>
      <c r="C12" s="103">
        <v>1.3756613763113281</v>
      </c>
      <c r="D12" s="103">
        <v>1.1834733951393888</v>
      </c>
      <c r="E12" s="103">
        <v>1.1764705889807685</v>
      </c>
      <c r="F12" s="103">
        <v>1.2394958008128143</v>
      </c>
      <c r="G12" s="103">
        <v>1.6938775432521953</v>
      </c>
      <c r="H12" s="103">
        <v>2.6319176465886316</v>
      </c>
      <c r="I12" s="103">
        <v>2.1354166772834056</v>
      </c>
      <c r="J12" s="103">
        <v>2.19</v>
      </c>
      <c r="K12" s="103">
        <v>1.8015872852320391</v>
      </c>
      <c r="L12" s="103">
        <v>1.9444444512122387</v>
      </c>
      <c r="M12" s="103">
        <v>1.39880952649081</v>
      </c>
      <c r="N12" s="103">
        <v>1.2925170081120194</v>
      </c>
      <c r="O12" s="103">
        <v>1.7438867453312639</v>
      </c>
      <c r="P12" s="103">
        <v>1.8392857183743325</v>
      </c>
      <c r="Q12" s="103">
        <v>1.7537746791830433</v>
      </c>
      <c r="R12" s="103">
        <v>1.5646258507038868</v>
      </c>
      <c r="S12" s="103">
        <v>1.6971916960468083</v>
      </c>
      <c r="T12" s="103">
        <v>1.7755102106811578</v>
      </c>
      <c r="U12" s="103">
        <v>1.8435374217841085</v>
      </c>
      <c r="V12" s="103">
        <v>3.0603948874348021</v>
      </c>
      <c r="W12" s="103">
        <v>4.4862155419965291</v>
      </c>
      <c r="X12" s="103">
        <v>4.1964285749198575</v>
      </c>
      <c r="Y12" s="103">
        <v>4.2970521575333418</v>
      </c>
      <c r="Z12" s="103"/>
    </row>
    <row r="13" spans="1:63" hidden="1" x14ac:dyDescent="0.3">
      <c r="A13" s="93" t="s">
        <v>49</v>
      </c>
      <c r="B13" s="103">
        <v>4.4773316830952297</v>
      </c>
      <c r="C13" s="103"/>
      <c r="D13" s="103"/>
      <c r="E13" s="103"/>
      <c r="F13" s="103"/>
      <c r="G13" s="103"/>
      <c r="H13" s="103" t="s">
        <v>18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3.03</v>
      </c>
      <c r="C14" s="103">
        <v>2.4500000000000002</v>
      </c>
      <c r="D14" s="103">
        <v>2.06</v>
      </c>
      <c r="E14" s="103">
        <v>2.1</v>
      </c>
      <c r="F14" s="103">
        <v>2.74</v>
      </c>
      <c r="G14" s="103">
        <v>3.38</v>
      </c>
      <c r="H14" s="103">
        <v>5.3900000000000006</v>
      </c>
      <c r="I14" s="103">
        <v>4.45</v>
      </c>
      <c r="J14" s="103">
        <v>4.28</v>
      </c>
      <c r="K14" s="103">
        <v>3.25</v>
      </c>
      <c r="L14" s="103">
        <v>3.6500000000000004</v>
      </c>
      <c r="M14" s="103">
        <v>2.78</v>
      </c>
      <c r="N14" s="103">
        <v>2.75</v>
      </c>
      <c r="O14" s="103">
        <v>3.3600000000000003</v>
      </c>
      <c r="P14" s="103">
        <v>3.19</v>
      </c>
      <c r="Q14" s="103">
        <v>3.3999999999999995</v>
      </c>
      <c r="R14" s="103">
        <v>2.9899999999999998</v>
      </c>
      <c r="S14" s="103">
        <v>2.79</v>
      </c>
      <c r="T14" s="103">
        <v>3.2399999999999998</v>
      </c>
      <c r="U14" s="103">
        <v>3.22</v>
      </c>
      <c r="V14" s="103">
        <v>5.330000000000001</v>
      </c>
      <c r="W14" s="103">
        <v>7.42</v>
      </c>
      <c r="X14" s="103">
        <v>7.5</v>
      </c>
      <c r="Y14" s="103">
        <v>7.7600000000000007</v>
      </c>
      <c r="Z14" s="103">
        <v>5.5</v>
      </c>
    </row>
    <row r="15" spans="1:63" x14ac:dyDescent="0.3">
      <c r="A15" s="97" t="s">
        <v>51</v>
      </c>
      <c r="B15" s="103">
        <v>4.05</v>
      </c>
      <c r="C15" s="103">
        <v>3.6</v>
      </c>
      <c r="D15" s="103">
        <v>2.3000000000000003</v>
      </c>
      <c r="E15" s="103">
        <v>2.14</v>
      </c>
      <c r="F15" s="103">
        <v>2.1</v>
      </c>
      <c r="G15" s="103">
        <v>2.04</v>
      </c>
      <c r="H15" s="103">
        <v>2.08</v>
      </c>
      <c r="I15" s="103">
        <v>2.77</v>
      </c>
      <c r="J15" s="103">
        <v>3.74</v>
      </c>
      <c r="K15" s="103">
        <v>4.07</v>
      </c>
      <c r="L15" s="103">
        <v>4.4399999999999995</v>
      </c>
      <c r="M15" s="103">
        <v>3.6099999999999994</v>
      </c>
      <c r="N15" s="103">
        <v>3.67</v>
      </c>
      <c r="O15" s="103">
        <v>4.05</v>
      </c>
      <c r="P15" s="103">
        <v>2.0099999999999998</v>
      </c>
      <c r="Q15" s="103">
        <v>2.2000000000000002</v>
      </c>
      <c r="R15" s="103">
        <v>2.0499999999999998</v>
      </c>
      <c r="S15" s="103">
        <v>2.11</v>
      </c>
      <c r="T15" s="103">
        <v>2.3300000000000005</v>
      </c>
      <c r="U15" s="103">
        <v>2.35</v>
      </c>
      <c r="V15" s="103">
        <v>3.2699999999999996</v>
      </c>
      <c r="W15" s="103">
        <v>4.7699999999999996</v>
      </c>
      <c r="X15" s="103">
        <v>3.19</v>
      </c>
      <c r="Y15" s="103">
        <v>4.42</v>
      </c>
      <c r="Z15" s="103">
        <v>3.3200000000000003</v>
      </c>
    </row>
    <row r="16" spans="1:63" x14ac:dyDescent="0.3">
      <c r="A16" s="97" t="s">
        <v>213</v>
      </c>
      <c r="B16" s="94">
        <v>3.57</v>
      </c>
      <c r="C16" s="94">
        <v>2.88</v>
      </c>
      <c r="D16" s="95">
        <v>3.1199999999999997</v>
      </c>
      <c r="E16" s="94">
        <v>2.64</v>
      </c>
      <c r="F16" s="94">
        <v>3.93</v>
      </c>
      <c r="G16" s="94">
        <v>4.1500000000000004</v>
      </c>
      <c r="H16" s="94">
        <v>5.81</v>
      </c>
      <c r="I16" s="94">
        <v>6.59</v>
      </c>
      <c r="J16" s="94">
        <v>4.79</v>
      </c>
      <c r="K16" s="94">
        <v>3.58</v>
      </c>
      <c r="L16" s="94">
        <v>3.5799999999999996</v>
      </c>
      <c r="M16" s="94">
        <v>2.73</v>
      </c>
      <c r="N16" s="94">
        <v>2.7399999999999998</v>
      </c>
      <c r="O16" s="94">
        <v>3.835</v>
      </c>
      <c r="P16" s="94">
        <v>4.59</v>
      </c>
      <c r="Q16" s="94">
        <v>3.83</v>
      </c>
      <c r="R16" s="94">
        <v>4.29</v>
      </c>
      <c r="S16" s="94">
        <v>3.36</v>
      </c>
      <c r="T16" s="94">
        <v>4.4399999999999995</v>
      </c>
      <c r="U16" s="94">
        <v>4.1500000000000004</v>
      </c>
      <c r="V16" s="94">
        <v>6.5949999999999998</v>
      </c>
      <c r="W16" s="94">
        <v>10.199999999999999</v>
      </c>
      <c r="X16" s="94">
        <v>8.91</v>
      </c>
      <c r="Y16" s="94">
        <v>7.3400000000000007</v>
      </c>
      <c r="Z16" s="103">
        <v>7.34</v>
      </c>
      <c r="BK16"/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</row>
    <row r="24" spans="1:26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</row>
    <row r="25" spans="1:26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Principal</vt:lpstr>
      <vt:lpstr>Preços-Hortaliças</vt:lpstr>
      <vt:lpstr>Q-Total-Hortaliças</vt:lpstr>
      <vt:lpstr>Preços-Frutas</vt:lpstr>
      <vt:lpstr>Q-Total-Frutas</vt:lpstr>
      <vt:lpstr>Preços-Alface</vt:lpstr>
      <vt:lpstr>Preços-Batata</vt:lpstr>
      <vt:lpstr>Preços-Cebola</vt:lpstr>
      <vt:lpstr>Preços-Cenoura</vt:lpstr>
      <vt:lpstr>Preços-Tomate</vt:lpstr>
      <vt:lpstr>Preços-Banana</vt:lpstr>
      <vt:lpstr>Preços-Laranja</vt:lpstr>
      <vt:lpstr>Preços-Maçã</vt:lpstr>
      <vt:lpstr>Preços-Mamão</vt:lpstr>
      <vt:lpstr>Preços-Melancia</vt:lpstr>
      <vt:lpstr>Quantidade-Alface</vt:lpstr>
      <vt:lpstr>Quantidade-Batata</vt:lpstr>
      <vt:lpstr>Quantidade-Cebola</vt:lpstr>
      <vt:lpstr>Quantidade-Cenoura</vt:lpstr>
      <vt:lpstr>Quantidade-Tomate</vt:lpstr>
      <vt:lpstr>Quantidade-Banana</vt:lpstr>
      <vt:lpstr>Quantidade-Laranja</vt:lpstr>
      <vt:lpstr>Quantidade-Maçã</vt:lpstr>
      <vt:lpstr>Quantidade-Mamão</vt:lpstr>
      <vt:lpstr>Quantidade-Melancia</vt:lpstr>
      <vt:lpstr>Microrregiões-Hortaliças</vt:lpstr>
      <vt:lpstr>UF-Hortaliças</vt:lpstr>
      <vt:lpstr>Microrregiões-Frutas</vt:lpstr>
      <vt:lpstr>UF-Frutas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MARTINS TORRES</dc:creator>
  <dc:description/>
  <cp:lastModifiedBy>Juliana Martins Torres</cp:lastModifiedBy>
  <cp:revision>12</cp:revision>
  <dcterms:created xsi:type="dcterms:W3CDTF">2022-04-28T21:19:21Z</dcterms:created>
  <dcterms:modified xsi:type="dcterms:W3CDTF">2026-08-25T12:31:53Z</dcterms:modified>
  <dc:language>pt-BR</dc:language>
</cp:coreProperties>
</file>