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1"/>
  </bookViews>
  <sheets>
    <sheet name="RESUMO" sheetId="1" state="visible" r:id="rId3"/>
    <sheet name="MOTORISTA" sheetId="2" state="visible" r:id="rId4"/>
    <sheet name="Uniformes e crachá" sheetId="3" state="visible" r:id="rId5"/>
  </sheets>
  <definedNames>
    <definedName function="false" hidden="false" name="bbbb" vbProcedure="false">#REF!</definedName>
    <definedName function="false" hidden="false" name="ccccc" vbProcedure="false">#REF!</definedName>
    <definedName function="false" hidden="false" name="Excel_BuiltIn_Print_Area" vbProcedure="false">#REF!</definedName>
    <definedName function="false" hidden="false" name="Excel_BuiltIn_Print_Area_1" vbProcedure="false">#REF!</definedName>
    <definedName function="false" hidden="false" name="Excel_BuiltIn_Print_Area_2" vbProcedure="false">#REF!</definedName>
    <definedName function="false" hidden="false" name="kkk" vbProcedure="false">#REF!</definedName>
    <definedName function="false" hidden="false" name="nnn" vbProcedure="false">#REF!</definedName>
    <definedName function="false" hidden="false" name="qqqqq" vbProcedure="false">#REF!</definedName>
    <definedName function="false" hidden="false" name="rrrrr" vbProcedure="false">#REF!</definedName>
    <definedName function="false" hidden="false" name="v" vbProcedure="false">#REF!</definedName>
    <definedName function="false" hidden="false" name="www" vbProcedure="false">#REF!</definedName>
    <definedName function="false" hidden="false" name="x" vbProcedure="false">#REF!</definedName>
    <definedName function="false" hidden="false" name="xxx" vbProcedure="false">#REF!</definedName>
    <definedName function="false" hidden="false" name="xxxx" vbProcedure="false">#REF!</definedName>
    <definedName function="false" hidden="false" name="xxxxx" vbProcedure="false">#REF!</definedName>
    <definedName function="false" hidden="false" name="xxxxxxx" vbProcedure="false">#REF!</definedName>
    <definedName function="false" hidden="false" localSheetId="2" name="ccccc" vbProcedure="false">#REF!</definedName>
    <definedName function="false" hidden="false" localSheetId="2" name="Excel_BuiltIn_Print_Area" vbProcedure="false">#REF!</definedName>
    <definedName function="false" hidden="false" localSheetId="2" name="Excel_BuiltIn_Print_Area_1" vbProcedure="false">#REF!</definedName>
    <definedName function="false" hidden="false" localSheetId="2" name="Excel_BuiltIn_Print_Area_2" vbProcedure="false">#REF!</definedName>
    <definedName function="false" hidden="false" localSheetId="2" name="kkk" vbProcedure="false">#REF!</definedName>
    <definedName function="false" hidden="false" localSheetId="2" name="nnn" vbProcedure="false">#REF!</definedName>
    <definedName function="false" hidden="false" localSheetId="2" name="qqqqq" vbProcedure="false">#REF!</definedName>
    <definedName function="false" hidden="false" localSheetId="2" name="rrrrr" vbProcedure="false">#REF!</definedName>
    <definedName function="false" hidden="false" localSheetId="2" name="v" vbProcedure="false">#REF!</definedName>
    <definedName function="false" hidden="false" localSheetId="2" name="www" vbProcedure="false">#REF!</definedName>
    <definedName function="false" hidden="false" localSheetId="2" name="x" vbProcedure="false">#REF!</definedName>
    <definedName function="false" hidden="false" localSheetId="2" name="xxx" vbProcedure="false">#REF!</definedName>
    <definedName function="false" hidden="false" localSheetId="2" name="xxxx" vbProcedure="false">#REF!</definedName>
    <definedName function="false" hidden="false" localSheetId="2" name="xxxxx" vbProcedure="false">#REF!</definedName>
    <definedName function="false" hidden="false" localSheetId="2" name="xxxxxxx" vbProcedure="false">#REF!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<sst xmlns="http://schemas.openxmlformats.org/spreadsheetml/2006/main" count="281" uniqueCount="189">
  <si>
    <t xml:space="preserve"> PROPOSTA DE PREÇOS</t>
  </si>
  <si>
    <r>
      <rPr>
        <b val="true"/>
        <sz val="9"/>
        <color rgb="FF000000"/>
        <rFont val="Arial"/>
        <family val="2"/>
        <charset val="1"/>
      </rPr>
      <t xml:space="preserve">COMPANHIA NACIONAL DE ABASTECIMENTO
SUPERINTENDÊNCIA REGIONAL DE SÃO PAULO
</t>
    </r>
    <r>
      <rPr>
        <sz val="9"/>
        <color rgb="FF000000"/>
        <rFont val="Arial"/>
        <family val="2"/>
        <charset val="1"/>
      </rPr>
      <t xml:space="preserve">PREGÃO ELETRÔNICO Nº 90002/2026
Processo Administrativo nº 21455.000762/2025-02</t>
    </r>
  </si>
  <si>
    <t xml:space="preserve"> IDENTIFICAÇÃO DO PREPONENTE:</t>
  </si>
  <si>
    <r>
      <rPr>
        <b val="true"/>
        <sz val="9"/>
        <color rgb="FF000000"/>
        <rFont val="Arial"/>
        <family val="2"/>
        <charset val="1"/>
      </rPr>
      <t xml:space="preserve">Razão Social: 
CNPJ: </t>
    </r>
    <r>
      <rPr>
        <sz val="9"/>
        <color rgb="FF000000"/>
        <rFont val="Arial"/>
        <family val="2"/>
        <charset val="1"/>
      </rPr>
      <t xml:space="preserve">    </t>
    </r>
    <r>
      <rPr>
        <b val="true"/>
        <sz val="9"/>
        <color rgb="FF000000"/>
        <rFont val="Arial"/>
        <family val="2"/>
        <charset val="1"/>
      </rPr>
      <t xml:space="preserve">Insc. Mun.:</t>
    </r>
    <r>
      <rPr>
        <sz val="9"/>
        <color rgb="FF000000"/>
        <rFont val="Arial"/>
        <family val="2"/>
        <charset val="1"/>
      </rPr>
      <t xml:space="preserve">      </t>
    </r>
    <r>
      <rPr>
        <b val="true"/>
        <sz val="9"/>
        <color rgb="FF000000"/>
        <rFont val="Arial"/>
        <family val="2"/>
        <charset val="1"/>
      </rPr>
      <t xml:space="preserve">Insc. Estadual:</t>
    </r>
    <r>
      <rPr>
        <sz val="9"/>
        <color rgb="FF000000"/>
        <rFont val="Arial"/>
        <family val="2"/>
        <charset val="1"/>
      </rPr>
      <t xml:space="preserve"> 
</t>
    </r>
    <r>
      <rPr>
        <b val="true"/>
        <sz val="9"/>
        <color rgb="FF000000"/>
        <rFont val="Arial"/>
        <family val="2"/>
        <charset val="1"/>
      </rPr>
      <t xml:space="preserve">Simples Nacional: 
Endereço:
Telefone: 
E-mail:
Dados Bancários: 
Representante Legal: 
RG REPRESENTANTE:</t>
    </r>
    <r>
      <rPr>
        <sz val="9"/>
        <color rgb="FF000000"/>
        <rFont val="Arial"/>
        <family val="2"/>
        <charset val="1"/>
      </rPr>
      <t xml:space="preserve"> 16.158.166-6-SSP/PR</t>
    </r>
    <r>
      <rPr>
        <b val="true"/>
        <sz val="9"/>
        <color rgb="FF000000"/>
        <rFont val="Arial"/>
        <family val="2"/>
        <charset val="1"/>
      </rPr>
      <t xml:space="preserve">       CPF REPRESENTANTE: </t>
    </r>
    <r>
      <rPr>
        <sz val="9"/>
        <color rgb="FF000000"/>
        <rFont val="Arial"/>
        <family val="2"/>
        <charset val="1"/>
      </rPr>
      <t xml:space="preserve">146.352.619-99</t>
    </r>
  </si>
  <si>
    <t xml:space="preserve">Planilha de Custos Original</t>
  </si>
  <si>
    <t xml:space="preserve">ITEM</t>
  </si>
  <si>
    <t xml:space="preserve">Descrição</t>
  </si>
  <si>
    <t xml:space="preserve">Valor Mensal por posto</t>
  </si>
  <si>
    <t xml:space="preserve">Numero de Postos</t>
  </si>
  <si>
    <t xml:space="preserve">Valor Global Mensal</t>
  </si>
  <si>
    <t xml:space="preserve">Valor Global anual</t>
  </si>
  <si>
    <t xml:space="preserve">Valor Global 5 anos</t>
  </si>
  <si>
    <t xml:space="preserve">Fornecimento de mão de obra de 1 condutor de veículo (motorista) categoria B, sem fornecimento de automóvel em regime de 44 horas semanais, para prestação de serviços no âmbito da Sureg/SP e Unidades jurisdicionadas </t>
  </si>
  <si>
    <t xml:space="preserve">Total</t>
  </si>
  <si>
    <t xml:space="preserve">Valor Total Mensal:  (numeral e por extenso)</t>
  </si>
  <si>
    <t xml:space="preserve">Valor Total 12 Meses:  (numeral e por extenso)</t>
  </si>
  <si>
    <t xml:space="preserve">Valor Total para 5 (cinco) anos:  (numeral e por extenso)</t>
  </si>
  <si>
    <t xml:space="preserve">A validade da proposta será de 60 (sessenta) dias, contados a partir da data de abertura da sessão.
Os preços ofertados estão inclusos todos os custos necessários à prestação dos serviços objeto deste pregão, inclusive, todos os impostos (IOF e outros), tributos, encargos trabalhistas, previdenciários, comerciais, fiscais e quaisquer outras despesas que incidam ou venham a sobre ela incidir, nada mais sendo lícito pleitear a esse título.
A proponente se responsabiliza pela prestação dos serviços no prazo estabelecido no Termo de Referência e Edital, bem como pelos materiais e equipamentos fornecidos, que serão novos e de acordo com as normas da ABNT/INMetro.
Os preços dos postos foram formulados considerando o salário decorrente de Acordo, Convenção ou Dissídio Coletivo de Trabalho vigente na data da elaboração da proposta.
A Proponente declara que tomou conhecimento de todas as informações e condições para o cumprimento das obrigações desta licitação/contratação e que atenderá todas as condições previstas no Edital e Termo de Referência.
Modalidade de garantia contratual: 
A licitante declara que se responsabiliza por quaisquer danos causados por seus empregados à CONAB, dentro da área e dependências onde serão prestados os serviços, bem como pelo desaparecimento de bens da CONAB e de terceiros, seja por ação, omissão, imprudência, negligência e/ou imperícia de seus empregados, após o devido processo legal.</t>
  </si>
  <si>
    <t xml:space="preserve">Data:
Local:
Assinatura:</t>
  </si>
  <si>
    <t xml:space="preserve">DISCRIMINAÇÃO DOS SERVIÇOS (DADOS REFERENTES À CONTRATAÇÃO)</t>
  </si>
  <si>
    <t xml:space="preserve">A</t>
  </si>
  <si>
    <t xml:space="preserve">Data de apresentação da proposta (dia/mês/ano)</t>
  </si>
  <si>
    <t xml:space="preserve">B</t>
  </si>
  <si>
    <t xml:space="preserve">Município/ UF</t>
  </si>
  <si>
    <t xml:space="preserve">São Paulo/SP</t>
  </si>
  <si>
    <t xml:space="preserve">C</t>
  </si>
  <si>
    <t xml:space="preserve">Ano Acordo, Convenção ou Sentença Normativa em Dissídio Coletivo</t>
  </si>
  <si>
    <t xml:space="preserve">D</t>
  </si>
  <si>
    <t xml:space="preserve">Entidade Sindical:</t>
  </si>
  <si>
    <t xml:space="preserve">E</t>
  </si>
  <si>
    <t xml:space="preserve">Nº de meses de execução contratual</t>
  </si>
  <si>
    <t xml:space="preserve">IDENTIFICAÇÃO DO SERVIÇO</t>
  </si>
  <si>
    <t xml:space="preserve">Unidade de medida</t>
  </si>
  <si>
    <t xml:space="preserve">Posto</t>
  </si>
  <si>
    <t xml:space="preserve">Quantidade total a contratar (em função da unidade de medida):</t>
  </si>
  <si>
    <t xml:space="preserve">Cargo:</t>
  </si>
  <si>
    <t xml:space="preserve">Motorista</t>
  </si>
  <si>
    <t xml:space="preserve">MÃO-DE-OBRA</t>
  </si>
  <si>
    <t xml:space="preserve">MÃO-DE-OBRA VINCULADA À EXECUÇÃO CONTRATUAL</t>
  </si>
  <si>
    <t xml:space="preserve">Dados complementares para composição dos custos referente à mão-de-obra</t>
  </si>
  <si>
    <t xml:space="preserve">Tipo do serviço</t>
  </si>
  <si>
    <t xml:space="preserve">GERAL</t>
  </si>
  <si>
    <t xml:space="preserve">Classificação Brasileira de Ocupações (CBO)</t>
  </si>
  <si>
    <t xml:space="preserve">3121-05</t>
  </si>
  <si>
    <t xml:space="preserve">Salário Normativo da Categoria Profissional - CCT</t>
  </si>
  <si>
    <t xml:space="preserve">Categoria profissional </t>
  </si>
  <si>
    <t xml:space="preserve">motorista</t>
  </si>
  <si>
    <t xml:space="preserve">Data base da categoria</t>
  </si>
  <si>
    <t xml:space="preserve">MÓDULO 01: COMPOSIÇÃO DA REMUNERAÇÃO</t>
  </si>
  <si>
    <t xml:space="preserve">Composição da remuneração</t>
  </si>
  <si>
    <t xml:space="preserve">Valor (R$)</t>
  </si>
  <si>
    <t xml:space="preserve">Salário base - CCT</t>
  </si>
  <si>
    <t xml:space="preserve">Adicional de periculosidade</t>
  </si>
  <si>
    <t xml:space="preserve">Sim/Não</t>
  </si>
  <si>
    <t xml:space="preserve">N</t>
  </si>
  <si>
    <t xml:space="preserve">Adicional de insalubridade</t>
  </si>
  <si>
    <t xml:space="preserve">Adicional noturno</t>
  </si>
  <si>
    <t xml:space="preserve">Hora noturna adicional - ou hora noturna reduzida </t>
  </si>
  <si>
    <t xml:space="preserve">F</t>
  </si>
  <si>
    <t xml:space="preserve">Adicional de hora extra no feriado</t>
  </si>
  <si>
    <t xml:space="preserve">G</t>
  </si>
  <si>
    <t xml:space="preserve">Gratificação função assiduidade</t>
  </si>
  <si>
    <t xml:space="preserve">TOTAL DA REMUNERAÇÃO</t>
  </si>
  <si>
    <t xml:space="preserve">MÓDULO 02: ENCARGOS E BENEFÍCIOS ANUAIS, MENSAIS E DIÁRIOS</t>
  </si>
  <si>
    <t xml:space="preserve">Submódulo 2.1 - 13º (décimo terceiro) salário e adicional de férias</t>
  </si>
  <si>
    <t xml:space="preserve">2.1</t>
  </si>
  <si>
    <t xml:space="preserve">13º salário e adicional de férias</t>
  </si>
  <si>
    <t xml:space="preserve">(%)</t>
  </si>
  <si>
    <t xml:space="preserve">13º salário </t>
  </si>
  <si>
    <t xml:space="preserve">Adicional de férias</t>
  </si>
  <si>
    <t xml:space="preserve">Incidência do submódulo 2.2 sobre o 13º salário e adicional de férias</t>
  </si>
  <si>
    <t xml:space="preserve">TOTAL </t>
  </si>
  <si>
    <t xml:space="preserve">Submódulo 2.2 - Encargos previdenciários (GPS), Fundo de Garantia por Tempo de Serviço (FGTS) e outras contribuições</t>
  </si>
  <si>
    <t xml:space="preserve">2.2</t>
  </si>
  <si>
    <t xml:space="preserve">GPS, FGTS e outras contribuições</t>
  </si>
  <si>
    <t xml:space="preserve">INSS</t>
  </si>
  <si>
    <t xml:space="preserve">Salário Educação</t>
  </si>
  <si>
    <t xml:space="preserve">Seguro Acidente do Trabalho (RATxFAP)</t>
  </si>
  <si>
    <t xml:space="preserve">RAT</t>
  </si>
  <si>
    <t xml:space="preserve">FAP</t>
  </si>
  <si>
    <t xml:space="preserve">SESC ou SESI</t>
  </si>
  <si>
    <t xml:space="preserve">SENAI ou SENAC</t>
  </si>
  <si>
    <t xml:space="preserve">SEBRAE</t>
  </si>
  <si>
    <t xml:space="preserve">INCRA</t>
  </si>
  <si>
    <t xml:space="preserve">H</t>
  </si>
  <si>
    <t xml:space="preserve">FGTS</t>
  </si>
  <si>
    <t xml:space="preserve">TOTAL</t>
  </si>
  <si>
    <t xml:space="preserve">Submódulo 2.3 - Benefícios Mensais e Diários</t>
  </si>
  <si>
    <t xml:space="preserve">2.3</t>
  </si>
  <si>
    <t xml:space="preserve">Benefícios Mensais e Diários</t>
  </si>
  <si>
    <t xml:space="preserve">Transporte</t>
  </si>
  <si>
    <t xml:space="preserve">SIM/NÃO</t>
  </si>
  <si>
    <t xml:space="preserve">Valor</t>
  </si>
  <si>
    <t xml:space="preserve">Passagens</t>
  </si>
  <si>
    <t xml:space="preserve">Dias</t>
  </si>
  <si>
    <t xml:space="preserve">Desconto</t>
  </si>
  <si>
    <t xml:space="preserve">SIM</t>
  </si>
  <si>
    <t xml:space="preserve">Auxílio-Refeição/Alimentação </t>
  </si>
  <si>
    <t xml:space="preserve">sim</t>
  </si>
  <si>
    <t xml:space="preserve">Cesta básica</t>
  </si>
  <si>
    <t xml:space="preserve">Auxilio Sáude</t>
  </si>
  <si>
    <t xml:space="preserve">Seguro de vida, invalidez e funeral</t>
  </si>
  <si>
    <t xml:space="preserve">Benefício Social</t>
  </si>
  <si>
    <t xml:space="preserve">Auxilio Creche</t>
  </si>
  <si>
    <t xml:space="preserve">Prêmio Anual – Cláusula 12ª dois anos de efetivo trabalho</t>
  </si>
  <si>
    <t xml:space="preserve">QUADRO RESUMO DO MÓDULO 2 - ENCARGOS E BENEFÍCIOS ANUAIS, MENSAIS E DIÁRIOS</t>
  </si>
  <si>
    <t xml:space="preserve">Encargos e Benefícios Anuais, Mensais e Diários</t>
  </si>
  <si>
    <t xml:space="preserve">13º (décimo terceiro) Salário e Adicional de Férias</t>
  </si>
  <si>
    <t xml:space="preserve">MÓDULO 03: PROVISÃO PARA RESCISÃO </t>
  </si>
  <si>
    <t xml:space="preserve">Provisão para Rescisão</t>
  </si>
  <si>
    <t xml:space="preserve">Aviso Prévio Indenizado</t>
  </si>
  <si>
    <t xml:space="preserve">Incidência do FGTS sobre o Aviso Prévio Indenizado</t>
  </si>
  <si>
    <t xml:space="preserve">Multa do FGTS e contribuição social sobre o Aviso Prévio Indenizado</t>
  </si>
  <si>
    <t xml:space="preserve">Aviso Prévio Trabalhado</t>
  </si>
  <si>
    <t xml:space="preserve">Incidência dos encargos do submódulo 2.2 sobre o Aviso Prévio Trabalhado</t>
  </si>
  <si>
    <t xml:space="preserve">Multa do FGTS e contribuição social sobre o Aviso Prévio Trabalhado</t>
  </si>
  <si>
    <t xml:space="preserve">MÓDULO 04: CUSTO DE REPOSIÇÃO DO PROFISSIONAL AUSENTE</t>
  </si>
  <si>
    <t xml:space="preserve">Submódulo 4.1 - Ausências Legais</t>
  </si>
  <si>
    <t xml:space="preserve">4.1</t>
  </si>
  <si>
    <t xml:space="preserve">Ausências Legais</t>
  </si>
  <si>
    <t xml:space="preserve">Férias</t>
  </si>
  <si>
    <t xml:space="preserve">Licença-Paternidade</t>
  </si>
  <si>
    <t xml:space="preserve">Ausências por acidente de trabalho</t>
  </si>
  <si>
    <t xml:space="preserve">Afastamento Maternidade</t>
  </si>
  <si>
    <t xml:space="preserve">Outros (Especificar):</t>
  </si>
  <si>
    <t xml:space="preserve">SUBTOTAL</t>
  </si>
  <si>
    <t xml:space="preserve">Incidência do submódulo 2.2 sobre ausências legais</t>
  </si>
  <si>
    <t xml:space="preserve">Submódulo 4.2 - Intrajornada</t>
  </si>
  <si>
    <t xml:space="preserve">4.2</t>
  </si>
  <si>
    <t xml:space="preserve">Intrajornada</t>
  </si>
  <si>
    <t xml:space="preserve">Intervalo para repouso ou alimentação</t>
  </si>
  <si>
    <t xml:space="preserve">Incidência do submódulo 2.2 sobre intrajornada</t>
  </si>
  <si>
    <t xml:space="preserve">QUADRO RESUMO DO MÓDULO 4 - CUSTO DE REPOSIÇÃO DO PROFISSIONAL AUSENTE</t>
  </si>
  <si>
    <t xml:space="preserve">Ausência Legais</t>
  </si>
  <si>
    <t xml:space="preserve">MÓDULO 05: INSUMOS DIVERSOS</t>
  </si>
  <si>
    <t xml:space="preserve">Insumos Diversos</t>
  </si>
  <si>
    <t xml:space="preserve">Uniformes/Epi's</t>
  </si>
  <si>
    <t xml:space="preserve">Materiais (custo mensal por empregado)</t>
  </si>
  <si>
    <t xml:space="preserve">Equipamentos (custo mensal por empregado)</t>
  </si>
  <si>
    <t xml:space="preserve">Outros (crachá)</t>
  </si>
  <si>
    <t xml:space="preserve">MÓDULO 6: CUSTOS INDIRETOS, TRIBUTOS E LUCRO</t>
  </si>
  <si>
    <t xml:space="preserve">Custos Indiretos, Tributos e Lucro</t>
  </si>
  <si>
    <t xml:space="preserve">Custos indiretos</t>
  </si>
  <si>
    <t xml:space="preserve">Lucro</t>
  </si>
  <si>
    <t xml:space="preserve">Tributos</t>
  </si>
  <si>
    <t xml:space="preserve">C.1</t>
  </si>
  <si>
    <t xml:space="preserve">Tributos Federais</t>
  </si>
  <si>
    <t xml:space="preserve">PIS</t>
  </si>
  <si>
    <t xml:space="preserve">C.2</t>
  </si>
  <si>
    <t xml:space="preserve">COFINS</t>
  </si>
  <si>
    <t xml:space="preserve">C.3</t>
  </si>
  <si>
    <t xml:space="preserve">Tibutos Municipais</t>
  </si>
  <si>
    <t xml:space="preserve">ISS</t>
  </si>
  <si>
    <t xml:space="preserve">QUADRO RESUMO DO CUSTO POR EMPREGADO</t>
  </si>
  <si>
    <t xml:space="preserve">Mão-de-obra vinculada  à execução contratual (valor por empregado)</t>
  </si>
  <si>
    <t xml:space="preserve">Módulo 1 - Composição da Remuneração</t>
  </si>
  <si>
    <t xml:space="preserve">Módulo 2 - Encargos e Benefícios Anuais, Mensais e Diários</t>
  </si>
  <si>
    <t xml:space="preserve">Módulo 3 - Provisão para rescisão</t>
  </si>
  <si>
    <t xml:space="preserve">Módulo 4 – Custo de Reposição do Profissional Ausente</t>
  </si>
  <si>
    <t xml:space="preserve">Módulo 5 – Insumos Diversos</t>
  </si>
  <si>
    <t xml:space="preserve">SUBTOTAL (A+B+C+D+E)</t>
  </si>
  <si>
    <t xml:space="preserve">Módulo 6 – Custos indiretos, tributos e lucro</t>
  </si>
  <si>
    <t xml:space="preserve">VALOR TOTAL POR EMPREGADO</t>
  </si>
  <si>
    <t xml:space="preserve">QUADRO RESUMO - VALOR MENSAL DOS SERVIÇOS</t>
  </si>
  <si>
    <t xml:space="preserve">Tipo de Serviço (A)</t>
  </si>
  <si>
    <t xml:space="preserve">Valor Proposto por Empregado (B)</t>
  </si>
  <si>
    <t xml:space="preserve">Qtde. de Empregados por Posto (C )</t>
  </si>
  <si>
    <t xml:space="preserve">Valor Proposto por Posto (D) = (B x C)</t>
  </si>
  <si>
    <t xml:space="preserve">Qtde. de Postos (E)</t>
  </si>
  <si>
    <t xml:space="preserve">Valor Total do Serviço           (F) = (D x E)</t>
  </si>
  <si>
    <t xml:space="preserve">Valor mensal dos serviços</t>
  </si>
  <si>
    <t xml:space="preserve">VALOR ESTIMADO MENSAL DA CONTRATAÇÃO</t>
  </si>
  <si>
    <t xml:space="preserve">QUADRO DEMONSTRATIVO DO VALOR GLOBAL DA PROPOSTA</t>
  </si>
  <si>
    <t xml:space="preserve">VALOR GLOBAL DA PROPOSTA</t>
  </si>
  <si>
    <t xml:space="preserve">DESCRIÇÃO </t>
  </si>
  <si>
    <t xml:space="preserve">VALOR</t>
  </si>
  <si>
    <t xml:space="preserve">Valor mensal do serviço</t>
  </si>
  <si>
    <t xml:space="preserve">Número de meses de execução contratual</t>
  </si>
  <si>
    <t xml:space="preserve">Valor global da proposta (Valor Mensal x Meses de Execução)</t>
  </si>
  <si>
    <t xml:space="preserve">Categoria</t>
  </si>
  <si>
    <t xml:space="preserve">               DESCRIÇÃO</t>
  </si>
  <si>
    <t xml:space="preserve">Quant por ano</t>
  </si>
  <si>
    <t xml:space="preserve">Custo unitário</t>
  </si>
  <si>
    <t xml:space="preserve">Custo anual</t>
  </si>
  <si>
    <t xml:space="preserve">Custo mensal por empregado</t>
  </si>
  <si>
    <t xml:space="preserve">MOTORISTA</t>
  </si>
  <si>
    <t xml:space="preserve">Uniforme</t>
  </si>
  <si>
    <t xml:space="preserve">Crachá</t>
  </si>
  <si>
    <t xml:space="preserve">TOTAL MENSAL POR EMPREGADO</t>
  </si>
</sst>
</file>

<file path=xl/styles.xml><?xml version="1.0" encoding="utf-8"?>
<styleSheet xmlns="http://schemas.openxmlformats.org/spreadsheetml/2006/main">
  <numFmts count="14">
    <numFmt numFmtId="164" formatCode="General"/>
    <numFmt numFmtId="165" formatCode="_-&quot;R$&quot;* #,##0.00_-;&quot;-R$&quot;* #,##0.00_-;_-&quot;R$&quot;* \-??_-;_-@_-"/>
    <numFmt numFmtId="166" formatCode="_-* #,##0.00_-;\-* #,##0.00_-;_-* \-??_-;_-@_-"/>
    <numFmt numFmtId="167" formatCode="[$R$-416]\ #,##0.00;[RED]\-[$R$-416]\ #,##0.00"/>
    <numFmt numFmtId="168" formatCode="d/m/yyyy"/>
    <numFmt numFmtId="169" formatCode="General"/>
    <numFmt numFmtId="170" formatCode="_-&quot;R$ &quot;* #,##0.00_-;&quot;-R$ &quot;* #,##0.00_-;_-&quot;R$ &quot;* \-??_-;_-@"/>
    <numFmt numFmtId="171" formatCode="dd/mmmm"/>
    <numFmt numFmtId="172" formatCode="&quot;R$ &quot;#,##0.00"/>
    <numFmt numFmtId="173" formatCode="0%"/>
    <numFmt numFmtId="174" formatCode="0.00%"/>
    <numFmt numFmtId="175" formatCode="_-* #,##0.00_-;\-* #,##0.00_-;_-* \-??_-;_-@"/>
    <numFmt numFmtId="176" formatCode="0.0"/>
    <numFmt numFmtId="177" formatCode="_-* #,##0_-;\-* #,##0_-;_-* \-??_-;_-@"/>
  </numFmts>
  <fonts count="28">
    <font>
      <sz val="11"/>
      <color rgb="FF000000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1"/>
    </font>
    <font>
      <sz val="11"/>
      <color rgb="FF000000"/>
      <name val="Tahoma"/>
      <family val="2"/>
      <charset val="1"/>
    </font>
    <font>
      <b val="true"/>
      <sz val="9"/>
      <color rgb="FF000000"/>
      <name val="Arial"/>
      <family val="2"/>
      <charset val="1"/>
    </font>
    <font>
      <sz val="9"/>
      <color rgb="FF000000"/>
      <name val="Arial"/>
      <family val="2"/>
      <charset val="1"/>
    </font>
    <font>
      <b val="true"/>
      <u val="single"/>
      <sz val="9"/>
      <color theme="0"/>
      <name val="Arial"/>
      <family val="2"/>
      <charset val="1"/>
    </font>
    <font>
      <b val="true"/>
      <sz val="9"/>
      <name val="Arial"/>
      <family val="2"/>
      <charset val="1"/>
    </font>
    <font>
      <b val="true"/>
      <sz val="9"/>
      <color theme="0"/>
      <name val="Arial"/>
      <family val="2"/>
      <charset val="1"/>
    </font>
    <font>
      <b val="true"/>
      <sz val="9"/>
      <color theme="0" tint="-0.05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sz val="10"/>
      <color rgb="FF000000"/>
      <name val="Arial"/>
      <family val="2"/>
      <charset val="1"/>
    </font>
    <font>
      <sz val="10"/>
      <color theme="1"/>
      <name val="Arial"/>
      <family val="2"/>
      <charset val="1"/>
    </font>
    <font>
      <sz val="10"/>
      <color rgb="FFFF0000"/>
      <name val="Arial"/>
      <family val="2"/>
      <charset val="1"/>
    </font>
    <font>
      <b val="true"/>
      <sz val="10"/>
      <color theme="1"/>
      <name val="Arial"/>
      <family val="2"/>
      <charset val="1"/>
    </font>
    <font>
      <sz val="9"/>
      <name val="Arial"/>
      <family val="2"/>
      <charset val="1"/>
    </font>
    <font>
      <sz val="10"/>
      <name val="Arial"/>
      <family val="2"/>
      <charset val="1"/>
    </font>
    <font>
      <sz val="11"/>
      <name val="Calibri"/>
      <family val="2"/>
      <charset val="1"/>
    </font>
    <font>
      <b val="true"/>
      <i val="true"/>
      <sz val="10"/>
      <color theme="1"/>
      <name val="Arial"/>
      <family val="2"/>
      <charset val="1"/>
    </font>
    <font>
      <b val="true"/>
      <u val="single"/>
      <sz val="10"/>
      <color theme="1"/>
      <name val="Arial"/>
      <family val="2"/>
      <charset val="1"/>
    </font>
    <font>
      <u val="single"/>
      <sz val="10"/>
      <color theme="1"/>
      <name val="Arial"/>
      <family val="2"/>
      <charset val="1"/>
    </font>
    <font>
      <b val="true"/>
      <i val="true"/>
      <u val="single"/>
      <sz val="10"/>
      <color theme="1"/>
      <name val="Arial"/>
      <family val="2"/>
      <charset val="1"/>
    </font>
    <font>
      <b val="true"/>
      <sz val="11"/>
      <color rgb="FF000000"/>
      <name val="Calibri"/>
      <family val="0"/>
      <charset val="1"/>
    </font>
    <font>
      <b val="true"/>
      <sz val="12"/>
      <name val="Calibri"/>
      <family val="2"/>
      <charset val="1"/>
    </font>
    <font>
      <sz val="12"/>
      <name val="Calibri"/>
      <family val="2"/>
      <charset val="1"/>
    </font>
    <font>
      <sz val="12"/>
      <color rgb="FF000000"/>
      <name val="Calibri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theme="4" tint="-0.25"/>
        <bgColor rgb="FF333399"/>
      </patternFill>
    </fill>
    <fill>
      <patternFill patternType="solid">
        <fgColor theme="4" tint="0.7999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rgb="FFC0C0C0"/>
        <bgColor rgb="FFC3D69B"/>
      </patternFill>
    </fill>
    <fill>
      <patternFill patternType="solid">
        <fgColor rgb="FFB6DDE8"/>
        <bgColor rgb="FF99CCFF"/>
      </patternFill>
    </fill>
  </fills>
  <borders count="1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 style="medium"/>
      <top style="thin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</borders>
  <cellStyleXfs count="2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42" fontId="1" fillId="0" borderId="0" applyFont="true" applyBorder="false" applyAlignment="false" applyProtection="false"/>
    <xf numFmtId="173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16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6" fillId="0" borderId="1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6" fillId="0" borderId="1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8" fillId="2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9" fillId="3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3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9" fillId="3" borderId="1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9" fillId="3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6" fillId="3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6" fillId="3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2" borderId="3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0" fillId="2" borderId="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10" fillId="2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10" fillId="2" borderId="1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1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4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7" fillId="0" borderId="1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4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4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4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4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4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8" fontId="13" fillId="4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4" fillId="4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3" fillId="4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4" borderId="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3" fillId="4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4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4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3" fillId="4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5" fillId="4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4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2" fillId="5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3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0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3" fillId="0" borderId="1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0" fontId="14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1" fontId="13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6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5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2" fillId="5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70" fontId="14" fillId="0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5" fillId="4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4" borderId="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4" fillId="4" borderId="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4" fillId="4" borderId="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0" fontId="7" fillId="0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3" fontId="13" fillId="0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4" fillId="0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4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70" fontId="14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3" fillId="0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70" fontId="13" fillId="0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70" fontId="12" fillId="5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0" fontId="13" fillId="4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5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13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3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0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4" fontId="14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4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5" borderId="1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70" fontId="13" fillId="0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5" fontId="13" fillId="4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14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14" fillId="0" borderId="1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13" fillId="0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13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74" fontId="12" fillId="5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16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0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3" fillId="0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3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0" fontId="17" fillId="0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8" fillId="0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9" fillId="0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19" fillId="0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4" fillId="0" borderId="9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3" fillId="0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6" fillId="4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4" borderId="1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6" fillId="5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6" fillId="5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0" fontId="14" fillId="0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3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4" fontId="13" fillId="0" borderId="1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14" fillId="5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3" fillId="5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3" fillId="5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0" fontId="16" fillId="5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5" fillId="4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0" fontId="15" fillId="4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14" fillId="0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4" fillId="0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4" fillId="4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4" fillId="4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4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4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14" fillId="0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4" fillId="4" borderId="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15" fillId="4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5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0" fillId="5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6" fillId="5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5" fillId="4" borderId="1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4" borderId="1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5" fillId="4" borderId="1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5" fillId="4" borderId="1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5" fillId="4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9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6" fillId="5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6" fillId="5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14" fillId="4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4" fillId="4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4" fillId="4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0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1" fillId="4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0" fontId="16" fillId="4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2" fillId="4" borderId="1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21" fillId="4" borderId="1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14" fillId="4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4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4" fillId="4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5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5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4" fillId="5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4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7" fontId="14" fillId="4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4" fillId="4" borderId="3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70" fontId="16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5" fillId="4" borderId="1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6" fillId="4" borderId="9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6" fillId="4" borderId="1" xfId="21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26" fillId="4" borderId="1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26" fillId="4" borderId="1" xfId="22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7" fillId="0" borderId="1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4" borderId="1" xfId="21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6" fontId="25" fillId="4" borderId="1" xfId="22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21" applyFont="fals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Moeda 2" xfId="20"/>
    <cellStyle name="Normal 2" xfId="21"/>
    <cellStyle name="Vírgula 2" xfId="22"/>
  </cellStyles>
  <dxfs count="3">
    <dxf>
      <font>
        <b val="1"/>
        <i val="0"/>
      </font>
      <fill>
        <patternFill>
          <bgColor rgb="FFFF0000"/>
        </patternFill>
      </fill>
    </dxf>
    <dxf>
      <font>
        <b val="1"/>
        <i val="0"/>
      </font>
      <fill>
        <patternFill>
          <bgColor rgb="FFFFFF99"/>
        </patternFill>
      </fill>
    </dxf>
    <dxf>
      <font>
        <b val="1"/>
        <i val="0"/>
      </font>
      <fill>
        <patternFill>
          <bgColor theme="6" tint="0.3999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DCE6F2"/>
      <rgbColor rgb="FF660066"/>
      <rgbColor rgb="FFFF8080"/>
      <rgbColor rgb="FF0066CC"/>
      <rgbColor rgb="FFB6DDE8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C3D69B"/>
      <rgbColor rgb="FF3366FF"/>
      <rgbColor rgb="FF33CCCC"/>
      <rgbColor rgb="FF99CC00"/>
      <rgbColor rgb="FFFFCC00"/>
      <rgbColor rgb="FFFF9900"/>
      <rgbColor rgb="FFFF6600"/>
      <rgbColor rgb="FF376092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 pitchFamily="0" charset="1"/>
        <a:ea typeface="Calibri" pitchFamily="0" charset="1"/>
        <a:cs typeface="Calibri" pitchFamily="0" charset="1"/>
      </a:majorFont>
      <a:minorFont>
        <a:latin typeface="Calibri" pitchFamily="0" charset="1"/>
        <a:ea typeface="Calibri" pitchFamily="0" charset="1"/>
        <a:cs typeface="Calibri" pitchFamily="0" charset="1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048576"/>
  <sheetViews>
    <sheetView showFormulas="false" showGridLines="false" showRowColHeaders="true" showZeros="true" rightToLeft="false" tabSelected="false" showOutlineSymbols="true" defaultGridColor="true" view="normal" topLeftCell="A7" colorId="64" zoomScale="100" zoomScaleNormal="100" zoomScalePageLayoutView="100" workbookViewId="0">
      <selection pane="topLeft" activeCell="A5" activeCellId="0" sqref="A5"/>
    </sheetView>
  </sheetViews>
  <sheetFormatPr defaultColWidth="9.109375" defaultRowHeight="13.5" zeroHeight="false" outlineLevelRow="0" outlineLevelCol="0"/>
  <cols>
    <col collapsed="false" customWidth="true" hidden="false" outlineLevel="0" max="1" min="1" style="1" width="7.11"/>
    <col collapsed="false" customWidth="true" hidden="false" outlineLevel="0" max="2" min="2" style="1" width="15.44"/>
    <col collapsed="false" customWidth="true" hidden="false" outlineLevel="0" max="3" min="3" style="1" width="21.67"/>
    <col collapsed="false" customWidth="true" hidden="false" outlineLevel="0" max="4" min="4" style="1" width="13.88"/>
    <col collapsed="false" customWidth="true" hidden="false" outlineLevel="0" max="5" min="5" style="1" width="10.56"/>
    <col collapsed="false" customWidth="true" hidden="false" outlineLevel="0" max="6" min="6" style="1" width="15.66"/>
    <col collapsed="false" customWidth="true" hidden="true" outlineLevel="0" max="7" min="7" style="1" width="0.33"/>
    <col collapsed="false" customWidth="true" hidden="false" outlineLevel="0" max="8" min="8" style="1" width="9.33"/>
    <col collapsed="false" customWidth="true" hidden="false" outlineLevel="0" max="9" min="9" style="1" width="22.68"/>
    <col collapsed="false" customWidth="true" hidden="false" outlineLevel="0" max="10" min="10" style="1" width="25.11"/>
    <col collapsed="false" customWidth="false" hidden="false" outlineLevel="0" max="11" min="11" style="1" width="9.11"/>
    <col collapsed="false" customWidth="true" hidden="true" outlineLevel="0" max="12" min="12" style="2" width="15.02"/>
    <col collapsed="false" customWidth="false" hidden="false" outlineLevel="0" max="16384" min="14" style="1" width="9.11"/>
  </cols>
  <sheetData>
    <row r="1" customFormat="false" ht="13.8" hidden="false" customHeight="false" outlineLevel="0" collapsed="false">
      <c r="A1" s="3"/>
      <c r="B1" s="3"/>
      <c r="C1" s="3"/>
      <c r="D1" s="3"/>
      <c r="E1" s="3"/>
      <c r="F1" s="3"/>
      <c r="G1" s="3"/>
      <c r="H1" s="3"/>
      <c r="I1" s="3"/>
      <c r="J1" s="3"/>
    </row>
    <row r="2" customFormat="false" ht="13.8" hidden="false" customHeight="false" outlineLevel="0" collapsed="false">
      <c r="A2" s="4" t="s">
        <v>0</v>
      </c>
      <c r="B2" s="4"/>
      <c r="C2" s="4"/>
      <c r="D2" s="4"/>
      <c r="E2" s="4"/>
      <c r="F2" s="4"/>
      <c r="G2" s="4"/>
      <c r="H2" s="4"/>
      <c r="I2" s="4"/>
      <c r="J2" s="4"/>
    </row>
    <row r="3" customFormat="false" ht="53.7" hidden="false" customHeight="true" outlineLevel="0" collapsed="false">
      <c r="A3" s="5" t="s">
        <v>1</v>
      </c>
      <c r="B3" s="5"/>
      <c r="C3" s="5"/>
      <c r="D3" s="5"/>
      <c r="E3" s="5"/>
      <c r="F3" s="5"/>
      <c r="G3" s="5"/>
      <c r="H3" s="5"/>
      <c r="I3" s="5"/>
      <c r="J3" s="5"/>
    </row>
    <row r="4" customFormat="false" ht="13.8" hidden="false" customHeight="false" outlineLevel="0" collapsed="false">
      <c r="A4" s="6" t="s">
        <v>2</v>
      </c>
      <c r="B4" s="6"/>
      <c r="C4" s="6"/>
      <c r="D4" s="6"/>
      <c r="E4" s="6"/>
      <c r="F4" s="6"/>
      <c r="G4" s="6"/>
      <c r="H4" s="6"/>
      <c r="I4" s="6"/>
      <c r="J4" s="6"/>
    </row>
    <row r="5" customFormat="false" ht="95.5" hidden="false" customHeight="true" outlineLevel="0" collapsed="false">
      <c r="A5" s="5" t="s">
        <v>3</v>
      </c>
      <c r="B5" s="5"/>
      <c r="C5" s="5"/>
      <c r="D5" s="5"/>
      <c r="E5" s="5"/>
      <c r="F5" s="5"/>
      <c r="G5" s="5"/>
      <c r="H5" s="5"/>
      <c r="I5" s="5"/>
      <c r="J5" s="5"/>
    </row>
    <row r="6" customFormat="false" ht="13.5" hidden="false" customHeight="false" outlineLevel="0" collapsed="false">
      <c r="A6" s="7" t="s">
        <v>4</v>
      </c>
      <c r="B6" s="7"/>
      <c r="C6" s="7"/>
      <c r="D6" s="7"/>
      <c r="E6" s="7"/>
      <c r="F6" s="7"/>
      <c r="G6" s="7"/>
      <c r="H6" s="7"/>
      <c r="I6" s="7"/>
      <c r="J6" s="8"/>
    </row>
    <row r="7" customFormat="false" ht="9" hidden="false" customHeight="true" outlineLevel="0" collapsed="false">
      <c r="A7" s="7"/>
      <c r="B7" s="7"/>
      <c r="C7" s="7"/>
      <c r="D7" s="7"/>
      <c r="E7" s="7"/>
      <c r="F7" s="7"/>
      <c r="G7" s="7"/>
      <c r="H7" s="7"/>
      <c r="I7" s="7"/>
      <c r="J7" s="8"/>
    </row>
    <row r="8" customFormat="false" ht="13.8" hidden="true" customHeight="false" outlineLevel="0" collapsed="false">
      <c r="A8" s="9"/>
      <c r="B8" s="9"/>
      <c r="C8" s="9"/>
      <c r="D8" s="9"/>
      <c r="E8" s="9"/>
      <c r="F8" s="9"/>
      <c r="G8" s="9"/>
      <c r="H8" s="9"/>
      <c r="I8" s="9"/>
      <c r="J8" s="8"/>
    </row>
    <row r="9" customFormat="false" ht="23.85" hidden="false" customHeight="true" outlineLevel="0" collapsed="false">
      <c r="A9" s="10" t="s">
        <v>5</v>
      </c>
      <c r="B9" s="11" t="s">
        <v>6</v>
      </c>
      <c r="C9" s="11"/>
      <c r="D9" s="11" t="s">
        <v>7</v>
      </c>
      <c r="E9" s="11" t="s">
        <v>8</v>
      </c>
      <c r="F9" s="11" t="s">
        <v>9</v>
      </c>
      <c r="G9" s="11"/>
      <c r="H9" s="12" t="s">
        <v>10</v>
      </c>
      <c r="I9" s="12"/>
      <c r="J9" s="13" t="s">
        <v>11</v>
      </c>
    </row>
    <row r="10" customFormat="false" ht="64.15" hidden="false" customHeight="true" outlineLevel="0" collapsed="false">
      <c r="A10" s="10" t="n">
        <v>1</v>
      </c>
      <c r="B10" s="11" t="s">
        <v>12</v>
      </c>
      <c r="C10" s="11"/>
      <c r="D10" s="14" t="n">
        <f aca="false">MOTORISTA!H141</f>
        <v>0</v>
      </c>
      <c r="E10" s="11" t="n">
        <v>1</v>
      </c>
      <c r="F10" s="15" t="n">
        <f aca="false">D10*E10</f>
        <v>0</v>
      </c>
      <c r="G10" s="11" t="n">
        <v>12</v>
      </c>
      <c r="H10" s="16" t="n">
        <f aca="false">F10*12</f>
        <v>0</v>
      </c>
      <c r="I10" s="16"/>
      <c r="J10" s="17" t="n">
        <f aca="false">H10*5</f>
        <v>0</v>
      </c>
    </row>
    <row r="11" customFormat="false" ht="13.8" hidden="false" customHeight="false" outlineLevel="0" collapsed="false">
      <c r="A11" s="18" t="s">
        <v>13</v>
      </c>
      <c r="B11" s="19"/>
      <c r="C11" s="19"/>
      <c r="D11" s="19"/>
      <c r="E11" s="19"/>
      <c r="F11" s="20" t="n">
        <f aca="false">SUM(F10)</f>
        <v>0</v>
      </c>
      <c r="G11" s="19"/>
      <c r="H11" s="21" t="n">
        <f aca="false">SUM(H10:I10)</f>
        <v>0</v>
      </c>
      <c r="I11" s="21"/>
      <c r="J11" s="22" t="n">
        <f aca="false">J10</f>
        <v>0</v>
      </c>
      <c r="L11" s="2" t="n">
        <f aca="false">H11*5</f>
        <v>0</v>
      </c>
    </row>
    <row r="12" customFormat="false" ht="13.8" hidden="true" customHeight="false" outlineLevel="0" collapsed="false">
      <c r="A12" s="23"/>
      <c r="B12" s="23"/>
      <c r="C12" s="23"/>
      <c r="D12" s="23"/>
      <c r="E12" s="23"/>
      <c r="F12" s="23"/>
      <c r="G12" s="23"/>
      <c r="H12" s="23"/>
      <c r="I12" s="23"/>
      <c r="J12" s="24" t="n">
        <f aca="false">SUM(J10)</f>
        <v>0</v>
      </c>
    </row>
    <row r="13" customFormat="false" ht="13.8" hidden="false" customHeight="false" outlineLevel="0" collapsed="false">
      <c r="A13" s="6" t="s">
        <v>14</v>
      </c>
      <c r="B13" s="6"/>
      <c r="C13" s="6"/>
      <c r="D13" s="6"/>
      <c r="E13" s="6"/>
      <c r="F13" s="6"/>
      <c r="G13" s="6"/>
      <c r="H13" s="6"/>
      <c r="I13" s="6"/>
      <c r="J13" s="6"/>
    </row>
    <row r="14" customFormat="false" ht="13.5" hidden="false" customHeight="true" outlineLevel="0" collapsed="false">
      <c r="A14" s="5" t="s">
        <v>15</v>
      </c>
      <c r="B14" s="5"/>
      <c r="C14" s="5"/>
      <c r="D14" s="5"/>
      <c r="E14" s="5"/>
      <c r="F14" s="5"/>
      <c r="G14" s="5"/>
      <c r="H14" s="5"/>
      <c r="I14" s="5"/>
      <c r="J14" s="5"/>
    </row>
    <row r="15" customFormat="false" ht="13.5" hidden="false" customHeight="true" outlineLevel="0" collapsed="false">
      <c r="A15" s="5" t="s">
        <v>16</v>
      </c>
      <c r="B15" s="5"/>
      <c r="C15" s="5"/>
      <c r="D15" s="5"/>
      <c r="E15" s="5"/>
      <c r="F15" s="5"/>
      <c r="G15" s="5"/>
      <c r="H15" s="5"/>
      <c r="I15" s="5"/>
      <c r="J15" s="5"/>
    </row>
    <row r="16" customFormat="false" ht="128.35" hidden="false" customHeight="true" outlineLevel="0" collapsed="false">
      <c r="A16" s="25" t="s">
        <v>17</v>
      </c>
      <c r="B16" s="25"/>
      <c r="C16" s="25"/>
      <c r="D16" s="25"/>
      <c r="E16" s="25"/>
      <c r="F16" s="25"/>
      <c r="G16" s="25"/>
      <c r="H16" s="25"/>
      <c r="I16" s="25"/>
      <c r="J16" s="25"/>
    </row>
    <row r="17" customFormat="false" ht="13.5" hidden="false" customHeight="true" outlineLevel="0" collapsed="false">
      <c r="A17" s="26" t="s">
        <v>18</v>
      </c>
      <c r="B17" s="26"/>
      <c r="C17" s="26"/>
      <c r="D17" s="26"/>
      <c r="E17" s="26"/>
      <c r="F17" s="26"/>
      <c r="G17" s="26"/>
      <c r="H17" s="26"/>
      <c r="I17" s="26"/>
      <c r="J17" s="26"/>
    </row>
    <row r="18" customFormat="false" ht="35.05" hidden="false" customHeight="true" outlineLevel="0" collapsed="false">
      <c r="A18" s="26"/>
      <c r="B18" s="26"/>
      <c r="C18" s="26"/>
      <c r="D18" s="26"/>
      <c r="E18" s="26"/>
      <c r="F18" s="26"/>
      <c r="G18" s="26"/>
      <c r="H18" s="26"/>
      <c r="I18" s="26"/>
      <c r="J18" s="26"/>
    </row>
    <row r="19" customFormat="false" ht="13.5" hidden="false" customHeight="true" outlineLevel="0" collapsed="false">
      <c r="A19" s="27"/>
      <c r="B19" s="27"/>
      <c r="C19" s="27"/>
      <c r="D19" s="27"/>
      <c r="E19" s="27"/>
      <c r="F19" s="27"/>
      <c r="G19" s="27"/>
      <c r="H19" s="27"/>
      <c r="I19" s="27"/>
      <c r="J19" s="27"/>
    </row>
    <row r="20" customFormat="false" ht="13.5" hidden="false" customHeight="true" outlineLevel="0" collapsed="false">
      <c r="A20" s="27"/>
      <c r="B20" s="27"/>
      <c r="C20" s="27"/>
      <c r="D20" s="27"/>
      <c r="E20" s="27"/>
      <c r="F20" s="27"/>
      <c r="G20" s="27"/>
      <c r="H20" s="27"/>
      <c r="I20" s="27"/>
      <c r="J20" s="27"/>
    </row>
    <row r="21" customFormat="false" ht="13.5" hidden="false" customHeight="true" outlineLevel="0" collapsed="false">
      <c r="A21" s="3"/>
      <c r="B21" s="3"/>
      <c r="C21" s="3"/>
      <c r="D21" s="3"/>
      <c r="E21" s="3"/>
      <c r="F21" s="3"/>
      <c r="G21" s="3"/>
      <c r="H21" s="3"/>
      <c r="I21" s="3"/>
      <c r="J21" s="3"/>
    </row>
    <row r="22" customFormat="false" ht="13.5" hidden="false" customHeight="true" outlineLevel="0" collapsed="false">
      <c r="A22" s="3"/>
      <c r="B22" s="3"/>
      <c r="C22" s="3"/>
      <c r="D22" s="3"/>
      <c r="E22" s="3"/>
      <c r="F22" s="3"/>
      <c r="G22" s="3"/>
      <c r="H22" s="3"/>
      <c r="I22" s="3"/>
      <c r="J22" s="3"/>
    </row>
    <row r="1048539" customFormat="false" ht="12.8" hidden="false" customHeight="true" outlineLevel="0" collapsed="false"/>
    <row r="1048540" customFormat="false" ht="12.8" hidden="false" customHeight="true" outlineLevel="0" collapsed="false"/>
    <row r="1048541" customFormat="false" ht="12.8" hidden="false" customHeight="true" outlineLevel="0" collapsed="false"/>
    <row r="1048542" customFormat="false" ht="12.8" hidden="false" customHeight="true" outlineLevel="0" collapsed="false"/>
    <row r="1048543" customFormat="false" ht="12.8" hidden="false" customHeight="true" outlineLevel="0" collapsed="false"/>
    <row r="1048544" customFormat="false" ht="12.8" hidden="false" customHeight="true" outlineLevel="0" collapsed="false"/>
    <row r="1048545" customFormat="false" ht="12.8" hidden="false" customHeight="true" outlineLevel="0" collapsed="false"/>
    <row r="1048546" customFormat="false" ht="12.8" hidden="false" customHeight="true" outlineLevel="0" collapsed="false"/>
    <row r="1048547" customFormat="false" ht="12.8" hidden="false" customHeight="true" outlineLevel="0" collapsed="false"/>
    <row r="1048548" customFormat="false" ht="12.8" hidden="false" customHeight="true" outlineLevel="0" collapsed="false"/>
    <row r="1048549" customFormat="false" ht="12.8" hidden="false" customHeight="true" outlineLevel="0" collapsed="false"/>
    <row r="1048550" customFormat="false" ht="12.8" hidden="false" customHeight="true" outlineLevel="0" collapsed="false"/>
    <row r="1048551" customFormat="false" ht="12.8" hidden="false" customHeight="true" outlineLevel="0" collapsed="false"/>
    <row r="1048552" customFormat="false" ht="12.8" hidden="false" customHeight="true" outlineLevel="0" collapsed="false"/>
    <row r="1048553" customFormat="false" ht="12.8" hidden="false" customHeight="true" outlineLevel="0" collapsed="false"/>
    <row r="1048554" customFormat="false" ht="12.8" hidden="false" customHeight="true" outlineLevel="0" collapsed="false"/>
    <row r="1048555" customFormat="false" ht="12.8" hidden="false" customHeight="true" outlineLevel="0" collapsed="false"/>
    <row r="1048556" customFormat="false" ht="12.8" hidden="false" customHeight="true" outlineLevel="0" collapsed="false"/>
    <row r="1048557" customFormat="false" ht="12.8" hidden="false" customHeight="true" outlineLevel="0" collapsed="false"/>
    <row r="1048558" customFormat="false" ht="12.8" hidden="false" customHeight="true" outlineLevel="0" collapsed="false"/>
    <row r="1048559" customFormat="false" ht="12.8" hidden="false" customHeight="true" outlineLevel="0" collapsed="false"/>
    <row r="1048560" customFormat="false" ht="12.8" hidden="false" customHeight="true" outlineLevel="0" collapsed="false"/>
    <row r="1048561" customFormat="false" ht="12.8" hidden="false" customHeight="true" outlineLevel="0" collapsed="false"/>
    <row r="1048562" customFormat="false" ht="12.8" hidden="false" customHeight="true" outlineLevel="0" collapsed="false"/>
    <row r="1048563" customFormat="false" ht="12.8" hidden="false" customHeight="true" outlineLevel="0" collapsed="false"/>
    <row r="1048564" customFormat="false" ht="12.8" hidden="false" customHeight="true" outlineLevel="0" collapsed="false"/>
    <row r="1048565" customFormat="false" ht="12.8" hidden="false" customHeight="true" outlineLevel="0" collapsed="false"/>
    <row r="1048566" customFormat="false" ht="12.8" hidden="false" customHeight="true" outlineLevel="0" collapsed="false"/>
    <row r="1048567" customFormat="false" ht="12.8" hidden="false" customHeight="true" outlineLevel="0" collapsed="false"/>
    <row r="1048568" customFormat="false" ht="12.8" hidden="false" customHeight="true" outlineLevel="0" collapsed="false"/>
    <row r="1048569" customFormat="false" ht="12.8" hidden="false" customHeight="true" outlineLevel="0" collapsed="false"/>
    <row r="1048570" customFormat="false" ht="12.8" hidden="false" customHeight="true" outlineLevel="0" collapsed="false"/>
    <row r="1048571" customFormat="false" ht="12.8" hidden="false" customHeight="true" outlineLevel="0" collapsed="false"/>
    <row r="1048572" customFormat="false" ht="12.8" hidden="false" customHeight="true" outlineLevel="0" collapsed="false"/>
    <row r="1048573" customFormat="false" ht="12.8" hidden="false" customHeight="true" outlineLevel="0" collapsed="false"/>
    <row r="1048574" customFormat="false" ht="12.8" hidden="false" customHeight="true" outlineLevel="0" collapsed="false"/>
    <row r="1048575" customFormat="false" ht="12.8" hidden="false" customHeight="true" outlineLevel="0" collapsed="false"/>
    <row r="1048576" customFormat="false" ht="12.8" hidden="false" customHeight="true" outlineLevel="0" collapsed="false"/>
  </sheetData>
  <mergeCells count="19">
    <mergeCell ref="A2:J2"/>
    <mergeCell ref="A3:J3"/>
    <mergeCell ref="A4:J4"/>
    <mergeCell ref="A5:J5"/>
    <mergeCell ref="A6:I7"/>
    <mergeCell ref="A8:I8"/>
    <mergeCell ref="B9:C9"/>
    <mergeCell ref="H9:I9"/>
    <mergeCell ref="B10:C10"/>
    <mergeCell ref="H10:I10"/>
    <mergeCell ref="H11:I11"/>
    <mergeCell ref="A12:I12"/>
    <mergeCell ref="A13:J13"/>
    <mergeCell ref="A14:J14"/>
    <mergeCell ref="A15:J15"/>
    <mergeCell ref="A16:J16"/>
    <mergeCell ref="A17:J18"/>
    <mergeCell ref="A19:J19"/>
    <mergeCell ref="A20:J20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1048559"/>
  <sheetViews>
    <sheetView showFormulas="false" showGridLines="true" showRowColHeaders="true" showZeros="true" rightToLeft="false" tabSelected="true" showOutlineSymbols="true" defaultGridColor="true" view="normal" topLeftCell="A119" colorId="64" zoomScale="100" zoomScaleNormal="100" zoomScalePageLayoutView="100" workbookViewId="0">
      <selection pane="topLeft" activeCell="I124" activeCellId="0" sqref="I124"/>
    </sheetView>
  </sheetViews>
  <sheetFormatPr defaultColWidth="14.4453125" defaultRowHeight="14.25" zeroHeight="false" outlineLevelRow="0" outlineLevelCol="0"/>
  <cols>
    <col collapsed="false" customWidth="true" hidden="false" outlineLevel="0" max="1" min="1" style="3" width="3.11"/>
    <col collapsed="false" customWidth="true" hidden="false" outlineLevel="0" max="2" min="2" style="3" width="16.56"/>
    <col collapsed="false" customWidth="true" hidden="false" outlineLevel="0" max="3" min="3" style="3" width="24"/>
    <col collapsed="false" customWidth="true" hidden="false" outlineLevel="0" max="4" min="4" style="3" width="14"/>
    <col collapsed="false" customWidth="true" hidden="false" outlineLevel="0" max="5" min="5" style="3" width="10.88"/>
    <col collapsed="false" customWidth="true" hidden="false" outlineLevel="0" max="6" min="6" style="3" width="12.56"/>
    <col collapsed="false" customWidth="true" hidden="false" outlineLevel="0" max="7" min="7" style="3" width="15.11"/>
    <col collapsed="false" customWidth="true" hidden="false" outlineLevel="0" max="8" min="8" style="3" width="12.11"/>
    <col collapsed="false" customWidth="true" hidden="false" outlineLevel="0" max="9" min="9" style="3" width="14.11"/>
    <col collapsed="false" customWidth="true" hidden="false" outlineLevel="0" max="10" min="10" style="3" width="6.67"/>
    <col collapsed="false" customWidth="true" hidden="false" outlineLevel="0" max="16384" min="16329" style="3" width="11.53"/>
  </cols>
  <sheetData>
    <row r="1" customFormat="false" ht="15" hidden="false" customHeight="true" outlineLevel="0" collapsed="false">
      <c r="A1" s="28" t="s">
        <v>19</v>
      </c>
      <c r="B1" s="28"/>
      <c r="C1" s="28"/>
      <c r="D1" s="28"/>
      <c r="E1" s="28"/>
      <c r="F1" s="28"/>
      <c r="G1" s="28"/>
      <c r="H1" s="28"/>
      <c r="I1" s="28"/>
      <c r="J1" s="29"/>
    </row>
    <row r="2" customFormat="false" ht="15" hidden="false" customHeight="true" outlineLevel="0" collapsed="false">
      <c r="A2" s="30"/>
      <c r="B2" s="30"/>
      <c r="C2" s="30"/>
      <c r="D2" s="30"/>
      <c r="E2" s="30"/>
      <c r="F2" s="30"/>
      <c r="G2" s="30"/>
      <c r="H2" s="30"/>
      <c r="I2" s="30"/>
      <c r="J2" s="29"/>
    </row>
    <row r="3" customFormat="false" ht="15" hidden="false" customHeight="true" outlineLevel="0" collapsed="false">
      <c r="A3" s="31" t="s">
        <v>20</v>
      </c>
      <c r="B3" s="32" t="s">
        <v>21</v>
      </c>
      <c r="C3" s="32"/>
      <c r="D3" s="32"/>
      <c r="E3" s="32"/>
      <c r="F3" s="32"/>
      <c r="G3" s="33"/>
      <c r="H3" s="33"/>
      <c r="I3" s="33"/>
      <c r="J3" s="29"/>
    </row>
    <row r="4" customFormat="false" ht="15" hidden="false" customHeight="true" outlineLevel="0" collapsed="false">
      <c r="A4" s="31" t="s">
        <v>22</v>
      </c>
      <c r="B4" s="32" t="s">
        <v>23</v>
      </c>
      <c r="C4" s="32"/>
      <c r="D4" s="32"/>
      <c r="E4" s="32"/>
      <c r="F4" s="32"/>
      <c r="G4" s="34" t="s">
        <v>24</v>
      </c>
      <c r="H4" s="34"/>
      <c r="I4" s="34"/>
      <c r="J4" s="29"/>
    </row>
    <row r="5" customFormat="false" ht="15" hidden="false" customHeight="true" outlineLevel="0" collapsed="false">
      <c r="A5" s="35" t="s">
        <v>25</v>
      </c>
      <c r="B5" s="36" t="s">
        <v>26</v>
      </c>
      <c r="C5" s="36"/>
      <c r="D5" s="36"/>
      <c r="E5" s="36"/>
      <c r="F5" s="36"/>
      <c r="G5" s="33"/>
      <c r="H5" s="33"/>
      <c r="I5" s="33"/>
      <c r="J5" s="29"/>
    </row>
    <row r="6" customFormat="false" ht="15" hidden="false" customHeight="true" outlineLevel="0" collapsed="false">
      <c r="A6" s="35" t="s">
        <v>27</v>
      </c>
      <c r="B6" s="32" t="s">
        <v>28</v>
      </c>
      <c r="C6" s="32"/>
      <c r="D6" s="32"/>
      <c r="E6" s="32"/>
      <c r="F6" s="32"/>
      <c r="G6" s="33"/>
      <c r="H6" s="33"/>
      <c r="I6" s="33"/>
      <c r="J6" s="29"/>
    </row>
    <row r="7" customFormat="false" ht="15" hidden="false" customHeight="true" outlineLevel="0" collapsed="false">
      <c r="A7" s="31" t="s">
        <v>29</v>
      </c>
      <c r="B7" s="37" t="s">
        <v>30</v>
      </c>
      <c r="C7" s="38"/>
      <c r="D7" s="38"/>
      <c r="E7" s="38"/>
      <c r="F7" s="38"/>
      <c r="G7" s="39"/>
      <c r="H7" s="39"/>
      <c r="I7" s="39"/>
      <c r="J7" s="29"/>
    </row>
    <row r="8" customFormat="false" ht="15" hidden="false" customHeight="true" outlineLevel="0" collapsed="false">
      <c r="A8" s="30"/>
      <c r="B8" s="30"/>
      <c r="C8" s="30"/>
      <c r="D8" s="30"/>
      <c r="E8" s="30"/>
      <c r="F8" s="30"/>
      <c r="G8" s="30"/>
      <c r="H8" s="30"/>
      <c r="I8" s="30"/>
      <c r="J8" s="29"/>
    </row>
    <row r="9" customFormat="false" ht="15" hidden="false" customHeight="true" outlineLevel="0" collapsed="false">
      <c r="A9" s="28" t="s">
        <v>31</v>
      </c>
      <c r="B9" s="28"/>
      <c r="C9" s="28"/>
      <c r="D9" s="28"/>
      <c r="E9" s="28"/>
      <c r="F9" s="28"/>
      <c r="G9" s="28"/>
      <c r="H9" s="28"/>
      <c r="I9" s="28"/>
      <c r="J9" s="29"/>
    </row>
    <row r="10" customFormat="false" ht="15" hidden="false" customHeight="true" outlineLevel="0" collapsed="false">
      <c r="A10" s="31" t="n">
        <v>1</v>
      </c>
      <c r="B10" s="32" t="s">
        <v>32</v>
      </c>
      <c r="C10" s="32"/>
      <c r="D10" s="32"/>
      <c r="E10" s="32"/>
      <c r="F10" s="32"/>
      <c r="G10" s="32"/>
      <c r="H10" s="31" t="s">
        <v>33</v>
      </c>
      <c r="I10" s="31"/>
      <c r="J10" s="29"/>
    </row>
    <row r="11" customFormat="false" ht="15" hidden="false" customHeight="true" outlineLevel="0" collapsed="false">
      <c r="A11" s="31" t="n">
        <v>2</v>
      </c>
      <c r="B11" s="32" t="s">
        <v>34</v>
      </c>
      <c r="C11" s="32"/>
      <c r="D11" s="32"/>
      <c r="E11" s="32"/>
      <c r="F11" s="32"/>
      <c r="G11" s="32"/>
      <c r="H11" s="39" t="n">
        <v>1</v>
      </c>
      <c r="I11" s="39"/>
      <c r="J11" s="29"/>
    </row>
    <row r="12" customFormat="false" ht="15" hidden="false" customHeight="true" outlineLevel="0" collapsed="false">
      <c r="A12" s="31" t="n">
        <v>3</v>
      </c>
      <c r="B12" s="37" t="s">
        <v>35</v>
      </c>
      <c r="C12" s="40" t="s">
        <v>36</v>
      </c>
      <c r="D12" s="40"/>
      <c r="E12" s="40"/>
      <c r="F12" s="40"/>
      <c r="G12" s="40"/>
      <c r="H12" s="40"/>
      <c r="I12" s="40"/>
      <c r="J12" s="29"/>
    </row>
    <row r="13" customFormat="false" ht="15" hidden="false" customHeight="true" outlineLevel="0" collapsed="false">
      <c r="A13" s="41"/>
      <c r="B13" s="41"/>
      <c r="C13" s="41"/>
      <c r="D13" s="41"/>
      <c r="E13" s="41"/>
      <c r="F13" s="41"/>
      <c r="G13" s="41"/>
      <c r="H13" s="41"/>
      <c r="I13" s="41"/>
      <c r="J13" s="29"/>
    </row>
    <row r="14" customFormat="false" ht="15" hidden="false" customHeight="true" outlineLevel="0" collapsed="false">
      <c r="A14" s="28" t="s">
        <v>37</v>
      </c>
      <c r="B14" s="28"/>
      <c r="C14" s="28"/>
      <c r="D14" s="28"/>
      <c r="E14" s="28"/>
      <c r="F14" s="28"/>
      <c r="G14" s="28"/>
      <c r="H14" s="28"/>
      <c r="I14" s="28"/>
      <c r="J14" s="29"/>
    </row>
    <row r="15" customFormat="false" ht="15" hidden="false" customHeight="true" outlineLevel="0" collapsed="false">
      <c r="A15" s="30"/>
      <c r="B15" s="30"/>
      <c r="C15" s="30"/>
      <c r="D15" s="30"/>
      <c r="E15" s="30"/>
      <c r="F15" s="30"/>
      <c r="G15" s="30"/>
      <c r="H15" s="30"/>
      <c r="I15" s="30"/>
      <c r="J15" s="29"/>
    </row>
    <row r="16" customFormat="false" ht="15" hidden="false" customHeight="true" outlineLevel="0" collapsed="false">
      <c r="A16" s="42" t="s">
        <v>38</v>
      </c>
      <c r="B16" s="42"/>
      <c r="C16" s="42"/>
      <c r="D16" s="42"/>
      <c r="E16" s="42"/>
      <c r="F16" s="42"/>
      <c r="G16" s="42"/>
      <c r="H16" s="42"/>
      <c r="I16" s="42"/>
      <c r="J16" s="29"/>
    </row>
    <row r="17" customFormat="false" ht="15" hidden="false" customHeight="true" outlineLevel="0" collapsed="false">
      <c r="A17" s="43" t="s">
        <v>39</v>
      </c>
      <c r="B17" s="43"/>
      <c r="C17" s="43"/>
      <c r="D17" s="43"/>
      <c r="E17" s="43"/>
      <c r="F17" s="43"/>
      <c r="G17" s="43"/>
      <c r="H17" s="43"/>
      <c r="I17" s="43"/>
      <c r="J17" s="29"/>
    </row>
    <row r="18" customFormat="false" ht="30.75" hidden="false" customHeight="true" outlineLevel="0" collapsed="false">
      <c r="A18" s="44" t="n">
        <v>1</v>
      </c>
      <c r="B18" s="45" t="s">
        <v>40</v>
      </c>
      <c r="C18" s="45"/>
      <c r="D18" s="45"/>
      <c r="E18" s="45"/>
      <c r="F18" s="45"/>
      <c r="G18" s="45"/>
      <c r="H18" s="46" t="s">
        <v>41</v>
      </c>
      <c r="I18" s="46"/>
      <c r="J18" s="29"/>
    </row>
    <row r="19" customFormat="false" ht="15" hidden="false" customHeight="true" outlineLevel="0" collapsed="false">
      <c r="A19" s="44" t="n">
        <v>2</v>
      </c>
      <c r="B19" s="45" t="s">
        <v>42</v>
      </c>
      <c r="C19" s="45"/>
      <c r="D19" s="45"/>
      <c r="E19" s="45"/>
      <c r="F19" s="45"/>
      <c r="G19" s="45"/>
      <c r="H19" s="44" t="s">
        <v>43</v>
      </c>
      <c r="I19" s="44"/>
      <c r="J19" s="29"/>
    </row>
    <row r="20" customFormat="false" ht="15" hidden="false" customHeight="true" outlineLevel="0" collapsed="false">
      <c r="A20" s="44" t="n">
        <v>3</v>
      </c>
      <c r="B20" s="45" t="s">
        <v>44</v>
      </c>
      <c r="C20" s="45"/>
      <c r="D20" s="45"/>
      <c r="E20" s="45"/>
      <c r="F20" s="45"/>
      <c r="G20" s="45"/>
      <c r="H20" s="47"/>
      <c r="I20" s="47"/>
      <c r="J20" s="29"/>
    </row>
    <row r="21" customFormat="false" ht="17.25" hidden="false" customHeight="true" outlineLevel="0" collapsed="false">
      <c r="A21" s="44" t="n">
        <v>4</v>
      </c>
      <c r="B21" s="45" t="s">
        <v>45</v>
      </c>
      <c r="C21" s="45"/>
      <c r="D21" s="45"/>
      <c r="E21" s="45"/>
      <c r="F21" s="45"/>
      <c r="G21" s="45"/>
      <c r="H21" s="46" t="s">
        <v>46</v>
      </c>
      <c r="I21" s="46"/>
      <c r="J21" s="29"/>
    </row>
    <row r="22" customFormat="false" ht="15" hidden="false" customHeight="true" outlineLevel="0" collapsed="false">
      <c r="A22" s="44" t="n">
        <v>5</v>
      </c>
      <c r="B22" s="45" t="s">
        <v>47</v>
      </c>
      <c r="C22" s="45"/>
      <c r="D22" s="45"/>
      <c r="E22" s="45"/>
      <c r="F22" s="45"/>
      <c r="G22" s="45"/>
      <c r="H22" s="48"/>
      <c r="I22" s="48"/>
      <c r="J22" s="29"/>
    </row>
    <row r="23" customFormat="false" ht="15" hidden="false" customHeight="true" outlineLevel="0" collapsed="false">
      <c r="A23" s="49"/>
      <c r="B23" s="49"/>
      <c r="C23" s="49"/>
      <c r="D23" s="49"/>
      <c r="E23" s="49"/>
      <c r="F23" s="49"/>
      <c r="G23" s="49"/>
      <c r="H23" s="49"/>
      <c r="I23" s="49"/>
      <c r="J23" s="29"/>
    </row>
    <row r="24" customFormat="false" ht="15" hidden="false" customHeight="true" outlineLevel="0" collapsed="false">
      <c r="A24" s="50" t="s">
        <v>48</v>
      </c>
      <c r="B24" s="50"/>
      <c r="C24" s="50"/>
      <c r="D24" s="50"/>
      <c r="E24" s="50"/>
      <c r="F24" s="50"/>
      <c r="G24" s="50"/>
      <c r="H24" s="50"/>
      <c r="I24" s="50"/>
      <c r="J24" s="29"/>
    </row>
    <row r="25" customFormat="false" ht="15" hidden="false" customHeight="true" outlineLevel="0" collapsed="false">
      <c r="A25" s="51" t="n">
        <v>1</v>
      </c>
      <c r="B25" s="43" t="s">
        <v>49</v>
      </c>
      <c r="C25" s="43"/>
      <c r="D25" s="43"/>
      <c r="E25" s="43"/>
      <c r="F25" s="43"/>
      <c r="G25" s="43"/>
      <c r="H25" s="52" t="s">
        <v>50</v>
      </c>
      <c r="I25" s="52"/>
      <c r="J25" s="29"/>
    </row>
    <row r="26" customFormat="false" ht="15" hidden="false" customHeight="true" outlineLevel="0" collapsed="false">
      <c r="A26" s="44" t="s">
        <v>20</v>
      </c>
      <c r="B26" s="53" t="s">
        <v>51</v>
      </c>
      <c r="C26" s="53"/>
      <c r="D26" s="53"/>
      <c r="E26" s="53"/>
      <c r="F26" s="53"/>
      <c r="G26" s="53"/>
      <c r="H26" s="54" t="n">
        <f aca="false">H20</f>
        <v>0</v>
      </c>
      <c r="I26" s="54"/>
      <c r="J26" s="55"/>
    </row>
    <row r="27" customFormat="false" ht="15" hidden="false" customHeight="true" outlineLevel="0" collapsed="false">
      <c r="A27" s="56" t="s">
        <v>22</v>
      </c>
      <c r="B27" s="57" t="s">
        <v>52</v>
      </c>
      <c r="C27" s="58"/>
      <c r="D27" s="34" t="s">
        <v>53</v>
      </c>
      <c r="E27" s="34" t="s">
        <v>54</v>
      </c>
      <c r="F27" s="58"/>
      <c r="G27" s="59"/>
      <c r="H27" s="54"/>
      <c r="I27" s="54"/>
      <c r="J27" s="29"/>
    </row>
    <row r="28" customFormat="false" ht="15" hidden="false" customHeight="true" outlineLevel="0" collapsed="false">
      <c r="A28" s="56" t="s">
        <v>25</v>
      </c>
      <c r="B28" s="57" t="s">
        <v>55</v>
      </c>
      <c r="C28" s="58"/>
      <c r="D28" s="34" t="s">
        <v>53</v>
      </c>
      <c r="E28" s="34" t="s">
        <v>54</v>
      </c>
      <c r="F28" s="60"/>
      <c r="G28" s="61"/>
      <c r="H28" s="62" t="n">
        <v>0</v>
      </c>
      <c r="I28" s="62"/>
      <c r="J28" s="29"/>
    </row>
    <row r="29" customFormat="false" ht="15" hidden="false" customHeight="true" outlineLevel="0" collapsed="false">
      <c r="A29" s="44" t="s">
        <v>27</v>
      </c>
      <c r="B29" s="63" t="s">
        <v>56</v>
      </c>
      <c r="C29" s="63"/>
      <c r="D29" s="63"/>
      <c r="E29" s="63"/>
      <c r="F29" s="63"/>
      <c r="G29" s="63"/>
      <c r="H29" s="54" t="n">
        <v>0</v>
      </c>
      <c r="I29" s="54"/>
      <c r="J29" s="29"/>
    </row>
    <row r="30" customFormat="false" ht="15" hidden="false" customHeight="true" outlineLevel="0" collapsed="false">
      <c r="A30" s="44" t="s">
        <v>29</v>
      </c>
      <c r="B30" s="63" t="s">
        <v>57</v>
      </c>
      <c r="C30" s="63"/>
      <c r="D30" s="63"/>
      <c r="E30" s="63"/>
      <c r="F30" s="63"/>
      <c r="G30" s="63"/>
      <c r="H30" s="54"/>
      <c r="I30" s="54"/>
      <c r="J30" s="29"/>
    </row>
    <row r="31" customFormat="false" ht="15" hidden="false" customHeight="true" outlineLevel="0" collapsed="false">
      <c r="A31" s="31" t="s">
        <v>58</v>
      </c>
      <c r="B31" s="63" t="s">
        <v>59</v>
      </c>
      <c r="C31" s="63"/>
      <c r="D31" s="63"/>
      <c r="E31" s="63"/>
      <c r="F31" s="63"/>
      <c r="G31" s="63"/>
      <c r="H31" s="64"/>
      <c r="I31" s="64"/>
      <c r="J31" s="29"/>
    </row>
    <row r="32" customFormat="false" ht="15" hidden="false" customHeight="true" outlineLevel="0" collapsed="false">
      <c r="A32" s="44" t="s">
        <v>60</v>
      </c>
      <c r="B32" s="65" t="s">
        <v>61</v>
      </c>
      <c r="C32" s="65"/>
      <c r="D32" s="65"/>
      <c r="E32" s="65"/>
      <c r="F32" s="65"/>
      <c r="G32" s="65"/>
      <c r="H32" s="66" t="n">
        <v>0</v>
      </c>
      <c r="I32" s="66"/>
      <c r="J32" s="55"/>
    </row>
    <row r="33" customFormat="false" ht="15" hidden="false" customHeight="true" outlineLevel="0" collapsed="false">
      <c r="A33" s="51" t="s">
        <v>62</v>
      </c>
      <c r="B33" s="51"/>
      <c r="C33" s="51"/>
      <c r="D33" s="51"/>
      <c r="E33" s="51"/>
      <c r="F33" s="51"/>
      <c r="G33" s="51"/>
      <c r="H33" s="67" t="n">
        <f aca="false">SUM(H26:I32)</f>
        <v>0</v>
      </c>
      <c r="I33" s="67"/>
      <c r="J33" s="29"/>
    </row>
    <row r="34" customFormat="false" ht="15" hidden="false" customHeight="true" outlineLevel="0" collapsed="false">
      <c r="A34" s="49"/>
      <c r="B34" s="49"/>
      <c r="C34" s="49"/>
      <c r="D34" s="49"/>
      <c r="E34" s="49"/>
      <c r="F34" s="49"/>
      <c r="G34" s="49"/>
      <c r="H34" s="49"/>
      <c r="I34" s="49"/>
      <c r="J34" s="68"/>
    </row>
    <row r="35" customFormat="false" ht="15" hidden="false" customHeight="true" outlineLevel="0" collapsed="false">
      <c r="A35" s="50" t="s">
        <v>63</v>
      </c>
      <c r="B35" s="50"/>
      <c r="C35" s="50"/>
      <c r="D35" s="50"/>
      <c r="E35" s="50"/>
      <c r="F35" s="50"/>
      <c r="G35" s="50"/>
      <c r="H35" s="50"/>
      <c r="I35" s="50"/>
      <c r="J35" s="29"/>
    </row>
    <row r="36" customFormat="false" ht="15" hidden="false" customHeight="true" outlineLevel="0" collapsed="false">
      <c r="A36" s="43" t="s">
        <v>64</v>
      </c>
      <c r="B36" s="43"/>
      <c r="C36" s="43"/>
      <c r="D36" s="43"/>
      <c r="E36" s="43"/>
      <c r="F36" s="43"/>
      <c r="G36" s="43"/>
      <c r="H36" s="43"/>
      <c r="I36" s="43"/>
      <c r="J36" s="29"/>
    </row>
    <row r="37" customFormat="false" ht="15" hidden="false" customHeight="true" outlineLevel="0" collapsed="false">
      <c r="A37" s="51" t="s">
        <v>65</v>
      </c>
      <c r="B37" s="43" t="s">
        <v>66</v>
      </c>
      <c r="C37" s="43"/>
      <c r="D37" s="43"/>
      <c r="E37" s="43"/>
      <c r="F37" s="43"/>
      <c r="G37" s="43"/>
      <c r="H37" s="51" t="s">
        <v>67</v>
      </c>
      <c r="I37" s="69" t="s">
        <v>50</v>
      </c>
      <c r="J37" s="29"/>
    </row>
    <row r="38" customFormat="false" ht="15" hidden="false" customHeight="true" outlineLevel="0" collapsed="false">
      <c r="A38" s="44" t="s">
        <v>20</v>
      </c>
      <c r="B38" s="45" t="s">
        <v>68</v>
      </c>
      <c r="C38" s="45"/>
      <c r="D38" s="45"/>
      <c r="E38" s="45"/>
      <c r="F38" s="45"/>
      <c r="G38" s="45"/>
      <c r="H38" s="70" t="n">
        <f aca="false">1/12</f>
        <v>0.0833333333333333</v>
      </c>
      <c r="I38" s="71" t="n">
        <f aca="false">H38*H33</f>
        <v>0</v>
      </c>
      <c r="J38" s="29"/>
    </row>
    <row r="39" customFormat="false" ht="15" hidden="false" customHeight="true" outlineLevel="0" collapsed="false">
      <c r="A39" s="44" t="s">
        <v>22</v>
      </c>
      <c r="B39" s="45" t="s">
        <v>69</v>
      </c>
      <c r="C39" s="45"/>
      <c r="D39" s="45"/>
      <c r="E39" s="45"/>
      <c r="F39" s="45"/>
      <c r="G39" s="45"/>
      <c r="H39" s="70" t="n">
        <f aca="false">1/12/3</f>
        <v>0.0277777777777778</v>
      </c>
      <c r="I39" s="71" t="n">
        <f aca="false">H39*H33</f>
        <v>0</v>
      </c>
      <c r="J39" s="29"/>
    </row>
    <row r="40" customFormat="false" ht="15" hidden="true" customHeight="true" outlineLevel="0" collapsed="false">
      <c r="A40" s="56" t="s">
        <v>25</v>
      </c>
      <c r="B40" s="72" t="s">
        <v>70</v>
      </c>
      <c r="C40" s="72"/>
      <c r="D40" s="72"/>
      <c r="E40" s="72"/>
      <c r="F40" s="72"/>
      <c r="G40" s="72"/>
      <c r="H40" s="73" t="n">
        <v>0</v>
      </c>
      <c r="I40" s="74" t="n">
        <f aca="false">H40*H33</f>
        <v>0</v>
      </c>
      <c r="J40" s="29"/>
    </row>
    <row r="41" customFormat="false" ht="15" hidden="false" customHeight="true" outlineLevel="0" collapsed="false">
      <c r="A41" s="51" t="s">
        <v>71</v>
      </c>
      <c r="B41" s="51"/>
      <c r="C41" s="51"/>
      <c r="D41" s="51"/>
      <c r="E41" s="51"/>
      <c r="F41" s="51"/>
      <c r="G41" s="51"/>
      <c r="H41" s="67" t="n">
        <f aca="false">SUM(I38:I40)</f>
        <v>0</v>
      </c>
      <c r="I41" s="67"/>
      <c r="J41" s="29"/>
    </row>
    <row r="42" customFormat="false" ht="15" hidden="false" customHeight="true" outlineLevel="0" collapsed="false">
      <c r="A42" s="75"/>
      <c r="B42" s="75"/>
      <c r="C42" s="75"/>
      <c r="D42" s="75"/>
      <c r="E42" s="75"/>
      <c r="F42" s="75"/>
      <c r="G42" s="75"/>
      <c r="H42" s="75"/>
      <c r="I42" s="75"/>
      <c r="J42" s="29"/>
    </row>
    <row r="43" customFormat="false" ht="30" hidden="false" customHeight="true" outlineLevel="0" collapsed="false">
      <c r="A43" s="76" t="s">
        <v>72</v>
      </c>
      <c r="B43" s="76"/>
      <c r="C43" s="76"/>
      <c r="D43" s="76"/>
      <c r="E43" s="76"/>
      <c r="F43" s="76"/>
      <c r="G43" s="76"/>
      <c r="H43" s="76"/>
      <c r="I43" s="76"/>
      <c r="J43" s="29"/>
    </row>
    <row r="44" customFormat="false" ht="15" hidden="false" customHeight="true" outlineLevel="0" collapsed="false">
      <c r="A44" s="51" t="s">
        <v>73</v>
      </c>
      <c r="B44" s="43" t="s">
        <v>74</v>
      </c>
      <c r="C44" s="43"/>
      <c r="D44" s="43"/>
      <c r="E44" s="43"/>
      <c r="F44" s="43"/>
      <c r="G44" s="43"/>
      <c r="H44" s="51" t="s">
        <v>67</v>
      </c>
      <c r="I44" s="69" t="s">
        <v>50</v>
      </c>
      <c r="J44" s="29"/>
    </row>
    <row r="45" customFormat="false" ht="15" hidden="false" customHeight="true" outlineLevel="0" collapsed="false">
      <c r="A45" s="44" t="s">
        <v>20</v>
      </c>
      <c r="B45" s="45" t="s">
        <v>75</v>
      </c>
      <c r="C45" s="45"/>
      <c r="D45" s="45"/>
      <c r="E45" s="45"/>
      <c r="F45" s="45"/>
      <c r="G45" s="45"/>
      <c r="H45" s="70" t="n">
        <v>0.2</v>
      </c>
      <c r="I45" s="77" t="n">
        <f aca="false">H45*($H$33+$H$41)</f>
        <v>0</v>
      </c>
      <c r="J45" s="78"/>
    </row>
    <row r="46" customFormat="false" ht="15" hidden="false" customHeight="true" outlineLevel="0" collapsed="false">
      <c r="A46" s="44" t="s">
        <v>22</v>
      </c>
      <c r="B46" s="45" t="s">
        <v>76</v>
      </c>
      <c r="C46" s="45"/>
      <c r="D46" s="45"/>
      <c r="E46" s="45"/>
      <c r="F46" s="45"/>
      <c r="G46" s="45"/>
      <c r="H46" s="70" t="n">
        <v>0.025</v>
      </c>
      <c r="I46" s="77" t="n">
        <f aca="false">H46*($H$33+$H$41)</f>
        <v>0</v>
      </c>
      <c r="J46" s="78"/>
    </row>
    <row r="47" customFormat="false" ht="15" hidden="false" customHeight="true" outlineLevel="0" collapsed="false">
      <c r="A47" s="44" t="s">
        <v>25</v>
      </c>
      <c r="B47" s="79" t="s">
        <v>77</v>
      </c>
      <c r="C47" s="80"/>
      <c r="D47" s="56" t="s">
        <v>78</v>
      </c>
      <c r="E47" s="81" t="n">
        <v>2.97</v>
      </c>
      <c r="F47" s="82" t="s">
        <v>79</v>
      </c>
      <c r="G47" s="83" t="n">
        <v>0.0099</v>
      </c>
      <c r="H47" s="84" t="n">
        <f aca="false">E47*G47</f>
        <v>0.029403</v>
      </c>
      <c r="I47" s="77" t="n">
        <f aca="false">H47*($H$33+$H$41)</f>
        <v>0</v>
      </c>
      <c r="J47" s="78"/>
    </row>
    <row r="48" customFormat="false" ht="15" hidden="false" customHeight="true" outlineLevel="0" collapsed="false">
      <c r="A48" s="44" t="s">
        <v>27</v>
      </c>
      <c r="B48" s="45" t="s">
        <v>80</v>
      </c>
      <c r="C48" s="45"/>
      <c r="D48" s="45"/>
      <c r="E48" s="45"/>
      <c r="F48" s="45"/>
      <c r="G48" s="45"/>
      <c r="H48" s="70" t="n">
        <v>0.015</v>
      </c>
      <c r="I48" s="77" t="n">
        <f aca="false">H48*($H$33+$H$41)</f>
        <v>0</v>
      </c>
      <c r="J48" s="78"/>
    </row>
    <row r="49" customFormat="false" ht="15" hidden="false" customHeight="true" outlineLevel="0" collapsed="false">
      <c r="A49" s="44" t="s">
        <v>29</v>
      </c>
      <c r="B49" s="45" t="s">
        <v>81</v>
      </c>
      <c r="C49" s="45"/>
      <c r="D49" s="45"/>
      <c r="E49" s="45"/>
      <c r="F49" s="45"/>
      <c r="G49" s="45"/>
      <c r="H49" s="85" t="n">
        <v>0.01</v>
      </c>
      <c r="I49" s="77" t="n">
        <f aca="false">H49*($H$33+$H$41)</f>
        <v>0</v>
      </c>
      <c r="J49" s="78"/>
    </row>
    <row r="50" customFormat="false" ht="15" hidden="false" customHeight="true" outlineLevel="0" collapsed="false">
      <c r="A50" s="44" t="s">
        <v>58</v>
      </c>
      <c r="B50" s="45" t="s">
        <v>82</v>
      </c>
      <c r="C50" s="45"/>
      <c r="D50" s="45"/>
      <c r="E50" s="45"/>
      <c r="F50" s="45"/>
      <c r="G50" s="45"/>
      <c r="H50" s="70" t="n">
        <v>0.006</v>
      </c>
      <c r="I50" s="77" t="n">
        <f aca="false">H50*($H$33+$H$41)</f>
        <v>0</v>
      </c>
      <c r="J50" s="78"/>
    </row>
    <row r="51" customFormat="false" ht="15" hidden="false" customHeight="true" outlineLevel="0" collapsed="false">
      <c r="A51" s="44" t="s">
        <v>60</v>
      </c>
      <c r="B51" s="45" t="s">
        <v>83</v>
      </c>
      <c r="C51" s="45"/>
      <c r="D51" s="45"/>
      <c r="E51" s="45"/>
      <c r="F51" s="45"/>
      <c r="G51" s="45"/>
      <c r="H51" s="70" t="n">
        <v>0.002</v>
      </c>
      <c r="I51" s="77" t="n">
        <f aca="false">H51*($H$33+$H$41)</f>
        <v>0</v>
      </c>
      <c r="J51" s="78"/>
    </row>
    <row r="52" customFormat="false" ht="15" hidden="false" customHeight="true" outlineLevel="0" collapsed="false">
      <c r="A52" s="44" t="s">
        <v>84</v>
      </c>
      <c r="B52" s="45" t="s">
        <v>85</v>
      </c>
      <c r="C52" s="45"/>
      <c r="D52" s="45"/>
      <c r="E52" s="45"/>
      <c r="F52" s="45"/>
      <c r="G52" s="45"/>
      <c r="H52" s="85" t="n">
        <v>0.08</v>
      </c>
      <c r="I52" s="77" t="n">
        <f aca="false">H52*($H$33+$H$41)</f>
        <v>0</v>
      </c>
      <c r="J52" s="78"/>
    </row>
    <row r="53" customFormat="false" ht="15" hidden="false" customHeight="true" outlineLevel="0" collapsed="false">
      <c r="A53" s="51" t="s">
        <v>86</v>
      </c>
      <c r="B53" s="51"/>
      <c r="C53" s="51"/>
      <c r="D53" s="51"/>
      <c r="E53" s="51"/>
      <c r="F53" s="51"/>
      <c r="G53" s="51"/>
      <c r="H53" s="86" t="n">
        <f aca="false">SUM(H45:H52)</f>
        <v>0.367403</v>
      </c>
      <c r="I53" s="67" t="n">
        <f aca="false">SUM(I45:I52)</f>
        <v>0</v>
      </c>
      <c r="J53" s="78"/>
    </row>
    <row r="54" customFormat="false" ht="15" hidden="false" customHeight="true" outlineLevel="0" collapsed="false">
      <c r="A54" s="75"/>
      <c r="B54" s="75"/>
      <c r="C54" s="75"/>
      <c r="D54" s="75"/>
      <c r="E54" s="75"/>
      <c r="F54" s="75"/>
      <c r="G54" s="75"/>
      <c r="H54" s="75"/>
      <c r="I54" s="75"/>
      <c r="J54" s="29"/>
    </row>
    <row r="55" customFormat="false" ht="15" hidden="false" customHeight="true" outlineLevel="0" collapsed="false">
      <c r="A55" s="51" t="s">
        <v>87</v>
      </c>
      <c r="B55" s="51"/>
      <c r="C55" s="51"/>
      <c r="D55" s="51"/>
      <c r="E55" s="51"/>
      <c r="F55" s="51"/>
      <c r="G55" s="51"/>
      <c r="H55" s="51"/>
      <c r="I55" s="51"/>
      <c r="J55" s="29"/>
    </row>
    <row r="56" customFormat="false" ht="15" hidden="false" customHeight="true" outlineLevel="0" collapsed="false">
      <c r="A56" s="51" t="s">
        <v>88</v>
      </c>
      <c r="B56" s="43" t="s">
        <v>89</v>
      </c>
      <c r="C56" s="43"/>
      <c r="D56" s="43"/>
      <c r="E56" s="43"/>
      <c r="F56" s="43"/>
      <c r="G56" s="43"/>
      <c r="H56" s="51" t="s">
        <v>50</v>
      </c>
      <c r="I56" s="51"/>
      <c r="J56" s="29"/>
    </row>
    <row r="57" customFormat="false" ht="15" hidden="false" customHeight="true" outlineLevel="0" collapsed="false">
      <c r="A57" s="87" t="s">
        <v>20</v>
      </c>
      <c r="B57" s="87" t="s">
        <v>90</v>
      </c>
      <c r="C57" s="44" t="s">
        <v>91</v>
      </c>
      <c r="D57" s="44" t="s">
        <v>92</v>
      </c>
      <c r="E57" s="44" t="s">
        <v>93</v>
      </c>
      <c r="F57" s="44" t="s">
        <v>94</v>
      </c>
      <c r="G57" s="44" t="s">
        <v>95</v>
      </c>
      <c r="H57" s="88" t="n">
        <f aca="false">(((D58*E58)*F58)-G58)</f>
        <v>0</v>
      </c>
      <c r="I57" s="88"/>
      <c r="J57" s="29"/>
    </row>
    <row r="58" customFormat="false" ht="15" hidden="false" customHeight="true" outlineLevel="0" collapsed="false">
      <c r="A58" s="87"/>
      <c r="B58" s="87"/>
      <c r="C58" s="89" t="s">
        <v>96</v>
      </c>
      <c r="D58" s="90"/>
      <c r="E58" s="89" t="n">
        <v>2</v>
      </c>
      <c r="F58" s="89" t="n">
        <v>22</v>
      </c>
      <c r="G58" s="90" t="n">
        <f aca="false">H26*0.06</f>
        <v>0</v>
      </c>
      <c r="H58" s="88"/>
      <c r="I58" s="88"/>
      <c r="J58" s="29"/>
    </row>
    <row r="59" customFormat="false" ht="15" hidden="false" customHeight="true" outlineLevel="0" collapsed="false">
      <c r="A59" s="87" t="s">
        <v>22</v>
      </c>
      <c r="B59" s="91" t="s">
        <v>97</v>
      </c>
      <c r="C59" s="91"/>
      <c r="D59" s="44" t="s">
        <v>91</v>
      </c>
      <c r="E59" s="44" t="s">
        <v>92</v>
      </c>
      <c r="F59" s="44" t="str">
        <f aca="false">F57</f>
        <v>Dias</v>
      </c>
      <c r="G59" s="44" t="s">
        <v>95</v>
      </c>
      <c r="H59" s="88" t="n">
        <f aca="false">((E60-G60)*F60)</f>
        <v>0</v>
      </c>
      <c r="I59" s="88"/>
      <c r="J59" s="29"/>
    </row>
    <row r="60" customFormat="false" ht="15" hidden="false" customHeight="true" outlineLevel="0" collapsed="false">
      <c r="A60" s="87"/>
      <c r="B60" s="91"/>
      <c r="C60" s="91"/>
      <c r="D60" s="89" t="s">
        <v>98</v>
      </c>
      <c r="E60" s="92"/>
      <c r="F60" s="93" t="n">
        <v>22</v>
      </c>
      <c r="G60" s="90" t="n">
        <v>0</v>
      </c>
      <c r="H60" s="88"/>
      <c r="I60" s="88"/>
      <c r="J60" s="29"/>
    </row>
    <row r="61" customFormat="false" ht="15" hidden="false" customHeight="true" outlineLevel="0" collapsed="false">
      <c r="A61" s="44" t="s">
        <v>25</v>
      </c>
      <c r="B61" s="94" t="s">
        <v>99</v>
      </c>
      <c r="C61" s="94"/>
      <c r="D61" s="94"/>
      <c r="E61" s="94"/>
      <c r="F61" s="94"/>
      <c r="G61" s="94"/>
      <c r="H61" s="95" t="n">
        <v>0</v>
      </c>
      <c r="I61" s="95"/>
      <c r="J61" s="29"/>
    </row>
    <row r="62" customFormat="false" ht="15" hidden="false" customHeight="true" outlineLevel="0" collapsed="false">
      <c r="A62" s="44" t="s">
        <v>27</v>
      </c>
      <c r="B62" s="72" t="s">
        <v>100</v>
      </c>
      <c r="C62" s="72"/>
      <c r="D62" s="72"/>
      <c r="E62" s="72"/>
      <c r="F62" s="72"/>
      <c r="G62" s="72"/>
      <c r="H62" s="54"/>
      <c r="I62" s="54"/>
      <c r="J62" s="29"/>
    </row>
    <row r="63" customFormat="false" ht="15" hidden="false" customHeight="true" outlineLevel="0" collapsed="false">
      <c r="A63" s="44" t="s">
        <v>29</v>
      </c>
      <c r="B63" s="96" t="s">
        <v>101</v>
      </c>
      <c r="C63" s="96"/>
      <c r="D63" s="96"/>
      <c r="E63" s="96"/>
      <c r="F63" s="96"/>
      <c r="G63" s="96"/>
      <c r="H63" s="54"/>
      <c r="I63" s="54"/>
      <c r="J63" s="29"/>
    </row>
    <row r="64" customFormat="false" ht="15" hidden="false" customHeight="true" outlineLevel="0" collapsed="false">
      <c r="A64" s="44" t="s">
        <v>58</v>
      </c>
      <c r="B64" s="45" t="s">
        <v>102</v>
      </c>
      <c r="C64" s="45"/>
      <c r="D64" s="45"/>
      <c r="E64" s="45"/>
      <c r="F64" s="45"/>
      <c r="G64" s="45"/>
      <c r="H64" s="54" t="n">
        <v>0</v>
      </c>
      <c r="I64" s="54"/>
      <c r="J64" s="29"/>
    </row>
    <row r="65" customFormat="false" ht="15" hidden="false" customHeight="true" outlineLevel="0" collapsed="false">
      <c r="A65" s="44" t="s">
        <v>60</v>
      </c>
      <c r="B65" s="97" t="s">
        <v>103</v>
      </c>
      <c r="C65" s="97"/>
      <c r="D65" s="97"/>
      <c r="E65" s="97"/>
      <c r="F65" s="97"/>
      <c r="G65" s="97"/>
      <c r="H65" s="54" t="n">
        <v>0</v>
      </c>
      <c r="I65" s="54"/>
      <c r="J65" s="29"/>
    </row>
    <row r="66" customFormat="false" ht="15" hidden="false" customHeight="true" outlineLevel="0" collapsed="false">
      <c r="A66" s="44" t="s">
        <v>84</v>
      </c>
      <c r="B66" s="97" t="s">
        <v>104</v>
      </c>
      <c r="C66" s="97"/>
      <c r="D66" s="97"/>
      <c r="E66" s="97"/>
      <c r="F66" s="97"/>
      <c r="G66" s="97"/>
      <c r="H66" s="54" t="n">
        <v>0</v>
      </c>
      <c r="I66" s="54"/>
      <c r="J66" s="29"/>
    </row>
    <row r="67" customFormat="false" ht="15" hidden="false" customHeight="true" outlineLevel="0" collapsed="false">
      <c r="A67" s="51" t="s">
        <v>71</v>
      </c>
      <c r="B67" s="51"/>
      <c r="C67" s="51"/>
      <c r="D67" s="51"/>
      <c r="E67" s="51"/>
      <c r="F67" s="51"/>
      <c r="G67" s="51"/>
      <c r="H67" s="67" t="n">
        <f aca="false">SUM(H57:I66)</f>
        <v>0</v>
      </c>
      <c r="I67" s="67"/>
      <c r="J67" s="29"/>
    </row>
    <row r="68" customFormat="false" ht="15" hidden="false" customHeight="true" outlineLevel="0" collapsed="false">
      <c r="A68" s="30"/>
      <c r="B68" s="30"/>
      <c r="C68" s="30"/>
      <c r="D68" s="30"/>
      <c r="E68" s="30"/>
      <c r="F68" s="30"/>
      <c r="G68" s="30"/>
      <c r="H68" s="30"/>
      <c r="I68" s="30"/>
      <c r="J68" s="29"/>
    </row>
    <row r="69" customFormat="false" ht="15" hidden="false" customHeight="true" outlineLevel="0" collapsed="false">
      <c r="A69" s="98" t="s">
        <v>105</v>
      </c>
      <c r="B69" s="98"/>
      <c r="C69" s="98"/>
      <c r="D69" s="98"/>
      <c r="E69" s="98"/>
      <c r="F69" s="98"/>
      <c r="G69" s="98"/>
      <c r="H69" s="98"/>
      <c r="I69" s="98"/>
      <c r="J69" s="29"/>
    </row>
    <row r="70" customFormat="false" ht="15" hidden="false" customHeight="true" outlineLevel="0" collapsed="false">
      <c r="A70" s="99"/>
      <c r="B70" s="99"/>
      <c r="C70" s="99"/>
      <c r="D70" s="99"/>
      <c r="E70" s="99"/>
      <c r="F70" s="99"/>
      <c r="G70" s="99"/>
      <c r="H70" s="99"/>
      <c r="I70" s="99"/>
      <c r="J70" s="29"/>
    </row>
    <row r="71" customFormat="false" ht="15" hidden="false" customHeight="true" outlineLevel="0" collapsed="false">
      <c r="A71" s="100" t="n">
        <v>2</v>
      </c>
      <c r="B71" s="101" t="s">
        <v>106</v>
      </c>
      <c r="C71" s="101"/>
      <c r="D71" s="101"/>
      <c r="E71" s="101"/>
      <c r="F71" s="101"/>
      <c r="G71" s="101"/>
      <c r="H71" s="100" t="s">
        <v>50</v>
      </c>
      <c r="I71" s="100"/>
      <c r="J71" s="29"/>
    </row>
    <row r="72" customFormat="false" ht="15" hidden="false" customHeight="true" outlineLevel="0" collapsed="false">
      <c r="A72" s="56" t="s">
        <v>65</v>
      </c>
      <c r="B72" s="72" t="s">
        <v>107</v>
      </c>
      <c r="C72" s="72"/>
      <c r="D72" s="72"/>
      <c r="E72" s="72"/>
      <c r="F72" s="72"/>
      <c r="G72" s="72"/>
      <c r="H72" s="102" t="n">
        <f aca="false">H41</f>
        <v>0</v>
      </c>
      <c r="I72" s="102"/>
      <c r="J72" s="29"/>
    </row>
    <row r="73" customFormat="false" ht="15" hidden="false" customHeight="true" outlineLevel="0" collapsed="false">
      <c r="A73" s="56" t="s">
        <v>73</v>
      </c>
      <c r="B73" s="72" t="s">
        <v>74</v>
      </c>
      <c r="C73" s="72"/>
      <c r="D73" s="72"/>
      <c r="E73" s="72"/>
      <c r="F73" s="72"/>
      <c r="G73" s="72"/>
      <c r="H73" s="102" t="n">
        <f aca="false">I53</f>
        <v>0</v>
      </c>
      <c r="I73" s="102"/>
      <c r="J73" s="29"/>
    </row>
    <row r="74" customFormat="false" ht="15" hidden="false" customHeight="true" outlineLevel="0" collapsed="false">
      <c r="A74" s="56" t="s">
        <v>88</v>
      </c>
      <c r="B74" s="72" t="s">
        <v>89</v>
      </c>
      <c r="C74" s="72"/>
      <c r="D74" s="72"/>
      <c r="E74" s="72"/>
      <c r="F74" s="72"/>
      <c r="G74" s="72"/>
      <c r="H74" s="102" t="n">
        <f aca="false">H67</f>
        <v>0</v>
      </c>
      <c r="I74" s="102"/>
      <c r="J74" s="29"/>
    </row>
    <row r="75" customFormat="false" ht="15" hidden="false" customHeight="true" outlineLevel="0" collapsed="false">
      <c r="A75" s="51" t="s">
        <v>71</v>
      </c>
      <c r="B75" s="51"/>
      <c r="C75" s="51"/>
      <c r="D75" s="51"/>
      <c r="E75" s="51"/>
      <c r="F75" s="51"/>
      <c r="G75" s="51"/>
      <c r="H75" s="67" t="n">
        <f aca="false">SUM(H72:I74)</f>
        <v>0</v>
      </c>
      <c r="I75" s="67"/>
      <c r="J75" s="29"/>
    </row>
    <row r="76" customFormat="false" ht="15" hidden="false" customHeight="true" outlineLevel="0" collapsed="false">
      <c r="A76" s="103"/>
      <c r="B76" s="103"/>
      <c r="C76" s="103"/>
      <c r="D76" s="103"/>
      <c r="E76" s="103"/>
      <c r="F76" s="103"/>
      <c r="G76" s="103"/>
      <c r="H76" s="103"/>
      <c r="I76" s="103"/>
      <c r="J76" s="29"/>
    </row>
    <row r="77" customFormat="false" ht="15" hidden="false" customHeight="true" outlineLevel="0" collapsed="false">
      <c r="A77" s="50" t="s">
        <v>108</v>
      </c>
      <c r="B77" s="50"/>
      <c r="C77" s="50"/>
      <c r="D77" s="50"/>
      <c r="E77" s="50"/>
      <c r="F77" s="50"/>
      <c r="G77" s="50"/>
      <c r="H77" s="50"/>
      <c r="I77" s="50"/>
      <c r="J77" s="29"/>
    </row>
    <row r="78" customFormat="false" ht="15" hidden="false" customHeight="true" outlineLevel="0" collapsed="false">
      <c r="A78" s="51" t="n">
        <v>3</v>
      </c>
      <c r="B78" s="43" t="s">
        <v>109</v>
      </c>
      <c r="C78" s="43"/>
      <c r="D78" s="43"/>
      <c r="E78" s="43"/>
      <c r="F78" s="43"/>
      <c r="G78" s="43"/>
      <c r="H78" s="51" t="s">
        <v>67</v>
      </c>
      <c r="I78" s="69" t="s">
        <v>50</v>
      </c>
      <c r="J78" s="29"/>
    </row>
    <row r="79" customFormat="false" ht="15" hidden="false" customHeight="true" outlineLevel="0" collapsed="false">
      <c r="A79" s="44" t="s">
        <v>20</v>
      </c>
      <c r="B79" s="45" t="s">
        <v>110</v>
      </c>
      <c r="C79" s="45"/>
      <c r="D79" s="45"/>
      <c r="E79" s="45"/>
      <c r="F79" s="45"/>
      <c r="G79" s="45"/>
      <c r="H79" s="73" t="n">
        <v>0.0042</v>
      </c>
      <c r="I79" s="77" t="n">
        <f aca="false">H79*$H$33</f>
        <v>0</v>
      </c>
      <c r="J79" s="29"/>
    </row>
    <row r="80" customFormat="false" ht="15" hidden="false" customHeight="true" outlineLevel="0" collapsed="false">
      <c r="A80" s="44" t="s">
        <v>22</v>
      </c>
      <c r="B80" s="45" t="s">
        <v>111</v>
      </c>
      <c r="C80" s="45"/>
      <c r="D80" s="45"/>
      <c r="E80" s="45"/>
      <c r="F80" s="45"/>
      <c r="G80" s="45"/>
      <c r="H80" s="73" t="n">
        <f aca="false">H79*0.08</f>
        <v>0.000336</v>
      </c>
      <c r="I80" s="77" t="n">
        <f aca="false">H80*$H$33</f>
        <v>0</v>
      </c>
      <c r="J80" s="29"/>
    </row>
    <row r="81" customFormat="false" ht="15" hidden="false" customHeight="true" outlineLevel="0" collapsed="false">
      <c r="A81" s="44" t="s">
        <v>25</v>
      </c>
      <c r="B81" s="45" t="s">
        <v>112</v>
      </c>
      <c r="C81" s="45"/>
      <c r="D81" s="45"/>
      <c r="E81" s="45"/>
      <c r="F81" s="45"/>
      <c r="G81" s="45"/>
      <c r="H81" s="73" t="n">
        <v>0.0365</v>
      </c>
      <c r="I81" s="77" t="n">
        <f aca="false">H81*$H$33</f>
        <v>0</v>
      </c>
      <c r="J81" s="104"/>
    </row>
    <row r="82" customFormat="false" ht="15" hidden="false" customHeight="true" outlineLevel="0" collapsed="false">
      <c r="A82" s="44" t="s">
        <v>27</v>
      </c>
      <c r="B82" s="45" t="s">
        <v>113</v>
      </c>
      <c r="C82" s="45"/>
      <c r="D82" s="45"/>
      <c r="E82" s="45"/>
      <c r="F82" s="45"/>
      <c r="G82" s="45"/>
      <c r="H82" s="73" t="n">
        <v>0.0194</v>
      </c>
      <c r="I82" s="77" t="n">
        <f aca="false">H82*$H$33</f>
        <v>0</v>
      </c>
      <c r="J82" s="29"/>
    </row>
    <row r="83" customFormat="false" ht="15" hidden="false" customHeight="true" outlineLevel="0" collapsed="false">
      <c r="A83" s="44" t="s">
        <v>29</v>
      </c>
      <c r="B83" s="45" t="s">
        <v>114</v>
      </c>
      <c r="C83" s="45"/>
      <c r="D83" s="45"/>
      <c r="E83" s="45"/>
      <c r="F83" s="45"/>
      <c r="G83" s="45"/>
      <c r="H83" s="73" t="n">
        <f aca="false">H82*H53</f>
        <v>0.0071276182</v>
      </c>
      <c r="I83" s="77" t="n">
        <f aca="false">H83*$H$33</f>
        <v>0</v>
      </c>
      <c r="J83" s="29"/>
    </row>
    <row r="84" customFormat="false" ht="15" hidden="false" customHeight="true" outlineLevel="0" collapsed="false">
      <c r="A84" s="44" t="s">
        <v>58</v>
      </c>
      <c r="B84" s="45" t="s">
        <v>115</v>
      </c>
      <c r="C84" s="45"/>
      <c r="D84" s="45"/>
      <c r="E84" s="45"/>
      <c r="F84" s="45"/>
      <c r="G84" s="45"/>
      <c r="H84" s="73" t="n">
        <v>0.0035</v>
      </c>
      <c r="I84" s="77" t="n">
        <f aca="false">H84*$H$33</f>
        <v>0</v>
      </c>
      <c r="J84" s="29"/>
    </row>
    <row r="85" customFormat="false" ht="15" hidden="false" customHeight="true" outlineLevel="0" collapsed="false">
      <c r="A85" s="51" t="s">
        <v>71</v>
      </c>
      <c r="B85" s="51"/>
      <c r="C85" s="51"/>
      <c r="D85" s="51"/>
      <c r="E85" s="51"/>
      <c r="F85" s="51"/>
      <c r="G85" s="51"/>
      <c r="H85" s="67" t="n">
        <f aca="false">SUM(I79:I84)</f>
        <v>0</v>
      </c>
      <c r="I85" s="67"/>
      <c r="J85" s="29"/>
    </row>
    <row r="86" customFormat="false" ht="15" hidden="false" customHeight="true" outlineLevel="0" collapsed="false">
      <c r="A86" s="75"/>
      <c r="B86" s="75"/>
      <c r="C86" s="75"/>
      <c r="D86" s="75"/>
      <c r="E86" s="75"/>
      <c r="F86" s="75"/>
      <c r="G86" s="75"/>
      <c r="H86" s="75"/>
      <c r="I86" s="75"/>
      <c r="J86" s="29"/>
    </row>
    <row r="87" customFormat="false" ht="15" hidden="false" customHeight="true" outlineLevel="0" collapsed="false">
      <c r="A87" s="50" t="s">
        <v>116</v>
      </c>
      <c r="B87" s="50"/>
      <c r="C87" s="50"/>
      <c r="D87" s="50"/>
      <c r="E87" s="50"/>
      <c r="F87" s="50"/>
      <c r="G87" s="50"/>
      <c r="H87" s="50"/>
      <c r="I87" s="50"/>
      <c r="J87" s="29"/>
    </row>
    <row r="88" customFormat="false" ht="15" hidden="false" customHeight="true" outlineLevel="0" collapsed="false">
      <c r="A88" s="51" t="s">
        <v>117</v>
      </c>
      <c r="B88" s="51"/>
      <c r="C88" s="51"/>
      <c r="D88" s="51"/>
      <c r="E88" s="51"/>
      <c r="F88" s="51"/>
      <c r="G88" s="51"/>
      <c r="H88" s="51"/>
      <c r="I88" s="51"/>
      <c r="J88" s="29"/>
    </row>
    <row r="89" customFormat="false" ht="15" hidden="false" customHeight="true" outlineLevel="0" collapsed="false">
      <c r="A89" s="51" t="s">
        <v>118</v>
      </c>
      <c r="B89" s="43" t="s">
        <v>119</v>
      </c>
      <c r="C89" s="43"/>
      <c r="D89" s="43"/>
      <c r="E89" s="43"/>
      <c r="F89" s="43"/>
      <c r="G89" s="43"/>
      <c r="H89" s="51" t="s">
        <v>67</v>
      </c>
      <c r="I89" s="51" t="s">
        <v>50</v>
      </c>
      <c r="J89" s="29"/>
    </row>
    <row r="90" customFormat="false" ht="15" hidden="false" customHeight="true" outlineLevel="0" collapsed="false">
      <c r="A90" s="44" t="s">
        <v>20</v>
      </c>
      <c r="B90" s="45" t="s">
        <v>120</v>
      </c>
      <c r="C90" s="45"/>
      <c r="D90" s="45"/>
      <c r="E90" s="45"/>
      <c r="F90" s="45"/>
      <c r="G90" s="45"/>
      <c r="H90" s="70" t="n">
        <v>0.0932</v>
      </c>
      <c r="I90" s="71" t="n">
        <f aca="false">H90*$H$33</f>
        <v>0</v>
      </c>
      <c r="J90" s="29"/>
    </row>
    <row r="91" customFormat="false" ht="15" hidden="false" customHeight="true" outlineLevel="0" collapsed="false">
      <c r="A91" s="44" t="s">
        <v>22</v>
      </c>
      <c r="B91" s="45" t="s">
        <v>119</v>
      </c>
      <c r="C91" s="45"/>
      <c r="D91" s="45"/>
      <c r="E91" s="45"/>
      <c r="F91" s="45"/>
      <c r="G91" s="45"/>
      <c r="H91" s="105" t="n">
        <v>0.0028</v>
      </c>
      <c r="I91" s="71" t="n">
        <f aca="false">H91*$H$33</f>
        <v>0</v>
      </c>
      <c r="J91" s="29"/>
    </row>
    <row r="92" customFormat="false" ht="15" hidden="false" customHeight="true" outlineLevel="0" collapsed="false">
      <c r="A92" s="44" t="s">
        <v>25</v>
      </c>
      <c r="B92" s="45" t="s">
        <v>121</v>
      </c>
      <c r="C92" s="45"/>
      <c r="D92" s="45"/>
      <c r="E92" s="45"/>
      <c r="F92" s="45"/>
      <c r="G92" s="45"/>
      <c r="H92" s="70" t="n">
        <v>0.0004</v>
      </c>
      <c r="I92" s="71" t="n">
        <f aca="false">H92*$H$33</f>
        <v>0</v>
      </c>
      <c r="J92" s="29"/>
    </row>
    <row r="93" customFormat="false" ht="15" hidden="false" customHeight="true" outlineLevel="0" collapsed="false">
      <c r="A93" s="44" t="s">
        <v>27</v>
      </c>
      <c r="B93" s="45" t="s">
        <v>122</v>
      </c>
      <c r="C93" s="45"/>
      <c r="D93" s="45"/>
      <c r="E93" s="45"/>
      <c r="F93" s="45"/>
      <c r="G93" s="45"/>
      <c r="H93" s="70" t="n">
        <v>0.0033</v>
      </c>
      <c r="I93" s="71" t="n">
        <f aca="false">H93*$H$33</f>
        <v>0</v>
      </c>
      <c r="J93" s="29"/>
    </row>
    <row r="94" customFormat="false" ht="15" hidden="false" customHeight="true" outlineLevel="0" collapsed="false">
      <c r="A94" s="44" t="s">
        <v>29</v>
      </c>
      <c r="B94" s="45" t="s">
        <v>123</v>
      </c>
      <c r="C94" s="45"/>
      <c r="D94" s="45"/>
      <c r="E94" s="45"/>
      <c r="F94" s="45"/>
      <c r="G94" s="45"/>
      <c r="H94" s="70" t="n">
        <v>0.0015</v>
      </c>
      <c r="I94" s="71" t="n">
        <f aca="false">H94*$H$33</f>
        <v>0</v>
      </c>
      <c r="J94" s="29"/>
    </row>
    <row r="95" customFormat="false" ht="15" hidden="false" customHeight="true" outlineLevel="0" collapsed="false">
      <c r="A95" s="44" t="s">
        <v>58</v>
      </c>
      <c r="B95" s="45" t="s">
        <v>124</v>
      </c>
      <c r="C95" s="45"/>
      <c r="D95" s="45"/>
      <c r="E95" s="45"/>
      <c r="F95" s="45"/>
      <c r="G95" s="45"/>
      <c r="H95" s="70" t="n">
        <v>0</v>
      </c>
      <c r="I95" s="71" t="n">
        <f aca="false">H95*$H$33</f>
        <v>0</v>
      </c>
      <c r="J95" s="29"/>
    </row>
    <row r="96" customFormat="false" ht="15" hidden="false" customHeight="true" outlineLevel="0" collapsed="false">
      <c r="A96" s="100" t="s">
        <v>125</v>
      </c>
      <c r="B96" s="100"/>
      <c r="C96" s="100"/>
      <c r="D96" s="100"/>
      <c r="E96" s="100"/>
      <c r="F96" s="100"/>
      <c r="G96" s="100"/>
      <c r="H96" s="106" t="n">
        <f aca="false">SUM(H90:H95)</f>
        <v>0.1012</v>
      </c>
      <c r="I96" s="107" t="n">
        <f aca="false">SUM(I90:I95)</f>
        <v>0</v>
      </c>
      <c r="J96" s="29"/>
    </row>
    <row r="97" customFormat="false" ht="15" hidden="true" customHeight="true" outlineLevel="0" collapsed="false">
      <c r="A97" s="56" t="s">
        <v>60</v>
      </c>
      <c r="B97" s="72" t="s">
        <v>126</v>
      </c>
      <c r="C97" s="72"/>
      <c r="D97" s="72"/>
      <c r="E97" s="72"/>
      <c r="F97" s="72"/>
      <c r="G97" s="72"/>
      <c r="H97" s="73"/>
      <c r="I97" s="74" t="n">
        <f aca="false">H97*H33</f>
        <v>0</v>
      </c>
      <c r="J97" s="29"/>
    </row>
    <row r="98" customFormat="false" ht="15" hidden="false" customHeight="true" outlineLevel="0" collapsed="false">
      <c r="A98" s="51" t="s">
        <v>71</v>
      </c>
      <c r="B98" s="51"/>
      <c r="C98" s="51"/>
      <c r="D98" s="51"/>
      <c r="E98" s="51"/>
      <c r="F98" s="51"/>
      <c r="G98" s="51"/>
      <c r="H98" s="67" t="n">
        <f aca="false">I96+I97</f>
        <v>0</v>
      </c>
      <c r="I98" s="67"/>
      <c r="J98" s="29"/>
    </row>
    <row r="99" customFormat="false" ht="15" hidden="false" customHeight="true" outlineLevel="0" collapsed="false">
      <c r="A99" s="103"/>
      <c r="B99" s="103"/>
      <c r="C99" s="103"/>
      <c r="D99" s="103"/>
      <c r="E99" s="103"/>
      <c r="F99" s="103"/>
      <c r="G99" s="103"/>
      <c r="H99" s="103"/>
      <c r="I99" s="103"/>
      <c r="J99" s="29"/>
    </row>
    <row r="100" customFormat="false" ht="15" hidden="false" customHeight="true" outlineLevel="0" collapsed="false">
      <c r="A100" s="51" t="s">
        <v>127</v>
      </c>
      <c r="B100" s="51"/>
      <c r="C100" s="51"/>
      <c r="D100" s="51"/>
      <c r="E100" s="51"/>
      <c r="F100" s="51"/>
      <c r="G100" s="51"/>
      <c r="H100" s="51"/>
      <c r="I100" s="51"/>
      <c r="J100" s="29"/>
    </row>
    <row r="101" customFormat="false" ht="15" hidden="false" customHeight="true" outlineLevel="0" collapsed="false">
      <c r="A101" s="51" t="s">
        <v>128</v>
      </c>
      <c r="B101" s="43" t="s">
        <v>129</v>
      </c>
      <c r="C101" s="43"/>
      <c r="D101" s="43"/>
      <c r="E101" s="43"/>
      <c r="F101" s="43"/>
      <c r="G101" s="43"/>
      <c r="H101" s="51" t="s">
        <v>67</v>
      </c>
      <c r="I101" s="51" t="s">
        <v>50</v>
      </c>
      <c r="J101" s="29"/>
    </row>
    <row r="102" customFormat="false" ht="15" hidden="false" customHeight="true" outlineLevel="0" collapsed="false">
      <c r="A102" s="44" t="s">
        <v>20</v>
      </c>
      <c r="B102" s="45" t="s">
        <v>130</v>
      </c>
      <c r="C102" s="45"/>
      <c r="D102" s="45"/>
      <c r="E102" s="45"/>
      <c r="F102" s="45"/>
      <c r="G102" s="45"/>
      <c r="H102" s="70"/>
      <c r="I102" s="71" t="n">
        <v>0</v>
      </c>
      <c r="J102" s="29"/>
    </row>
    <row r="103" customFormat="false" ht="15" hidden="false" customHeight="true" outlineLevel="0" collapsed="false">
      <c r="A103" s="44" t="s">
        <v>22</v>
      </c>
      <c r="B103" s="72" t="s">
        <v>131</v>
      </c>
      <c r="C103" s="72"/>
      <c r="D103" s="72"/>
      <c r="E103" s="72"/>
      <c r="F103" s="72"/>
      <c r="G103" s="72"/>
      <c r="H103" s="70"/>
      <c r="I103" s="71" t="n">
        <f aca="false">H103*I102</f>
        <v>0</v>
      </c>
      <c r="J103" s="29"/>
    </row>
    <row r="104" customFormat="false" ht="15" hidden="false" customHeight="true" outlineLevel="0" collapsed="false">
      <c r="A104" s="51" t="s">
        <v>71</v>
      </c>
      <c r="B104" s="51"/>
      <c r="C104" s="51"/>
      <c r="D104" s="51"/>
      <c r="E104" s="51"/>
      <c r="F104" s="51"/>
      <c r="G104" s="51"/>
      <c r="H104" s="67" t="n">
        <f aca="false">SUM(I98:I103)</f>
        <v>0</v>
      </c>
      <c r="I104" s="67"/>
      <c r="J104" s="29"/>
    </row>
    <row r="105" customFormat="false" ht="15" hidden="false" customHeight="true" outlineLevel="0" collapsed="false">
      <c r="A105" s="30"/>
      <c r="B105" s="30"/>
      <c r="C105" s="30"/>
      <c r="D105" s="30"/>
      <c r="E105" s="30"/>
      <c r="F105" s="30"/>
      <c r="G105" s="30"/>
      <c r="H105" s="30"/>
      <c r="I105" s="30"/>
      <c r="J105" s="29"/>
    </row>
    <row r="106" customFormat="false" ht="15" hidden="false" customHeight="true" outlineLevel="0" collapsed="false">
      <c r="A106" s="98" t="s">
        <v>132</v>
      </c>
      <c r="B106" s="98"/>
      <c r="C106" s="98"/>
      <c r="D106" s="98"/>
      <c r="E106" s="98"/>
      <c r="F106" s="98"/>
      <c r="G106" s="98"/>
      <c r="H106" s="98"/>
      <c r="I106" s="98"/>
      <c r="J106" s="29"/>
    </row>
    <row r="107" customFormat="false" ht="15" hidden="false" customHeight="true" outlineLevel="0" collapsed="false">
      <c r="A107" s="99"/>
      <c r="B107" s="99"/>
      <c r="C107" s="99"/>
      <c r="D107" s="99"/>
      <c r="E107" s="99"/>
      <c r="F107" s="99"/>
      <c r="G107" s="99"/>
      <c r="H107" s="99"/>
      <c r="I107" s="99"/>
      <c r="J107" s="29"/>
    </row>
    <row r="108" customFormat="false" ht="15" hidden="false" customHeight="true" outlineLevel="0" collapsed="false">
      <c r="A108" s="100" t="n">
        <v>4</v>
      </c>
      <c r="B108" s="101" t="s">
        <v>106</v>
      </c>
      <c r="C108" s="101"/>
      <c r="D108" s="101"/>
      <c r="E108" s="101"/>
      <c r="F108" s="101"/>
      <c r="G108" s="101"/>
      <c r="H108" s="100" t="s">
        <v>50</v>
      </c>
      <c r="I108" s="100"/>
      <c r="J108" s="29"/>
    </row>
    <row r="109" customFormat="false" ht="15" hidden="false" customHeight="true" outlineLevel="0" collapsed="false">
      <c r="A109" s="56" t="s">
        <v>118</v>
      </c>
      <c r="B109" s="72" t="s">
        <v>133</v>
      </c>
      <c r="C109" s="72"/>
      <c r="D109" s="72"/>
      <c r="E109" s="72"/>
      <c r="F109" s="72"/>
      <c r="G109" s="72"/>
      <c r="H109" s="102" t="n">
        <f aca="false">H98</f>
        <v>0</v>
      </c>
      <c r="I109" s="102"/>
      <c r="J109" s="29"/>
    </row>
    <row r="110" customFormat="false" ht="15" hidden="false" customHeight="true" outlineLevel="0" collapsed="false">
      <c r="A110" s="56" t="s">
        <v>128</v>
      </c>
      <c r="B110" s="72" t="s">
        <v>129</v>
      </c>
      <c r="C110" s="72"/>
      <c r="D110" s="72"/>
      <c r="E110" s="72"/>
      <c r="F110" s="72"/>
      <c r="G110" s="72"/>
      <c r="H110" s="102" t="n">
        <f aca="false">H104</f>
        <v>0</v>
      </c>
      <c r="I110" s="102"/>
      <c r="J110" s="29"/>
    </row>
    <row r="111" customFormat="false" ht="15" hidden="false" customHeight="true" outlineLevel="0" collapsed="false">
      <c r="A111" s="51" t="s">
        <v>71</v>
      </c>
      <c r="B111" s="51"/>
      <c r="C111" s="51"/>
      <c r="D111" s="51"/>
      <c r="E111" s="51"/>
      <c r="F111" s="51"/>
      <c r="G111" s="51"/>
      <c r="H111" s="108" t="n">
        <f aca="false">SUM(H109:I110)</f>
        <v>0</v>
      </c>
      <c r="I111" s="108"/>
      <c r="J111" s="29"/>
    </row>
    <row r="112" customFormat="false" ht="15" hidden="false" customHeight="true" outlineLevel="0" collapsed="false">
      <c r="A112" s="103"/>
      <c r="B112" s="103"/>
      <c r="C112" s="103"/>
      <c r="D112" s="103"/>
      <c r="E112" s="103"/>
      <c r="F112" s="103"/>
      <c r="G112" s="103"/>
      <c r="H112" s="103"/>
      <c r="I112" s="103"/>
      <c r="J112" s="29"/>
    </row>
    <row r="113" customFormat="false" ht="15" hidden="false" customHeight="true" outlineLevel="0" collapsed="false">
      <c r="A113" s="50" t="s">
        <v>134</v>
      </c>
      <c r="B113" s="50"/>
      <c r="C113" s="50"/>
      <c r="D113" s="50"/>
      <c r="E113" s="50"/>
      <c r="F113" s="50"/>
      <c r="G113" s="50"/>
      <c r="H113" s="50"/>
      <c r="I113" s="50"/>
      <c r="J113" s="29"/>
    </row>
    <row r="114" customFormat="false" ht="15" hidden="false" customHeight="true" outlineLevel="0" collapsed="false">
      <c r="A114" s="51" t="n">
        <v>5</v>
      </c>
      <c r="B114" s="43" t="s">
        <v>135</v>
      </c>
      <c r="C114" s="43"/>
      <c r="D114" s="43"/>
      <c r="E114" s="43"/>
      <c r="F114" s="43"/>
      <c r="G114" s="43"/>
      <c r="H114" s="51" t="s">
        <v>50</v>
      </c>
      <c r="I114" s="51"/>
      <c r="J114" s="29"/>
    </row>
    <row r="115" customFormat="false" ht="15" hidden="false" customHeight="true" outlineLevel="0" collapsed="false">
      <c r="A115" s="56" t="s">
        <v>20</v>
      </c>
      <c r="B115" s="72" t="s">
        <v>136</v>
      </c>
      <c r="C115" s="72"/>
      <c r="D115" s="72"/>
      <c r="E115" s="72"/>
      <c r="F115" s="72"/>
      <c r="G115" s="72"/>
      <c r="H115" s="64" t="n">
        <f aca="false">'Uniformes e crachá'!G5</f>
        <v>0</v>
      </c>
      <c r="I115" s="64"/>
      <c r="J115" s="29"/>
    </row>
    <row r="116" customFormat="false" ht="15" hidden="false" customHeight="true" outlineLevel="0" collapsed="false">
      <c r="A116" s="56" t="s">
        <v>22</v>
      </c>
      <c r="B116" s="72" t="s">
        <v>137</v>
      </c>
      <c r="C116" s="72"/>
      <c r="D116" s="72"/>
      <c r="E116" s="72"/>
      <c r="F116" s="72"/>
      <c r="G116" s="72"/>
      <c r="H116" s="64" t="n">
        <v>0</v>
      </c>
      <c r="I116" s="64"/>
      <c r="J116" s="55"/>
    </row>
    <row r="117" customFormat="false" ht="15" hidden="false" customHeight="true" outlineLevel="0" collapsed="false">
      <c r="A117" s="56" t="s">
        <v>25</v>
      </c>
      <c r="B117" s="72" t="s">
        <v>138</v>
      </c>
      <c r="C117" s="72"/>
      <c r="D117" s="72"/>
      <c r="E117" s="72"/>
      <c r="F117" s="72"/>
      <c r="G117" s="72"/>
      <c r="H117" s="64" t="n">
        <v>0</v>
      </c>
      <c r="I117" s="64"/>
      <c r="J117" s="29"/>
    </row>
    <row r="118" customFormat="false" ht="15" hidden="false" customHeight="true" outlineLevel="0" collapsed="false">
      <c r="A118" s="56" t="s">
        <v>27</v>
      </c>
      <c r="B118" s="72" t="s">
        <v>139</v>
      </c>
      <c r="C118" s="72"/>
      <c r="D118" s="72"/>
      <c r="E118" s="72"/>
      <c r="F118" s="72"/>
      <c r="G118" s="72"/>
      <c r="H118" s="64" t="n">
        <v>0</v>
      </c>
      <c r="I118" s="64"/>
      <c r="J118" s="29"/>
    </row>
    <row r="119" customFormat="false" ht="15" hidden="false" customHeight="true" outlineLevel="0" collapsed="false">
      <c r="A119" s="100" t="s">
        <v>86</v>
      </c>
      <c r="B119" s="100"/>
      <c r="C119" s="100"/>
      <c r="D119" s="100"/>
      <c r="E119" s="100"/>
      <c r="F119" s="100"/>
      <c r="G119" s="100"/>
      <c r="H119" s="109" t="n">
        <f aca="false">SUM(H115:I118)</f>
        <v>0</v>
      </c>
      <c r="I119" s="109"/>
      <c r="J119" s="68"/>
    </row>
    <row r="120" customFormat="false" ht="15" hidden="false" customHeight="true" outlineLevel="0" collapsed="false">
      <c r="A120" s="110"/>
      <c r="B120" s="110"/>
      <c r="C120" s="110"/>
      <c r="D120" s="110"/>
      <c r="E120" s="110"/>
      <c r="F120" s="110"/>
      <c r="G120" s="110"/>
      <c r="H120" s="110"/>
      <c r="I120" s="110"/>
      <c r="J120" s="55"/>
    </row>
    <row r="121" customFormat="false" ht="15" hidden="false" customHeight="true" outlineLevel="0" collapsed="false">
      <c r="A121" s="50" t="s">
        <v>140</v>
      </c>
      <c r="B121" s="50"/>
      <c r="C121" s="50"/>
      <c r="D121" s="50"/>
      <c r="E121" s="50"/>
      <c r="F121" s="50"/>
      <c r="G121" s="50"/>
      <c r="H121" s="50"/>
      <c r="I121" s="50"/>
      <c r="J121" s="111"/>
    </row>
    <row r="122" customFormat="false" ht="15" hidden="false" customHeight="true" outlineLevel="0" collapsed="false">
      <c r="A122" s="100" t="n">
        <v>6</v>
      </c>
      <c r="B122" s="101" t="s">
        <v>141</v>
      </c>
      <c r="C122" s="101"/>
      <c r="D122" s="101"/>
      <c r="E122" s="101"/>
      <c r="F122" s="101"/>
      <c r="G122" s="101"/>
      <c r="H122" s="100" t="s">
        <v>67</v>
      </c>
      <c r="I122" s="100" t="s">
        <v>50</v>
      </c>
      <c r="J122" s="55"/>
    </row>
    <row r="123" customFormat="false" ht="15" hidden="false" customHeight="true" outlineLevel="0" collapsed="false">
      <c r="A123" s="56" t="s">
        <v>20</v>
      </c>
      <c r="B123" s="72" t="s">
        <v>142</v>
      </c>
      <c r="C123" s="72"/>
      <c r="D123" s="72"/>
      <c r="E123" s="72"/>
      <c r="F123" s="72"/>
      <c r="G123" s="72"/>
      <c r="H123" s="112"/>
      <c r="I123" s="102" t="n">
        <f aca="false">H139*H123</f>
        <v>0</v>
      </c>
      <c r="J123" s="55"/>
    </row>
    <row r="124" customFormat="false" ht="15" hidden="false" customHeight="true" outlineLevel="0" collapsed="false">
      <c r="A124" s="56" t="s">
        <v>22</v>
      </c>
      <c r="B124" s="72" t="s">
        <v>143</v>
      </c>
      <c r="C124" s="72"/>
      <c r="D124" s="72"/>
      <c r="E124" s="72"/>
      <c r="F124" s="72"/>
      <c r="G124" s="72"/>
      <c r="H124" s="112"/>
      <c r="I124" s="102" t="n">
        <f aca="false">(I123+H139)*H124</f>
        <v>0</v>
      </c>
      <c r="J124" s="111"/>
    </row>
    <row r="125" customFormat="false" ht="15" hidden="false" customHeight="true" outlineLevel="0" collapsed="false">
      <c r="A125" s="56" t="s">
        <v>25</v>
      </c>
      <c r="B125" s="72" t="s">
        <v>144</v>
      </c>
      <c r="C125" s="72"/>
      <c r="D125" s="72"/>
      <c r="E125" s="72"/>
      <c r="F125" s="72"/>
      <c r="G125" s="72"/>
      <c r="H125" s="73" t="n">
        <f aca="false">SUM(H126:H128)</f>
        <v>0.0565</v>
      </c>
      <c r="I125" s="102"/>
      <c r="J125" s="55"/>
    </row>
    <row r="126" customFormat="false" ht="15" hidden="false" customHeight="true" outlineLevel="0" collapsed="false">
      <c r="A126" s="113" t="s">
        <v>145</v>
      </c>
      <c r="B126" s="113"/>
      <c r="C126" s="114" t="s">
        <v>146</v>
      </c>
      <c r="D126" s="115" t="s">
        <v>147</v>
      </c>
      <c r="E126" s="116"/>
      <c r="F126" s="116"/>
      <c r="G126" s="117"/>
      <c r="H126" s="112" t="n">
        <v>0.0065</v>
      </c>
      <c r="I126" s="102" t="n">
        <f aca="false">((H139+I123+I124)/(1-(H125)))*H126</f>
        <v>0</v>
      </c>
      <c r="J126" s="55"/>
    </row>
    <row r="127" customFormat="false" ht="15" hidden="false" customHeight="true" outlineLevel="0" collapsed="false">
      <c r="A127" s="113" t="s">
        <v>148</v>
      </c>
      <c r="B127" s="113"/>
      <c r="C127" s="114"/>
      <c r="D127" s="115" t="s">
        <v>149</v>
      </c>
      <c r="E127" s="116"/>
      <c r="F127" s="116"/>
      <c r="G127" s="117"/>
      <c r="H127" s="118" t="n">
        <v>0.03</v>
      </c>
      <c r="I127" s="102" t="n">
        <f aca="false">((H139+I123+I124)/(1-(H125)))*H127</f>
        <v>0</v>
      </c>
      <c r="J127" s="55"/>
    </row>
    <row r="128" customFormat="false" ht="15" hidden="false" customHeight="true" outlineLevel="0" collapsed="false">
      <c r="A128" s="113" t="s">
        <v>150</v>
      </c>
      <c r="B128" s="113"/>
      <c r="C128" s="119" t="s">
        <v>151</v>
      </c>
      <c r="D128" s="115" t="s">
        <v>152</v>
      </c>
      <c r="E128" s="116"/>
      <c r="F128" s="116"/>
      <c r="G128" s="117"/>
      <c r="H128" s="112" t="n">
        <v>0.02</v>
      </c>
      <c r="I128" s="102" t="n">
        <f aca="false">((H139+I123+I124)/(1-(H125)))*H128</f>
        <v>0</v>
      </c>
      <c r="J128" s="120"/>
    </row>
    <row r="129" customFormat="false" ht="15" hidden="false" customHeight="true" outlineLevel="0" collapsed="false">
      <c r="A129" s="100" t="s">
        <v>86</v>
      </c>
      <c r="B129" s="100"/>
      <c r="C129" s="100"/>
      <c r="D129" s="100"/>
      <c r="E129" s="100"/>
      <c r="F129" s="100"/>
      <c r="G129" s="100"/>
      <c r="H129" s="121"/>
      <c r="I129" s="109" t="n">
        <f aca="false">SUM(I123:I128)</f>
        <v>0</v>
      </c>
      <c r="J129" s="55"/>
    </row>
    <row r="130" customFormat="false" ht="15" hidden="false" customHeight="true" outlineLevel="0" collapsed="false">
      <c r="A130" s="122"/>
      <c r="B130" s="122"/>
      <c r="C130" s="122"/>
      <c r="D130" s="122"/>
      <c r="E130" s="122"/>
      <c r="F130" s="122"/>
      <c r="G130" s="122"/>
      <c r="H130" s="122"/>
      <c r="I130" s="122"/>
      <c r="J130" s="55"/>
    </row>
    <row r="131" customFormat="false" ht="15" hidden="false" customHeight="true" outlineLevel="0" collapsed="false">
      <c r="A131" s="123" t="s">
        <v>153</v>
      </c>
      <c r="B131" s="123"/>
      <c r="C131" s="123"/>
      <c r="D131" s="123"/>
      <c r="E131" s="123"/>
      <c r="F131" s="123"/>
      <c r="G131" s="123"/>
      <c r="H131" s="123"/>
      <c r="I131" s="123"/>
      <c r="J131" s="55"/>
    </row>
    <row r="132" customFormat="false" ht="15" hidden="false" customHeight="true" outlineLevel="0" collapsed="false">
      <c r="A132" s="124"/>
      <c r="B132" s="124"/>
      <c r="C132" s="124"/>
      <c r="D132" s="124"/>
      <c r="E132" s="124"/>
      <c r="F132" s="124"/>
      <c r="G132" s="124"/>
      <c r="H132" s="124"/>
      <c r="I132" s="124"/>
      <c r="J132" s="55"/>
    </row>
    <row r="133" customFormat="false" ht="15" hidden="false" customHeight="true" outlineLevel="0" collapsed="false">
      <c r="A133" s="101" t="s">
        <v>154</v>
      </c>
      <c r="B133" s="101"/>
      <c r="C133" s="101"/>
      <c r="D133" s="101"/>
      <c r="E133" s="101"/>
      <c r="F133" s="101"/>
      <c r="G133" s="101"/>
      <c r="H133" s="125" t="s">
        <v>50</v>
      </c>
      <c r="I133" s="125"/>
      <c r="J133" s="55"/>
    </row>
    <row r="134" customFormat="false" ht="15" hidden="false" customHeight="true" outlineLevel="0" collapsed="false">
      <c r="A134" s="56" t="s">
        <v>20</v>
      </c>
      <c r="B134" s="72" t="s">
        <v>155</v>
      </c>
      <c r="C134" s="72"/>
      <c r="D134" s="72"/>
      <c r="E134" s="72"/>
      <c r="F134" s="72"/>
      <c r="G134" s="72"/>
      <c r="H134" s="102" t="n">
        <f aca="false">H33</f>
        <v>0</v>
      </c>
      <c r="I134" s="102"/>
      <c r="J134" s="126"/>
    </row>
    <row r="135" customFormat="false" ht="15" hidden="false" customHeight="true" outlineLevel="0" collapsed="false">
      <c r="A135" s="56" t="s">
        <v>22</v>
      </c>
      <c r="B135" s="72" t="s">
        <v>156</v>
      </c>
      <c r="C135" s="72"/>
      <c r="D135" s="72"/>
      <c r="E135" s="72"/>
      <c r="F135" s="72"/>
      <c r="G135" s="72"/>
      <c r="H135" s="102" t="n">
        <f aca="false">H75</f>
        <v>0</v>
      </c>
      <c r="I135" s="102"/>
      <c r="J135" s="126"/>
    </row>
    <row r="136" customFormat="false" ht="15" hidden="false" customHeight="true" outlineLevel="0" collapsed="false">
      <c r="A136" s="56" t="s">
        <v>25</v>
      </c>
      <c r="B136" s="72" t="s">
        <v>157</v>
      </c>
      <c r="C136" s="72"/>
      <c r="D136" s="72"/>
      <c r="E136" s="72"/>
      <c r="F136" s="72"/>
      <c r="G136" s="72"/>
      <c r="H136" s="102" t="n">
        <f aca="false">H85</f>
        <v>0</v>
      </c>
      <c r="I136" s="102"/>
      <c r="J136" s="127"/>
    </row>
    <row r="137" customFormat="false" ht="15" hidden="false" customHeight="true" outlineLevel="0" collapsed="false">
      <c r="A137" s="56" t="s">
        <v>27</v>
      </c>
      <c r="B137" s="72" t="s">
        <v>158</v>
      </c>
      <c r="C137" s="72"/>
      <c r="D137" s="72"/>
      <c r="E137" s="72"/>
      <c r="F137" s="72"/>
      <c r="G137" s="72"/>
      <c r="H137" s="102" t="n">
        <f aca="false">H111</f>
        <v>0</v>
      </c>
      <c r="I137" s="102"/>
      <c r="J137" s="128"/>
    </row>
    <row r="138" customFormat="false" ht="15" hidden="false" customHeight="true" outlineLevel="0" collapsed="false">
      <c r="A138" s="56" t="s">
        <v>29</v>
      </c>
      <c r="B138" s="72" t="s">
        <v>159</v>
      </c>
      <c r="C138" s="72"/>
      <c r="D138" s="72"/>
      <c r="E138" s="72"/>
      <c r="F138" s="72"/>
      <c r="G138" s="72"/>
      <c r="H138" s="102" t="n">
        <f aca="false">H119</f>
        <v>0</v>
      </c>
      <c r="I138" s="102"/>
      <c r="J138" s="129"/>
    </row>
    <row r="139" customFormat="false" ht="15" hidden="false" customHeight="true" outlineLevel="0" collapsed="false">
      <c r="A139" s="100" t="s">
        <v>160</v>
      </c>
      <c r="B139" s="100"/>
      <c r="C139" s="100"/>
      <c r="D139" s="100"/>
      <c r="E139" s="100"/>
      <c r="F139" s="100"/>
      <c r="G139" s="100"/>
      <c r="H139" s="109" t="n">
        <f aca="false">SUM(H134:I138)</f>
        <v>0</v>
      </c>
      <c r="I139" s="109"/>
      <c r="J139" s="55"/>
    </row>
    <row r="140" customFormat="false" ht="15" hidden="false" customHeight="true" outlineLevel="0" collapsed="false">
      <c r="A140" s="56" t="s">
        <v>58</v>
      </c>
      <c r="B140" s="72" t="s">
        <v>161</v>
      </c>
      <c r="C140" s="72"/>
      <c r="D140" s="72"/>
      <c r="E140" s="72"/>
      <c r="F140" s="72"/>
      <c r="G140" s="72"/>
      <c r="H140" s="102" t="n">
        <f aca="false">I129</f>
        <v>0</v>
      </c>
      <c r="I140" s="102"/>
      <c r="J140" s="111"/>
    </row>
    <row r="141" customFormat="false" ht="15" hidden="false" customHeight="true" outlineLevel="0" collapsed="false">
      <c r="A141" s="100" t="s">
        <v>162</v>
      </c>
      <c r="B141" s="100"/>
      <c r="C141" s="100"/>
      <c r="D141" s="100"/>
      <c r="E141" s="100"/>
      <c r="F141" s="100"/>
      <c r="G141" s="100"/>
      <c r="H141" s="109" t="n">
        <f aca="false">H139+H140</f>
        <v>0</v>
      </c>
      <c r="I141" s="109"/>
      <c r="J141" s="130"/>
    </row>
    <row r="142" customFormat="false" ht="15" hidden="false" customHeight="true" outlineLevel="0" collapsed="false">
      <c r="A142" s="131"/>
      <c r="B142" s="132"/>
      <c r="C142" s="132"/>
      <c r="D142" s="132"/>
      <c r="E142" s="132"/>
      <c r="F142" s="132"/>
      <c r="G142" s="132"/>
      <c r="H142" s="133"/>
      <c r="I142" s="133"/>
      <c r="J142" s="55"/>
    </row>
    <row r="143" customFormat="false" ht="15" hidden="false" customHeight="true" outlineLevel="0" collapsed="false">
      <c r="A143" s="123" t="s">
        <v>163</v>
      </c>
      <c r="B143" s="123"/>
      <c r="C143" s="123"/>
      <c r="D143" s="123"/>
      <c r="E143" s="123"/>
      <c r="F143" s="123"/>
      <c r="G143" s="123"/>
      <c r="H143" s="123"/>
      <c r="I143" s="123"/>
      <c r="J143" s="55"/>
    </row>
    <row r="144" customFormat="false" ht="15" hidden="false" customHeight="true" outlineLevel="0" collapsed="false">
      <c r="A144" s="41"/>
      <c r="B144" s="55"/>
      <c r="C144" s="55"/>
      <c r="D144" s="55"/>
      <c r="E144" s="55"/>
      <c r="F144" s="55"/>
      <c r="G144" s="55"/>
      <c r="H144" s="55"/>
      <c r="I144" s="55"/>
      <c r="J144" s="55"/>
    </row>
    <row r="145" customFormat="false" ht="24.75" hidden="false" customHeight="true" outlineLevel="0" collapsed="false">
      <c r="A145" s="134" t="s">
        <v>164</v>
      </c>
      <c r="B145" s="134"/>
      <c r="C145" s="135" t="s">
        <v>165</v>
      </c>
      <c r="D145" s="135" t="s">
        <v>166</v>
      </c>
      <c r="E145" s="135" t="s">
        <v>167</v>
      </c>
      <c r="F145" s="135"/>
      <c r="G145" s="135" t="s">
        <v>168</v>
      </c>
      <c r="H145" s="135" t="s">
        <v>169</v>
      </c>
      <c r="I145" s="135"/>
      <c r="J145" s="55"/>
    </row>
    <row r="146" customFormat="false" ht="15" hidden="false" customHeight="true" outlineLevel="0" collapsed="false">
      <c r="A146" s="136" t="str">
        <f aca="false">H18</f>
        <v>GERAL</v>
      </c>
      <c r="B146" s="136"/>
      <c r="C146" s="137" t="n">
        <f aca="false">H141</f>
        <v>0</v>
      </c>
      <c r="D146" s="34" t="n">
        <v>1</v>
      </c>
      <c r="E146" s="138" t="n">
        <f aca="false">C146*D146</f>
        <v>0</v>
      </c>
      <c r="F146" s="138"/>
      <c r="G146" s="139" t="n">
        <v>1</v>
      </c>
      <c r="H146" s="74" t="n">
        <f aca="false">E146*G146</f>
        <v>0</v>
      </c>
      <c r="I146" s="74"/>
      <c r="J146" s="55"/>
    </row>
    <row r="147" customFormat="false" ht="15" hidden="false" customHeight="true" outlineLevel="0" collapsed="false">
      <c r="A147" s="140" t="s">
        <v>170</v>
      </c>
      <c r="B147" s="140"/>
      <c r="C147" s="140"/>
      <c r="D147" s="140"/>
      <c r="E147" s="140"/>
      <c r="F147" s="140"/>
      <c r="G147" s="140"/>
      <c r="H147" s="141" t="n">
        <f aca="false">H146</f>
        <v>0</v>
      </c>
      <c r="I147" s="141"/>
      <c r="J147" s="55"/>
    </row>
    <row r="148" customFormat="false" ht="15" hidden="false" customHeight="true" outlineLevel="0" collapsed="false">
      <c r="A148" s="142"/>
      <c r="B148" s="142"/>
      <c r="C148" s="142"/>
      <c r="D148" s="142"/>
      <c r="E148" s="142"/>
      <c r="F148" s="142"/>
      <c r="G148" s="142"/>
      <c r="H148" s="141"/>
      <c r="I148" s="141"/>
      <c r="J148" s="55"/>
    </row>
    <row r="149" customFormat="false" ht="15" hidden="false" customHeight="true" outlineLevel="0" collapsed="false">
      <c r="A149" s="143" t="s">
        <v>171</v>
      </c>
      <c r="B149" s="143"/>
      <c r="C149" s="143"/>
      <c r="D149" s="143"/>
      <c r="E149" s="143"/>
      <c r="F149" s="143"/>
      <c r="G149" s="143"/>
      <c r="H149" s="141" t="n">
        <f aca="false">H147+H148</f>
        <v>0</v>
      </c>
      <c r="I149" s="141"/>
      <c r="J149" s="55"/>
    </row>
    <row r="150" customFormat="false" ht="15" hidden="false" customHeight="true" outlineLevel="0" collapsed="false">
      <c r="A150" s="144"/>
      <c r="B150" s="145"/>
      <c r="C150" s="146"/>
      <c r="D150" s="55"/>
      <c r="E150" s="55"/>
      <c r="F150" s="55"/>
      <c r="G150" s="55"/>
      <c r="H150" s="55"/>
      <c r="I150" s="55"/>
      <c r="J150" s="55"/>
    </row>
    <row r="151" customFormat="false" ht="15" hidden="false" customHeight="true" outlineLevel="0" collapsed="false">
      <c r="A151" s="123" t="s">
        <v>172</v>
      </c>
      <c r="B151" s="123"/>
      <c r="C151" s="123"/>
      <c r="D151" s="123"/>
      <c r="E151" s="123"/>
      <c r="F151" s="123"/>
      <c r="G151" s="123"/>
      <c r="H151" s="123"/>
      <c r="I151" s="123"/>
      <c r="J151" s="55"/>
    </row>
    <row r="152" customFormat="false" ht="15" hidden="false" customHeight="true" outlineLevel="0" collapsed="false">
      <c r="A152" s="41"/>
      <c r="B152" s="55"/>
      <c r="C152" s="55"/>
      <c r="D152" s="55"/>
      <c r="E152" s="55"/>
      <c r="F152" s="55"/>
      <c r="G152" s="55"/>
      <c r="H152" s="55"/>
      <c r="I152" s="55"/>
      <c r="J152" s="55"/>
    </row>
    <row r="153" customFormat="false" ht="15" hidden="false" customHeight="true" outlineLevel="0" collapsed="false">
      <c r="A153" s="147" t="s">
        <v>173</v>
      </c>
      <c r="B153" s="147"/>
      <c r="C153" s="147"/>
      <c r="D153" s="147"/>
      <c r="E153" s="147"/>
      <c r="F153" s="147"/>
      <c r="G153" s="147"/>
      <c r="H153" s="147"/>
      <c r="I153" s="147"/>
      <c r="J153" s="55"/>
    </row>
    <row r="154" customFormat="false" ht="15" hidden="false" customHeight="true" outlineLevel="0" collapsed="false">
      <c r="A154" s="148" t="s">
        <v>174</v>
      </c>
      <c r="B154" s="148"/>
      <c r="C154" s="148"/>
      <c r="D154" s="148"/>
      <c r="E154" s="148"/>
      <c r="F154" s="148"/>
      <c r="G154" s="148"/>
      <c r="H154" s="149" t="s">
        <v>175</v>
      </c>
      <c r="I154" s="149"/>
      <c r="J154" s="55"/>
    </row>
    <row r="155" customFormat="false" ht="15" hidden="false" customHeight="true" outlineLevel="0" collapsed="false">
      <c r="A155" s="150" t="s">
        <v>176</v>
      </c>
      <c r="B155" s="150"/>
      <c r="C155" s="150"/>
      <c r="D155" s="150"/>
      <c r="E155" s="150"/>
      <c r="F155" s="150"/>
      <c r="G155" s="150"/>
      <c r="H155" s="138" t="n">
        <f aca="false">H149</f>
        <v>0</v>
      </c>
      <c r="I155" s="138"/>
      <c r="J155" s="55"/>
    </row>
    <row r="156" customFormat="false" ht="15" hidden="false" customHeight="true" outlineLevel="0" collapsed="false">
      <c r="A156" s="150" t="s">
        <v>177</v>
      </c>
      <c r="B156" s="150"/>
      <c r="C156" s="150"/>
      <c r="D156" s="150"/>
      <c r="E156" s="150"/>
      <c r="F156" s="150"/>
      <c r="G156" s="150"/>
      <c r="H156" s="151" t="n">
        <v>60</v>
      </c>
      <c r="I156" s="151"/>
      <c r="J156" s="55"/>
    </row>
    <row r="157" customFormat="false" ht="15" hidden="false" customHeight="true" outlineLevel="0" collapsed="false">
      <c r="A157" s="152" t="s">
        <v>178</v>
      </c>
      <c r="B157" s="152"/>
      <c r="C157" s="152"/>
      <c r="D157" s="152"/>
      <c r="E157" s="152"/>
      <c r="F157" s="152"/>
      <c r="G157" s="152"/>
      <c r="H157" s="153" t="n">
        <f aca="false">H155*12</f>
        <v>0</v>
      </c>
      <c r="I157" s="153"/>
      <c r="J157" s="55"/>
    </row>
    <row r="158" customFormat="false" ht="12.75" hidden="false" customHeight="true" outlineLevel="0" collapsed="false">
      <c r="A158" s="152" t="s">
        <v>178</v>
      </c>
      <c r="B158" s="152"/>
      <c r="C158" s="152"/>
      <c r="D158" s="152"/>
      <c r="E158" s="152"/>
      <c r="F158" s="152"/>
      <c r="G158" s="152"/>
      <c r="H158" s="153" t="n">
        <f aca="false">H155*60</f>
        <v>0</v>
      </c>
      <c r="I158" s="153"/>
      <c r="J158" s="29"/>
    </row>
    <row r="159" customFormat="false" ht="12.75" hidden="false" customHeight="true" outlineLevel="0" collapsed="false">
      <c r="A159" s="154"/>
      <c r="I159" s="155"/>
      <c r="J159" s="29"/>
    </row>
    <row r="160" customFormat="false" ht="12.75" hidden="false" customHeight="true" outlineLevel="0" collapsed="false">
      <c r="A160" s="154"/>
      <c r="I160" s="155"/>
      <c r="J160" s="29"/>
    </row>
    <row r="161" customFormat="false" ht="12.75" hidden="false" customHeight="true" outlineLevel="0" collapsed="false">
      <c r="A161" s="154"/>
      <c r="I161" s="155"/>
      <c r="J161" s="29"/>
    </row>
    <row r="162" customFormat="false" ht="12.75" hidden="false" customHeight="true" outlineLevel="0" collapsed="false">
      <c r="A162" s="154"/>
      <c r="I162" s="155"/>
      <c r="J162" s="29"/>
    </row>
    <row r="163" customFormat="false" ht="12.75" hidden="false" customHeight="true" outlineLevel="0" collapsed="false">
      <c r="A163" s="154"/>
      <c r="I163" s="155"/>
      <c r="J163" s="29"/>
    </row>
    <row r="164" customFormat="false" ht="12.75" hidden="false" customHeight="true" outlineLevel="0" collapsed="false">
      <c r="A164" s="154"/>
      <c r="I164" s="155"/>
      <c r="J164" s="29"/>
    </row>
    <row r="165" customFormat="false" ht="12.75" hidden="false" customHeight="true" outlineLevel="0" collapsed="false">
      <c r="A165" s="154"/>
      <c r="B165" s="155"/>
      <c r="C165" s="155"/>
      <c r="D165" s="155"/>
      <c r="E165" s="155"/>
      <c r="F165" s="155"/>
      <c r="G165" s="155"/>
      <c r="H165" s="155"/>
      <c r="I165" s="155"/>
      <c r="J165" s="29"/>
    </row>
    <row r="166" customFormat="false" ht="12.75" hidden="false" customHeight="true" outlineLevel="0" collapsed="false">
      <c r="A166" s="154"/>
      <c r="B166" s="155"/>
      <c r="C166" s="155"/>
      <c r="D166" s="155"/>
      <c r="E166" s="155"/>
      <c r="F166" s="155"/>
      <c r="G166" s="155"/>
      <c r="H166" s="155"/>
      <c r="I166" s="155"/>
      <c r="J166" s="29"/>
    </row>
    <row r="1048555" customFormat="false" ht="6.75" hidden="false" customHeight="true" outlineLevel="0" collapsed="false"/>
    <row r="1048559" customFormat="false" ht="6.75" hidden="false" customHeight="true" outlineLevel="0" collapsed="false"/>
  </sheetData>
  <mergeCells count="223">
    <mergeCell ref="A1:I1"/>
    <mergeCell ref="A2:I2"/>
    <mergeCell ref="B3:F3"/>
    <mergeCell ref="G3:I3"/>
    <mergeCell ref="B4:F4"/>
    <mergeCell ref="G4:I4"/>
    <mergeCell ref="B5:F5"/>
    <mergeCell ref="G5:I5"/>
    <mergeCell ref="B6:F6"/>
    <mergeCell ref="G6:I6"/>
    <mergeCell ref="G7:I7"/>
    <mergeCell ref="A8:I8"/>
    <mergeCell ref="A9:I9"/>
    <mergeCell ref="B10:G10"/>
    <mergeCell ref="H10:I10"/>
    <mergeCell ref="B11:G11"/>
    <mergeCell ref="H11:I11"/>
    <mergeCell ref="C12:I12"/>
    <mergeCell ref="A13:I13"/>
    <mergeCell ref="A14:I14"/>
    <mergeCell ref="A15:I15"/>
    <mergeCell ref="A16:I16"/>
    <mergeCell ref="A17:I17"/>
    <mergeCell ref="B18:G18"/>
    <mergeCell ref="H18:I18"/>
    <mergeCell ref="B19:G19"/>
    <mergeCell ref="H19:I19"/>
    <mergeCell ref="B20:G20"/>
    <mergeCell ref="H20:I20"/>
    <mergeCell ref="B21:G21"/>
    <mergeCell ref="H21:I21"/>
    <mergeCell ref="B22:G22"/>
    <mergeCell ref="H22:I22"/>
    <mergeCell ref="A23:I23"/>
    <mergeCell ref="A24:I24"/>
    <mergeCell ref="B25:G25"/>
    <mergeCell ref="H25:I25"/>
    <mergeCell ref="B26:G26"/>
    <mergeCell ref="H26:I26"/>
    <mergeCell ref="H27:I27"/>
    <mergeCell ref="H28:I28"/>
    <mergeCell ref="B29:G29"/>
    <mergeCell ref="H29:I29"/>
    <mergeCell ref="B30:G30"/>
    <mergeCell ref="H30:I30"/>
    <mergeCell ref="B31:G31"/>
    <mergeCell ref="H31:I31"/>
    <mergeCell ref="B32:G32"/>
    <mergeCell ref="H32:I32"/>
    <mergeCell ref="A33:G33"/>
    <mergeCell ref="H33:I33"/>
    <mergeCell ref="A34:I34"/>
    <mergeCell ref="A35:I35"/>
    <mergeCell ref="A36:I36"/>
    <mergeCell ref="B37:G37"/>
    <mergeCell ref="B38:G38"/>
    <mergeCell ref="B39:G39"/>
    <mergeCell ref="B40:G40"/>
    <mergeCell ref="A41:G41"/>
    <mergeCell ref="H41:I41"/>
    <mergeCell ref="A42:I42"/>
    <mergeCell ref="A43:I43"/>
    <mergeCell ref="B44:G44"/>
    <mergeCell ref="B45:G45"/>
    <mergeCell ref="B46:G46"/>
    <mergeCell ref="B48:G48"/>
    <mergeCell ref="B49:G49"/>
    <mergeCell ref="B50:G50"/>
    <mergeCell ref="B51:G51"/>
    <mergeCell ref="B52:G52"/>
    <mergeCell ref="A53:G53"/>
    <mergeCell ref="A54:I54"/>
    <mergeCell ref="A55:I55"/>
    <mergeCell ref="B56:G56"/>
    <mergeCell ref="H56:I56"/>
    <mergeCell ref="A57:A58"/>
    <mergeCell ref="B57:B58"/>
    <mergeCell ref="H57:I58"/>
    <mergeCell ref="A59:A60"/>
    <mergeCell ref="B59:C60"/>
    <mergeCell ref="H59:I60"/>
    <mergeCell ref="B61:G61"/>
    <mergeCell ref="H61:I61"/>
    <mergeCell ref="B62:G62"/>
    <mergeCell ref="H62:I62"/>
    <mergeCell ref="B63:G63"/>
    <mergeCell ref="H63:I63"/>
    <mergeCell ref="B64:G64"/>
    <mergeCell ref="H64:I64"/>
    <mergeCell ref="B65:G65"/>
    <mergeCell ref="H65:I65"/>
    <mergeCell ref="B66:G66"/>
    <mergeCell ref="H66:I66"/>
    <mergeCell ref="A67:G67"/>
    <mergeCell ref="H67:I67"/>
    <mergeCell ref="A68:I68"/>
    <mergeCell ref="A69:I69"/>
    <mergeCell ref="A70:I70"/>
    <mergeCell ref="B71:G71"/>
    <mergeCell ref="H71:I71"/>
    <mergeCell ref="B72:G72"/>
    <mergeCell ref="H72:I72"/>
    <mergeCell ref="B73:G73"/>
    <mergeCell ref="H73:I73"/>
    <mergeCell ref="B74:G74"/>
    <mergeCell ref="H74:I74"/>
    <mergeCell ref="A75:G75"/>
    <mergeCell ref="H75:I75"/>
    <mergeCell ref="A76:I76"/>
    <mergeCell ref="A77:I77"/>
    <mergeCell ref="B78:G78"/>
    <mergeCell ref="B79:G79"/>
    <mergeCell ref="B80:G80"/>
    <mergeCell ref="B81:G81"/>
    <mergeCell ref="B82:G82"/>
    <mergeCell ref="B83:G83"/>
    <mergeCell ref="B84:G84"/>
    <mergeCell ref="A85:G85"/>
    <mergeCell ref="H85:I85"/>
    <mergeCell ref="A86:I86"/>
    <mergeCell ref="A87:I87"/>
    <mergeCell ref="A88:I88"/>
    <mergeCell ref="B89:G89"/>
    <mergeCell ref="B90:G90"/>
    <mergeCell ref="B91:G91"/>
    <mergeCell ref="B92:G92"/>
    <mergeCell ref="B93:G93"/>
    <mergeCell ref="B94:G94"/>
    <mergeCell ref="B95:G95"/>
    <mergeCell ref="A96:G96"/>
    <mergeCell ref="B97:G97"/>
    <mergeCell ref="A98:G98"/>
    <mergeCell ref="H98:I98"/>
    <mergeCell ref="A99:I99"/>
    <mergeCell ref="A100:I100"/>
    <mergeCell ref="B101:G101"/>
    <mergeCell ref="B102:G102"/>
    <mergeCell ref="B103:G103"/>
    <mergeCell ref="A104:G104"/>
    <mergeCell ref="H104:I104"/>
    <mergeCell ref="A105:I105"/>
    <mergeCell ref="A106:I106"/>
    <mergeCell ref="A107:I107"/>
    <mergeCell ref="B108:G108"/>
    <mergeCell ref="H108:I108"/>
    <mergeCell ref="B109:G109"/>
    <mergeCell ref="H109:I109"/>
    <mergeCell ref="B110:G110"/>
    <mergeCell ref="H110:I110"/>
    <mergeCell ref="A111:G111"/>
    <mergeCell ref="H111:I111"/>
    <mergeCell ref="A112:I112"/>
    <mergeCell ref="A113:I113"/>
    <mergeCell ref="B114:G114"/>
    <mergeCell ref="H114:I114"/>
    <mergeCell ref="B115:G115"/>
    <mergeCell ref="H115:I115"/>
    <mergeCell ref="B116:G116"/>
    <mergeCell ref="H116:I116"/>
    <mergeCell ref="B117:G117"/>
    <mergeCell ref="H117:I117"/>
    <mergeCell ref="B118:G118"/>
    <mergeCell ref="H118:I118"/>
    <mergeCell ref="A119:G119"/>
    <mergeCell ref="H119:I119"/>
    <mergeCell ref="A120:I120"/>
    <mergeCell ref="A121:I121"/>
    <mergeCell ref="B122:G122"/>
    <mergeCell ref="B123:G123"/>
    <mergeCell ref="B124:G124"/>
    <mergeCell ref="B125:G125"/>
    <mergeCell ref="A126:B126"/>
    <mergeCell ref="C126:C127"/>
    <mergeCell ref="A127:B127"/>
    <mergeCell ref="A128:B128"/>
    <mergeCell ref="A129:G129"/>
    <mergeCell ref="A130:I130"/>
    <mergeCell ref="A131:I131"/>
    <mergeCell ref="A132:I132"/>
    <mergeCell ref="A133:G133"/>
    <mergeCell ref="H133:I133"/>
    <mergeCell ref="B134:G134"/>
    <mergeCell ref="H134:I134"/>
    <mergeCell ref="B135:G135"/>
    <mergeCell ref="H135:I135"/>
    <mergeCell ref="B136:G136"/>
    <mergeCell ref="H136:I136"/>
    <mergeCell ref="B137:G137"/>
    <mergeCell ref="H137:I137"/>
    <mergeCell ref="B138:G138"/>
    <mergeCell ref="H138:I138"/>
    <mergeCell ref="A139:G139"/>
    <mergeCell ref="H139:I139"/>
    <mergeCell ref="B140:G140"/>
    <mergeCell ref="H140:I140"/>
    <mergeCell ref="A141:G141"/>
    <mergeCell ref="H141:I141"/>
    <mergeCell ref="H142:I142"/>
    <mergeCell ref="A143:I143"/>
    <mergeCell ref="A145:B145"/>
    <mergeCell ref="E145:F145"/>
    <mergeCell ref="H145:I145"/>
    <mergeCell ref="A146:B146"/>
    <mergeCell ref="E146:F146"/>
    <mergeCell ref="H146:I146"/>
    <mergeCell ref="A147:G147"/>
    <mergeCell ref="H147:I147"/>
    <mergeCell ref="A148:G148"/>
    <mergeCell ref="H148:I148"/>
    <mergeCell ref="A149:G149"/>
    <mergeCell ref="H149:I149"/>
    <mergeCell ref="A151:I151"/>
    <mergeCell ref="A153:I153"/>
    <mergeCell ref="A154:G154"/>
    <mergeCell ref="H154:I154"/>
    <mergeCell ref="A155:G155"/>
    <mergeCell ref="H155:I155"/>
    <mergeCell ref="A156:G156"/>
    <mergeCell ref="H156:I156"/>
    <mergeCell ref="A157:G157"/>
    <mergeCell ref="H157:I157"/>
    <mergeCell ref="A158:G158"/>
    <mergeCell ref="H158:I158"/>
  </mergeCells>
  <conditionalFormatting sqref="H123">
    <cfRule type="expression" priority="2" aboveAverage="0" equalAverage="0" bottom="0" percent="0" rank="0" text="" dxfId="0">
      <formula>#ref!&lt;0</formula>
    </cfRule>
    <cfRule type="expression" priority="3" aboveAverage="0" equalAverage="0" bottom="0" percent="0" rank="0" text="" dxfId="1">
      <formula>#ref!&lt;0.1</formula>
    </cfRule>
    <cfRule type="expression" priority="4" aboveAverage="0" equalAverage="0" bottom="0" percent="0" rank="0" text="" dxfId="2">
      <formula>#ref!&gt;0.1</formula>
    </cfRule>
  </conditionalFormatting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10485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28" activeCellId="0" sqref="B28"/>
    </sheetView>
  </sheetViews>
  <sheetFormatPr defaultColWidth="9.109375" defaultRowHeight="14.25" zeroHeight="false" outlineLevelRow="0" outlineLevelCol="0"/>
  <cols>
    <col collapsed="false" customWidth="true" hidden="false" outlineLevel="0" max="1" min="1" style="156" width="19.79"/>
    <col collapsed="false" customWidth="true" hidden="false" outlineLevel="0" max="2" min="2" style="156" width="34.66"/>
    <col collapsed="false" customWidth="false" hidden="false" outlineLevel="0" max="5" min="3" style="156" width="9.11"/>
    <col collapsed="false" customWidth="true" hidden="false" outlineLevel="0" max="6" min="6" style="156" width="10.88"/>
    <col collapsed="false" customWidth="true" hidden="false" outlineLevel="0" max="7" min="7" style="156" width="12.38"/>
    <col collapsed="false" customWidth="true" hidden="false" outlineLevel="0" max="8" min="8" style="156" width="13.67"/>
    <col collapsed="false" customWidth="true" hidden="false" outlineLevel="0" max="9" min="9" style="156" width="11.53"/>
    <col collapsed="false" customWidth="true" hidden="false" outlineLevel="0" max="10" min="10" style="156" width="12.79"/>
    <col collapsed="false" customWidth="false" hidden="false" outlineLevel="0" max="11" min="11" style="156" width="9.11"/>
    <col collapsed="false" customWidth="false" hidden="false" outlineLevel="0" max="16382" min="14" style="156" width="9.11"/>
    <col collapsed="false" customWidth="true" hidden="false" outlineLevel="0" max="16384" min="16383" style="156" width="11.53"/>
  </cols>
  <sheetData>
    <row r="1" s="3" customFormat="true" ht="14.25" hidden="false" customHeight="false" outlineLevel="0" collapsed="false">
      <c r="A1" s="157"/>
      <c r="B1" s="157"/>
      <c r="C1" s="157"/>
      <c r="D1" s="157"/>
      <c r="E1" s="157"/>
      <c r="F1" s="157"/>
      <c r="G1" s="157"/>
    </row>
    <row r="2" customFormat="false" ht="37.3" hidden="false" customHeight="false" outlineLevel="0" collapsed="false">
      <c r="A2" s="158" t="s">
        <v>179</v>
      </c>
      <c r="B2" s="158" t="s">
        <v>180</v>
      </c>
      <c r="C2" s="158" t="s">
        <v>181</v>
      </c>
      <c r="D2" s="158" t="s">
        <v>32</v>
      </c>
      <c r="E2" s="158" t="s">
        <v>182</v>
      </c>
      <c r="F2" s="158" t="s">
        <v>183</v>
      </c>
      <c r="G2" s="158" t="s">
        <v>184</v>
      </c>
    </row>
    <row r="3" customFormat="false" ht="15" hidden="false" customHeight="true" outlineLevel="0" collapsed="false">
      <c r="A3" s="159" t="s">
        <v>185</v>
      </c>
      <c r="B3" s="160" t="s">
        <v>186</v>
      </c>
      <c r="C3" s="161"/>
      <c r="D3" s="161"/>
      <c r="E3" s="162"/>
      <c r="F3" s="162" t="n">
        <f aca="false">E3*C3</f>
        <v>0</v>
      </c>
      <c r="G3" s="162" t="n">
        <f aca="false">F3/12</f>
        <v>0</v>
      </c>
    </row>
    <row r="4" customFormat="false" ht="15" hidden="false" customHeight="false" outlineLevel="0" collapsed="false">
      <c r="A4" s="159"/>
      <c r="B4" s="163" t="s">
        <v>187</v>
      </c>
      <c r="C4" s="161"/>
      <c r="D4" s="161"/>
      <c r="E4" s="162"/>
      <c r="F4" s="162" t="n">
        <f aca="false">E4*C4</f>
        <v>0</v>
      </c>
      <c r="G4" s="162" t="n">
        <f aca="false">F4/12</f>
        <v>0</v>
      </c>
    </row>
    <row r="5" customFormat="false" ht="15" hidden="false" customHeight="true" outlineLevel="0" collapsed="false">
      <c r="A5" s="164" t="s">
        <v>188</v>
      </c>
      <c r="B5" s="164"/>
      <c r="C5" s="164"/>
      <c r="D5" s="164"/>
      <c r="E5" s="164"/>
      <c r="F5" s="164"/>
      <c r="G5" s="165" t="n">
        <f aca="false">SUM(G3:G4)</f>
        <v>0</v>
      </c>
      <c r="H5" s="166"/>
    </row>
    <row r="6" customFormat="false" ht="14.25" hidden="false" customHeight="true" outlineLevel="0" collapsed="false">
      <c r="H6" s="166"/>
    </row>
    <row r="1048527" customFormat="false" ht="12.8" hidden="false" customHeight="true" outlineLevel="0" collapsed="false"/>
    <row r="1048528" customFormat="false" ht="12.8" hidden="false" customHeight="true" outlineLevel="0" collapsed="false"/>
    <row r="1048529" customFormat="false" ht="12.8" hidden="false" customHeight="true" outlineLevel="0" collapsed="false"/>
    <row r="1048530" customFormat="false" ht="12.8" hidden="false" customHeight="true" outlineLevel="0" collapsed="false"/>
    <row r="1048531" customFormat="false" ht="12.8" hidden="false" customHeight="true" outlineLevel="0" collapsed="false"/>
    <row r="1048532" customFormat="false" ht="12.8" hidden="false" customHeight="true" outlineLevel="0" collapsed="false"/>
    <row r="1048533" customFormat="false" ht="12.8" hidden="false" customHeight="true" outlineLevel="0" collapsed="false"/>
    <row r="1048534" customFormat="false" ht="12.8" hidden="false" customHeight="true" outlineLevel="0" collapsed="false"/>
    <row r="1048535" customFormat="false" ht="12.8" hidden="false" customHeight="true" outlineLevel="0" collapsed="false"/>
    <row r="1048536" customFormat="false" ht="12.8" hidden="false" customHeight="true" outlineLevel="0" collapsed="false"/>
    <row r="1048537" customFormat="false" ht="12.8" hidden="false" customHeight="true" outlineLevel="0" collapsed="false"/>
    <row r="1048538" customFormat="false" ht="12.8" hidden="false" customHeight="true" outlineLevel="0" collapsed="false"/>
    <row r="1048539" customFormat="false" ht="12.8" hidden="false" customHeight="true" outlineLevel="0" collapsed="false"/>
    <row r="1048540" customFormat="false" ht="12.8" hidden="false" customHeight="true" outlineLevel="0" collapsed="false"/>
    <row r="1048541" customFormat="false" ht="12.8" hidden="false" customHeight="true" outlineLevel="0" collapsed="false"/>
    <row r="1048542" customFormat="false" ht="12.8" hidden="false" customHeight="true" outlineLevel="0" collapsed="false"/>
    <row r="1048543" customFormat="false" ht="12.8" hidden="false" customHeight="true" outlineLevel="0" collapsed="false"/>
    <row r="1048544" customFormat="false" ht="12.8" hidden="false" customHeight="true" outlineLevel="0" collapsed="false"/>
    <row r="1048545" customFormat="false" ht="12.8" hidden="false" customHeight="true" outlineLevel="0" collapsed="false"/>
    <row r="1048546" customFormat="false" ht="12.8" hidden="false" customHeight="true" outlineLevel="0" collapsed="false"/>
    <row r="1048547" customFormat="false" ht="12.8" hidden="false" customHeight="true" outlineLevel="0" collapsed="false"/>
    <row r="1048548" customFormat="false" ht="12.8" hidden="false" customHeight="true" outlineLevel="0" collapsed="false"/>
    <row r="1048549" customFormat="false" ht="12.8" hidden="false" customHeight="true" outlineLevel="0" collapsed="false"/>
    <row r="1048550" customFormat="false" ht="12.8" hidden="false" customHeight="true" outlineLevel="0" collapsed="false"/>
    <row r="1048551" customFormat="false" ht="12.8" hidden="false" customHeight="true" outlineLevel="0" collapsed="false"/>
    <row r="1048552" customFormat="false" ht="12.8" hidden="false" customHeight="true" outlineLevel="0" collapsed="false"/>
    <row r="1048553" customFormat="false" ht="12.8" hidden="false" customHeight="true" outlineLevel="0" collapsed="false"/>
    <row r="1048554" customFormat="false" ht="12.8" hidden="false" customHeight="true" outlineLevel="0" collapsed="false"/>
    <row r="1048555" customFormat="false" ht="12.8" hidden="false" customHeight="true" outlineLevel="0" collapsed="false"/>
    <row r="1048556" customFormat="false" ht="12.8" hidden="false" customHeight="true" outlineLevel="0" collapsed="false"/>
    <row r="1048557" customFormat="false" ht="12.8" hidden="false" customHeight="true" outlineLevel="0" collapsed="false"/>
    <row r="1048558" customFormat="false" ht="12.8" hidden="false" customHeight="true" outlineLevel="0" collapsed="false"/>
    <row r="1048559" customFormat="false" ht="12.8" hidden="false" customHeight="true" outlineLevel="0" collapsed="false"/>
    <row r="1048560" customFormat="false" ht="12.8" hidden="false" customHeight="true" outlineLevel="0" collapsed="false"/>
    <row r="1048561" customFormat="false" ht="12.8" hidden="false" customHeight="true" outlineLevel="0" collapsed="false"/>
    <row r="1048562" customFormat="false" ht="12.8" hidden="false" customHeight="true" outlineLevel="0" collapsed="false"/>
    <row r="1048563" customFormat="false" ht="12.8" hidden="false" customHeight="true" outlineLevel="0" collapsed="false"/>
    <row r="1048564" customFormat="false" ht="12.8" hidden="false" customHeight="true" outlineLevel="0" collapsed="false"/>
    <row r="1048565" customFormat="false" ht="12.8" hidden="false" customHeight="true" outlineLevel="0" collapsed="false"/>
    <row r="1048566" customFormat="false" ht="12.8" hidden="false" customHeight="true" outlineLevel="0" collapsed="false"/>
    <row r="1048567" customFormat="false" ht="12.8" hidden="false" customHeight="true" outlineLevel="0" collapsed="false"/>
    <row r="1048568" customFormat="false" ht="12.8" hidden="false" customHeight="true" outlineLevel="0" collapsed="false"/>
    <row r="1048569" customFormat="false" ht="12.8" hidden="false" customHeight="true" outlineLevel="0" collapsed="false"/>
    <row r="1048570" customFormat="false" ht="12.8" hidden="false" customHeight="true" outlineLevel="0" collapsed="false"/>
    <row r="1048571" customFormat="false" ht="12.8" hidden="false" customHeight="true" outlineLevel="0" collapsed="false"/>
    <row r="1048572" customFormat="false" ht="12.8" hidden="false" customHeight="true" outlineLevel="0" collapsed="false"/>
    <row r="1048573" customFormat="false" ht="12.8" hidden="false" customHeight="true" outlineLevel="0" collapsed="false"/>
    <row r="1048574" customFormat="false" ht="12.8" hidden="false" customHeight="true" outlineLevel="0" collapsed="false"/>
    <row r="1048575" customFormat="false" ht="12.8" hidden="false" customHeight="true" outlineLevel="0" collapsed="false"/>
    <row r="1048576" customFormat="false" ht="12.8" hidden="false" customHeight="true" outlineLevel="0" collapsed="false"/>
  </sheetData>
  <mergeCells count="3">
    <mergeCell ref="A1:G1"/>
    <mergeCell ref="A3:A4"/>
    <mergeCell ref="A5:F5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65</TotalTime>
  <Application>LibreOffice/24.8.2.1$Windows_X86_64 LibreOffice_project/0f794b6e29741098670a3b95d60478a65d05ef13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2020-01-24T13:55:51Z</dcterms:created>
  <dc:creator>JONATHAS CABRAL</dc:creator>
  <dc:description/>
  <dc:language>pt-BR</dc:language>
  <cp:lastModifiedBy/>
  <cp:lastPrinted>2022-10-06T13:37:40Z</cp:lastPrinted>
  <dcterms:modified xsi:type="dcterms:W3CDTF">2026-03-09T11:50:08Z</dcterms:modified>
  <cp:revision>11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