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fiervo/Downloads/"/>
    </mc:Choice>
  </mc:AlternateContent>
  <xr:revisionPtr revIDLastSave="0" documentId="13_ncr:1_{2DCE60FE-C353-1846-9866-14AF0177BA11}" xr6:coauthVersionLast="47" xr6:coauthVersionMax="47" xr10:uidLastSave="{00000000-0000-0000-0000-000000000000}"/>
  <bookViews>
    <workbookView xWindow="0" yWindow="760" windowWidth="30240" windowHeight="18820" tabRatio="533" xr2:uid="{00000000-000D-0000-FFFF-FFFF00000000}"/>
  </bookViews>
  <sheets>
    <sheet name="orçamento detalh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24" i="1"/>
  <c r="H23" i="1"/>
  <c r="H22" i="1"/>
  <c r="H20" i="1" s="1"/>
  <c r="H8" i="1"/>
  <c r="H9" i="1"/>
  <c r="H6" i="1"/>
  <c r="H14" i="1"/>
  <c r="H15" i="1"/>
  <c r="H16" i="1"/>
  <c r="H12" i="1"/>
  <c r="H18" i="1"/>
  <c r="B66" i="1"/>
  <c r="C66" i="1"/>
  <c r="H66" i="1"/>
  <c r="H67" i="1"/>
  <c r="K67" i="1"/>
  <c r="L67" i="1"/>
  <c r="M67" i="1" s="1"/>
  <c r="N67" i="1" s="1"/>
  <c r="O67" i="1" s="1"/>
  <c r="P67" i="1" s="1"/>
  <c r="Q67" i="1" s="1"/>
  <c r="H68" i="1"/>
  <c r="K68" i="1"/>
  <c r="L68" i="1"/>
  <c r="M68" i="1"/>
  <c r="N68" i="1"/>
  <c r="O68" i="1" s="1"/>
  <c r="P68" i="1" s="1"/>
  <c r="Q68" i="1" s="1"/>
  <c r="K69" i="1"/>
  <c r="L69" i="1"/>
  <c r="M69" i="1"/>
  <c r="N69" i="1"/>
  <c r="O69" i="1"/>
  <c r="P69" i="1" s="1"/>
  <c r="Q69" i="1" s="1"/>
  <c r="C80" i="1"/>
  <c r="B81" i="1"/>
  <c r="C81" i="1"/>
  <c r="C82" i="1"/>
  <c r="H4" i="1" l="1"/>
  <c r="H25" i="1" s="1"/>
</calcChain>
</file>

<file path=xl/sharedStrings.xml><?xml version="1.0" encoding="utf-8"?>
<sst xmlns="http://schemas.openxmlformats.org/spreadsheetml/2006/main" count="83" uniqueCount="44">
  <si>
    <t>Obs.: Os valores abaixo são exemplificativos para demonstrar a forma de preenchimento e o cálculo dos valores totais de cada item, das etapas, das metas e do valor global do projeto (as células já estão com fórmulas associadas).</t>
  </si>
  <si>
    <t>Valor Total - Etapa 1</t>
  </si>
  <si>
    <t>Quantidade</t>
  </si>
  <si>
    <t>Custo unitário (R$)</t>
  </si>
  <si>
    <t>Total (R$)</t>
  </si>
  <si>
    <t>xxxxxxxxxxxxxxxxxxxxxxxxx</t>
  </si>
  <si>
    <t>xxxxxxxx</t>
  </si>
  <si>
    <t>unidade</t>
  </si>
  <si>
    <t>conjuntos</t>
  </si>
  <si>
    <t>unidades</t>
  </si>
  <si>
    <t>Valor Total - Etapa 2</t>
  </si>
  <si>
    <t>horas</t>
  </si>
  <si>
    <t>diárias</t>
  </si>
  <si>
    <t>Produção de mudas</t>
  </si>
  <si>
    <t>Levantamento Fitossociológico</t>
  </si>
  <si>
    <t>Hectares</t>
  </si>
  <si>
    <t>Marcação de matrizes</t>
  </si>
  <si>
    <t>Obtenção de sementes</t>
  </si>
  <si>
    <t>Estrutura de produção</t>
  </si>
  <si>
    <t>Insumos de produção</t>
  </si>
  <si>
    <t>Recuperação das áreas degradadas</t>
  </si>
  <si>
    <t>Plantio Total</t>
  </si>
  <si>
    <t>Enriquecimento/Adensamento</t>
  </si>
  <si>
    <t>Condução da Regeneração Natural</t>
  </si>
  <si>
    <t>Marcação de áreas</t>
  </si>
  <si>
    <t>Reconhecimento da área in loco</t>
  </si>
  <si>
    <t>Elaboração dos Mapas de Recuperação</t>
  </si>
  <si>
    <t>Elaboração do projeto de recuperação</t>
  </si>
  <si>
    <t xml:space="preserve">É importante que a composição dos custos seja feita baseada em levantamento de preços no mercado local/regional, com base no disposto no § 1º do Art. 25 do Decreto nº 8.726, de 27 de abril de 2016, conforme detalhado no edital. </t>
  </si>
  <si>
    <t>Obs.: A apresentação das pesquisas de preços só deverá ser feita no caso de convocação após proposta, para fins de celebração do termo de fomento.</t>
  </si>
  <si>
    <r>
      <rPr>
        <b/>
        <sz val="12"/>
        <color theme="0"/>
        <rFont val="Arial"/>
        <family val="2"/>
      </rPr>
      <t>Meta 1 - xxxxxxxxxxxxxxxxx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FFFF00"/>
        <rFont val="Arial"/>
        <family val="2"/>
      </rPr>
      <t>(escrever o título resumido da meta)</t>
    </r>
  </si>
  <si>
    <r>
      <rPr>
        <b/>
        <sz val="12"/>
        <color theme="0"/>
        <rFont val="Arial"/>
        <family val="2"/>
      </rPr>
      <t xml:space="preserve">Valor Total - Meta 1 </t>
    </r>
    <r>
      <rPr>
        <b/>
        <sz val="12"/>
        <color rgb="FFFFFF00"/>
        <rFont val="Arial"/>
        <family val="2"/>
      </rPr>
      <t>(soma das etapas associadas)</t>
    </r>
  </si>
  <si>
    <r>
      <rPr>
        <b/>
        <sz val="12"/>
        <color theme="0"/>
        <rFont val="Arial"/>
        <family val="2"/>
      </rPr>
      <t>Valor Total Meta 2</t>
    </r>
    <r>
      <rPr>
        <b/>
        <sz val="12"/>
        <rFont val="Arial"/>
        <family val="2"/>
      </rPr>
      <t xml:space="preserve"> </t>
    </r>
    <r>
      <rPr>
        <b/>
        <sz val="12"/>
        <color rgb="FFFFFF00"/>
        <rFont val="Arial"/>
        <family val="2"/>
      </rPr>
      <t>(soma das etapas associadas)</t>
    </r>
  </si>
  <si>
    <r>
      <rPr>
        <b/>
        <sz val="12"/>
        <color theme="0"/>
        <rFont val="Arial"/>
        <family val="2"/>
      </rPr>
      <t xml:space="preserve">Meta 2 - xxxxxxxxxxxxxxxxx </t>
    </r>
    <r>
      <rPr>
        <b/>
        <sz val="12"/>
        <color rgb="FFFFFF00"/>
        <rFont val="Arial"/>
        <family val="2"/>
      </rPr>
      <t>(escrever o título resumido da meta)</t>
    </r>
  </si>
  <si>
    <r>
      <t xml:space="preserve">Etapa 1.1 - xxxxxxxxxxxxxx </t>
    </r>
    <r>
      <rPr>
        <b/>
        <sz val="12"/>
        <color rgb="FFFF0000"/>
        <rFont val="Arial"/>
        <family val="2"/>
      </rPr>
      <t>(escrever o título resumido da etapa)</t>
    </r>
  </si>
  <si>
    <r>
      <t xml:space="preserve">Cód. Natureza de Despesa </t>
    </r>
    <r>
      <rPr>
        <b/>
        <sz val="12"/>
        <color rgb="FFFF0000"/>
        <rFont val="Arial"/>
        <family val="2"/>
      </rPr>
      <t>(código com 8 dígitos)</t>
    </r>
  </si>
  <si>
    <r>
      <t>Unidade</t>
    </r>
    <r>
      <rPr>
        <b/>
        <sz val="12"/>
        <color rgb="FFFF0000"/>
        <rFont val="Arial"/>
        <family val="2"/>
      </rPr>
      <t xml:space="preserve"> (horas, litros, unidades, diárias, conjuntos, etc.)</t>
    </r>
  </si>
  <si>
    <r>
      <t xml:space="preserve">Descrição das despesas </t>
    </r>
    <r>
      <rPr>
        <b/>
        <sz val="12"/>
        <color rgb="FFFF0000"/>
        <rFont val="Arial"/>
        <family val="2"/>
      </rPr>
      <t>(escrever a especificação resumida do item)</t>
    </r>
  </si>
  <si>
    <r>
      <t xml:space="preserve">Etapa 1.2 - xxxxxxxxxxxxxx </t>
    </r>
    <r>
      <rPr>
        <b/>
        <sz val="12"/>
        <color rgb="FFFF0000"/>
        <rFont val="Arial"/>
        <family val="2"/>
      </rPr>
      <t>(escrever o título resumido da etapa)</t>
    </r>
  </si>
  <si>
    <r>
      <t xml:space="preserve">Unidade </t>
    </r>
    <r>
      <rPr>
        <b/>
        <sz val="12"/>
        <color rgb="FFFF0000"/>
        <rFont val="Arial"/>
        <family val="2"/>
      </rPr>
      <t>(horas, litros, unidades, diárias, conjuntos, etc.)</t>
    </r>
  </si>
  <si>
    <r>
      <t xml:space="preserve">Etapa 2.1 - xxxxxxxxxxxxxx </t>
    </r>
    <r>
      <rPr>
        <b/>
        <sz val="12"/>
        <color rgb="FFFF0000"/>
        <rFont val="Arial"/>
        <family val="2"/>
      </rPr>
      <t>(escrever o título resumido da etapa)</t>
    </r>
  </si>
  <si>
    <r>
      <t>Descrição das despesas</t>
    </r>
    <r>
      <rPr>
        <b/>
        <sz val="12"/>
        <color rgb="FFFF0000"/>
        <rFont val="Arial"/>
        <family val="2"/>
      </rPr>
      <t xml:space="preserve"> (escrever a especificação resumida do item)</t>
    </r>
  </si>
  <si>
    <r>
      <t xml:space="preserve">VALOR GLOBAL DO PROJETO </t>
    </r>
    <r>
      <rPr>
        <b/>
        <sz val="12"/>
        <color rgb="FFFF0000"/>
        <rFont val="Arial"/>
        <family val="2"/>
      </rPr>
      <t>(soma dos valores das metas)</t>
    </r>
  </si>
  <si>
    <r>
      <rPr>
        <sz val="25"/>
        <color rgb="FF0070C0"/>
        <rFont val="Times New Roman"/>
        <family val="1"/>
      </rPr>
      <t>Planilha Orçamentária Detalhada por Meta/Etapa de Apoio para Cadastramento do Crono Físico</t>
    </r>
    <r>
      <rPr>
        <b/>
        <sz val="2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</si>
</sst>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_(* #,##0_);_(* \(#,##0\);_(* \-_);_(@_)"/>
    <numFmt numFmtId="165" formatCode="&quot;R$ &quot;#,##0.00;&quot;-R$ &quot;#,##0.00"/>
    <numFmt numFmtId="166" formatCode="#,###.00"/>
    <numFmt numFmtId="167" formatCode="_(* #,##0.00_);_(* \(#,##0.00\);_(* \-??_);_(@_)"/>
  </numFmts>
  <fonts count="19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b/>
      <sz val="12"/>
      <color rgb="FFFF0000"/>
      <name val="Arial"/>
      <family val="2"/>
    </font>
    <font>
      <sz val="25"/>
      <color rgb="FF0070C0"/>
      <name val="Times New Roman"/>
      <family val="1"/>
    </font>
    <font>
      <b/>
      <sz val="25"/>
      <name val="Times New Roman"/>
      <family val="1"/>
    </font>
    <font>
      <sz val="12"/>
      <color theme="1"/>
      <name val="Arial"/>
      <family val="2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1169B3"/>
        <bgColor indexed="21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21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</borders>
  <cellStyleXfs count="2">
    <xf numFmtId="0" fontId="0" fillId="0" borderId="0"/>
    <xf numFmtId="167" fontId="5" fillId="0" borderId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3" fillId="0" borderId="0" xfId="0" applyFont="1"/>
    <xf numFmtId="10" fontId="1" fillId="0" borderId="0" xfId="0" applyNumberFormat="1" applyFont="1"/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 wrapText="1" indent="1"/>
    </xf>
    <xf numFmtId="8" fontId="6" fillId="0" borderId="0" xfId="0" applyNumberFormat="1" applyFont="1" applyAlignment="1">
      <alignment horizontal="left" wrapText="1" indent="1"/>
    </xf>
    <xf numFmtId="8" fontId="7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wrapText="1"/>
    </xf>
    <xf numFmtId="165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2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165" fontId="2" fillId="2" borderId="29" xfId="1" applyNumberFormat="1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>
      <alignment horizontal="left" vertical="center" wrapText="1"/>
    </xf>
    <xf numFmtId="165" fontId="2" fillId="3" borderId="27" xfId="0" applyNumberFormat="1" applyFont="1" applyFill="1" applyBorder="1" applyAlignment="1">
      <alignment horizontal="center" vertical="center" wrapText="1"/>
    </xf>
    <xf numFmtId="165" fontId="2" fillId="3" borderId="28" xfId="0" applyNumberFormat="1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165" fontId="2" fillId="3" borderId="34" xfId="0" applyNumberFormat="1" applyFont="1" applyFill="1" applyBorder="1" applyAlignment="1">
      <alignment horizontal="center" vertical="center" wrapText="1"/>
    </xf>
    <xf numFmtId="165" fontId="12" fillId="2" borderId="35" xfId="1" applyNumberFormat="1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165" fontId="12" fillId="2" borderId="38" xfId="1" applyNumberFormat="1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>
      <alignment horizontal="right" vertical="center" wrapText="1"/>
    </xf>
    <xf numFmtId="0" fontId="2" fillId="4" borderId="11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165" fontId="2" fillId="4" borderId="15" xfId="0" applyNumberFormat="1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164" fontId="1" fillId="0" borderId="22" xfId="0" applyNumberFormat="1" applyFont="1" applyBorder="1" applyAlignment="1">
      <alignment horizontal="right" vertical="center" wrapText="1"/>
    </xf>
    <xf numFmtId="164" fontId="1" fillId="0" borderId="39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165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48"/>
  <sheetViews>
    <sheetView showGridLines="0" tabSelected="1" topLeftCell="A2" zoomScale="92" zoomScaleNormal="92" workbookViewId="0">
      <selection activeCell="J45" sqref="J45"/>
    </sheetView>
  </sheetViews>
  <sheetFormatPr baseColWidth="10" defaultColWidth="9.1640625" defaultRowHeight="16" x14ac:dyDescent="0.2"/>
  <cols>
    <col min="1" max="1" width="4.5" style="1" customWidth="1"/>
    <col min="2" max="2" width="5.83203125" style="1" customWidth="1"/>
    <col min="3" max="3" width="58.6640625" style="2" customWidth="1"/>
    <col min="4" max="4" width="17.6640625" style="29" bestFit="1" customWidth="1"/>
    <col min="5" max="5" width="12.83203125" style="1" customWidth="1"/>
    <col min="6" max="6" width="21.1640625" style="1" bestFit="1" customWidth="1"/>
    <col min="7" max="7" width="18.83203125" style="1" customWidth="1"/>
    <col min="8" max="8" width="35.83203125" style="9" customWidth="1"/>
    <col min="9" max="9" width="13" style="5" customWidth="1"/>
    <col min="10" max="10" width="22.5" style="1" customWidth="1"/>
    <col min="11" max="11" width="20.6640625" style="1" customWidth="1"/>
    <col min="12" max="12" width="27.5" style="1" customWidth="1"/>
    <col min="13" max="13" width="22.33203125" style="1" customWidth="1"/>
    <col min="14" max="14" width="27.33203125" style="1" customWidth="1"/>
    <col min="15" max="15" width="10.1640625" style="1" customWidth="1"/>
    <col min="16" max="255" width="11.5" style="1" customWidth="1"/>
    <col min="256" max="16384" width="9.1640625" style="1"/>
  </cols>
  <sheetData>
    <row r="1" spans="2:14" ht="62" customHeight="1" x14ac:dyDescent="0.3">
      <c r="B1" s="76" t="s">
        <v>43</v>
      </c>
      <c r="C1" s="76"/>
      <c r="D1" s="76"/>
      <c r="E1" s="76"/>
      <c r="F1" s="76"/>
      <c r="G1" s="76"/>
      <c r="H1" s="76"/>
    </row>
    <row r="2" spans="2:14" s="3" customFormat="1" ht="52" customHeight="1" thickBot="1" x14ac:dyDescent="0.2">
      <c r="B2" s="46" t="s">
        <v>0</v>
      </c>
      <c r="C2" s="46"/>
      <c r="D2" s="46"/>
      <c r="E2" s="46"/>
      <c r="F2" s="46"/>
      <c r="G2" s="46"/>
      <c r="H2" s="46"/>
      <c r="I2" s="4"/>
    </row>
    <row r="3" spans="2:14" s="3" customFormat="1" ht="40" customHeight="1" x14ac:dyDescent="0.15">
      <c r="B3" s="49" t="s">
        <v>30</v>
      </c>
      <c r="C3" s="50"/>
      <c r="D3" s="50"/>
      <c r="E3" s="50"/>
      <c r="F3" s="50"/>
      <c r="G3" s="50"/>
      <c r="H3" s="55" t="s">
        <v>31</v>
      </c>
      <c r="I3" s="4"/>
      <c r="J3" s="74"/>
    </row>
    <row r="4" spans="2:14" s="3" customFormat="1" ht="28" customHeight="1" x14ac:dyDescent="0.15">
      <c r="B4" s="64"/>
      <c r="C4" s="65"/>
      <c r="D4" s="65"/>
      <c r="E4" s="65"/>
      <c r="F4" s="65"/>
      <c r="G4" s="65"/>
      <c r="H4" s="67">
        <f>H6+H12</f>
        <v>958500</v>
      </c>
      <c r="I4" s="4"/>
    </row>
    <row r="5" spans="2:14" s="3" customFormat="1" ht="22" customHeight="1" x14ac:dyDescent="0.15">
      <c r="B5" s="54" t="s">
        <v>34</v>
      </c>
      <c r="C5" s="60"/>
      <c r="D5" s="60"/>
      <c r="E5" s="60"/>
      <c r="F5" s="60"/>
      <c r="G5" s="61"/>
      <c r="H5" s="62" t="s">
        <v>1</v>
      </c>
      <c r="I5" s="4"/>
    </row>
    <row r="6" spans="2:14" s="3" customFormat="1" ht="22" customHeight="1" thickBot="1" x14ac:dyDescent="0.25">
      <c r="B6" s="52"/>
      <c r="C6" s="53"/>
      <c r="D6" s="53"/>
      <c r="E6" s="53"/>
      <c r="F6" s="53"/>
      <c r="G6" s="59"/>
      <c r="H6" s="58">
        <f>SUM(H8:H10)</f>
        <v>885000</v>
      </c>
      <c r="I6" s="4"/>
      <c r="K6" s="75"/>
    </row>
    <row r="7" spans="2:14" s="3" customFormat="1" ht="65" customHeight="1" x14ac:dyDescent="0.15">
      <c r="B7" s="39" t="s">
        <v>37</v>
      </c>
      <c r="C7" s="40"/>
      <c r="D7" s="36" t="s">
        <v>35</v>
      </c>
      <c r="E7" s="37" t="s">
        <v>2</v>
      </c>
      <c r="F7" s="22" t="s">
        <v>36</v>
      </c>
      <c r="G7" s="23" t="s">
        <v>3</v>
      </c>
      <c r="H7" s="24" t="s">
        <v>4</v>
      </c>
      <c r="I7" s="4"/>
      <c r="K7" s="79"/>
    </row>
    <row r="8" spans="2:14" s="3" customFormat="1" ht="17" x14ac:dyDescent="0.2">
      <c r="B8" s="41" t="s">
        <v>5</v>
      </c>
      <c r="C8" s="42"/>
      <c r="D8" s="32" t="s">
        <v>6</v>
      </c>
      <c r="E8" s="77">
        <v>1</v>
      </c>
      <c r="F8" s="34" t="s">
        <v>7</v>
      </c>
      <c r="G8" s="27">
        <v>120000</v>
      </c>
      <c r="H8" s="25">
        <f>E8*G8</f>
        <v>120000</v>
      </c>
      <c r="I8" s="5"/>
    </row>
    <row r="9" spans="2:14" s="3" customFormat="1" ht="17" x14ac:dyDescent="0.2">
      <c r="B9" s="43" t="s">
        <v>5</v>
      </c>
      <c r="C9" s="42"/>
      <c r="D9" s="32" t="s">
        <v>6</v>
      </c>
      <c r="E9" s="77">
        <v>30</v>
      </c>
      <c r="F9" s="34" t="s">
        <v>8</v>
      </c>
      <c r="G9" s="27">
        <v>500</v>
      </c>
      <c r="H9" s="25">
        <f>E9*G9</f>
        <v>15000</v>
      </c>
      <c r="I9" s="5"/>
    </row>
    <row r="10" spans="2:14" s="3" customFormat="1" ht="18" thickBot="1" x14ac:dyDescent="0.2">
      <c r="B10" s="44" t="s">
        <v>5</v>
      </c>
      <c r="C10" s="45"/>
      <c r="D10" s="72" t="s">
        <v>6</v>
      </c>
      <c r="E10" s="78">
        <v>15</v>
      </c>
      <c r="F10" s="35" t="s">
        <v>9</v>
      </c>
      <c r="G10" s="28">
        <v>50000</v>
      </c>
      <c r="H10" s="26">
        <f>E10*G10</f>
        <v>750000</v>
      </c>
      <c r="I10" s="18"/>
      <c r="J10" s="18"/>
      <c r="K10" s="18"/>
      <c r="L10" s="18"/>
      <c r="M10" s="18"/>
      <c r="N10" s="18"/>
    </row>
    <row r="11" spans="2:14" s="3" customFormat="1" ht="22" customHeight="1" x14ac:dyDescent="0.15">
      <c r="B11" s="54" t="s">
        <v>38</v>
      </c>
      <c r="C11" s="60"/>
      <c r="D11" s="60"/>
      <c r="E11" s="60"/>
      <c r="F11" s="60"/>
      <c r="G11" s="61"/>
      <c r="H11" s="57" t="s">
        <v>10</v>
      </c>
      <c r="I11" s="18"/>
      <c r="J11" s="18"/>
      <c r="K11" s="18"/>
      <c r="L11" s="18"/>
      <c r="M11" s="18"/>
      <c r="N11" s="18"/>
    </row>
    <row r="12" spans="2:14" s="3" customFormat="1" ht="22" customHeight="1" thickBot="1" x14ac:dyDescent="0.2">
      <c r="B12" s="52"/>
      <c r="C12" s="53"/>
      <c r="D12" s="53"/>
      <c r="E12" s="53"/>
      <c r="F12" s="53"/>
      <c r="G12" s="59"/>
      <c r="H12" s="58">
        <f>SUM(H14:H16)</f>
        <v>73500</v>
      </c>
      <c r="I12" s="18"/>
      <c r="J12" s="18"/>
      <c r="K12" s="18"/>
      <c r="L12" s="18"/>
      <c r="M12" s="18"/>
      <c r="N12" s="18"/>
    </row>
    <row r="13" spans="2:14" s="3" customFormat="1" ht="68" x14ac:dyDescent="0.15">
      <c r="B13" s="39" t="s">
        <v>37</v>
      </c>
      <c r="C13" s="40"/>
      <c r="D13" s="38" t="s">
        <v>35</v>
      </c>
      <c r="E13" s="37" t="s">
        <v>2</v>
      </c>
      <c r="F13" s="22" t="s">
        <v>39</v>
      </c>
      <c r="G13" s="23" t="s">
        <v>3</v>
      </c>
      <c r="H13" s="24" t="s">
        <v>4</v>
      </c>
      <c r="I13" s="18"/>
      <c r="J13" s="18"/>
      <c r="K13" s="18"/>
      <c r="L13" s="18"/>
      <c r="M13" s="18"/>
      <c r="N13" s="18"/>
    </row>
    <row r="14" spans="2:14" s="3" customFormat="1" ht="17" x14ac:dyDescent="0.15">
      <c r="B14" s="43" t="s">
        <v>5</v>
      </c>
      <c r="C14" s="42"/>
      <c r="D14" s="32" t="s">
        <v>6</v>
      </c>
      <c r="E14" s="33">
        <v>100</v>
      </c>
      <c r="F14" s="34" t="s">
        <v>11</v>
      </c>
      <c r="G14" s="27">
        <v>60</v>
      </c>
      <c r="H14" s="25">
        <f>E14*G14</f>
        <v>6000</v>
      </c>
      <c r="I14" s="18"/>
      <c r="J14" s="18"/>
      <c r="K14" s="18"/>
      <c r="L14" s="18"/>
      <c r="M14" s="18"/>
      <c r="N14" s="18"/>
    </row>
    <row r="15" spans="2:14" s="3" customFormat="1" ht="17" x14ac:dyDescent="0.15">
      <c r="B15" s="43" t="s">
        <v>5</v>
      </c>
      <c r="C15" s="42"/>
      <c r="D15" s="32" t="s">
        <v>6</v>
      </c>
      <c r="E15" s="33">
        <v>3</v>
      </c>
      <c r="F15" s="34" t="s">
        <v>9</v>
      </c>
      <c r="G15" s="27">
        <v>2500</v>
      </c>
      <c r="H15" s="25">
        <f>E15*G15</f>
        <v>7500</v>
      </c>
      <c r="I15" s="18"/>
      <c r="J15" s="18"/>
      <c r="K15" s="18"/>
      <c r="L15" s="18"/>
      <c r="M15" s="18"/>
      <c r="N15" s="18"/>
    </row>
    <row r="16" spans="2:14" s="3" customFormat="1" ht="18" thickBot="1" x14ac:dyDescent="0.2">
      <c r="B16" s="44" t="s">
        <v>5</v>
      </c>
      <c r="C16" s="45"/>
      <c r="D16" s="72" t="s">
        <v>6</v>
      </c>
      <c r="E16" s="73">
        <v>2</v>
      </c>
      <c r="F16" s="35" t="s">
        <v>9</v>
      </c>
      <c r="G16" s="28">
        <v>30000</v>
      </c>
      <c r="H16" s="26">
        <f>E16*G16</f>
        <v>60000</v>
      </c>
      <c r="I16" s="18"/>
      <c r="J16" s="18"/>
      <c r="K16" s="18"/>
      <c r="L16" s="18"/>
      <c r="M16" s="18"/>
      <c r="N16" s="18"/>
    </row>
    <row r="17" spans="2:14" s="3" customFormat="1" ht="40" customHeight="1" x14ac:dyDescent="0.15">
      <c r="B17" s="49" t="s">
        <v>33</v>
      </c>
      <c r="C17" s="50"/>
      <c r="D17" s="51"/>
      <c r="E17" s="51"/>
      <c r="F17" s="50"/>
      <c r="G17" s="56"/>
      <c r="H17" s="55" t="s">
        <v>32</v>
      </c>
      <c r="I17" s="4"/>
    </row>
    <row r="18" spans="2:14" s="3" customFormat="1" ht="28" customHeight="1" x14ac:dyDescent="0.15">
      <c r="B18" s="64"/>
      <c r="C18" s="65"/>
      <c r="D18" s="65"/>
      <c r="E18" s="65"/>
      <c r="F18" s="65"/>
      <c r="G18" s="66"/>
      <c r="H18" s="63">
        <f>SUM(H22:H24)</f>
        <v>617242</v>
      </c>
      <c r="I18" s="4"/>
    </row>
    <row r="19" spans="2:14" s="3" customFormat="1" ht="22" customHeight="1" x14ac:dyDescent="0.15">
      <c r="B19" s="54" t="s">
        <v>40</v>
      </c>
      <c r="C19" s="60"/>
      <c r="D19" s="60"/>
      <c r="E19" s="60"/>
      <c r="F19" s="60"/>
      <c r="G19" s="61"/>
      <c r="H19" s="62" t="s">
        <v>1</v>
      </c>
      <c r="I19" s="18"/>
      <c r="J19" s="18"/>
      <c r="K19" s="18"/>
      <c r="L19" s="18"/>
      <c r="M19" s="18"/>
      <c r="N19" s="18"/>
    </row>
    <row r="20" spans="2:14" s="3" customFormat="1" ht="22" customHeight="1" thickBot="1" x14ac:dyDescent="0.2">
      <c r="B20" s="52"/>
      <c r="C20" s="53"/>
      <c r="D20" s="53"/>
      <c r="E20" s="53"/>
      <c r="F20" s="53"/>
      <c r="G20" s="59"/>
      <c r="H20" s="58">
        <f>SUM(H22:H24)</f>
        <v>617242</v>
      </c>
      <c r="I20" s="18"/>
      <c r="J20" s="18"/>
      <c r="K20" s="18"/>
      <c r="L20" s="18"/>
      <c r="M20" s="18"/>
      <c r="N20" s="18"/>
    </row>
    <row r="21" spans="2:14" ht="68" x14ac:dyDescent="0.2">
      <c r="B21" s="39" t="s">
        <v>41</v>
      </c>
      <c r="C21" s="40"/>
      <c r="D21" s="38" t="s">
        <v>35</v>
      </c>
      <c r="E21" s="37" t="s">
        <v>2</v>
      </c>
      <c r="F21" s="22" t="s">
        <v>39</v>
      </c>
      <c r="G21" s="23" t="s">
        <v>3</v>
      </c>
      <c r="H21" s="24" t="s">
        <v>4</v>
      </c>
      <c r="I21" s="17"/>
      <c r="J21" s="18"/>
      <c r="K21" s="18"/>
      <c r="L21" s="18"/>
      <c r="M21" s="18"/>
      <c r="N21" s="19"/>
    </row>
    <row r="22" spans="2:14" ht="17" x14ac:dyDescent="0.2">
      <c r="B22" s="43" t="s">
        <v>5</v>
      </c>
      <c r="C22" s="47"/>
      <c r="D22" s="32" t="s">
        <v>6</v>
      </c>
      <c r="E22" s="33">
        <v>10</v>
      </c>
      <c r="F22" s="34" t="s">
        <v>12</v>
      </c>
      <c r="G22" s="27">
        <v>224.2</v>
      </c>
      <c r="H22" s="25">
        <f>E22*G22</f>
        <v>2242</v>
      </c>
      <c r="I22" s="17"/>
      <c r="J22" s="18"/>
      <c r="K22" s="18"/>
      <c r="L22" s="18"/>
      <c r="M22" s="18"/>
      <c r="N22" s="19"/>
    </row>
    <row r="23" spans="2:14" ht="17" x14ac:dyDescent="0.2">
      <c r="B23" s="43" t="s">
        <v>5</v>
      </c>
      <c r="C23" s="47"/>
      <c r="D23" s="32" t="s">
        <v>6</v>
      </c>
      <c r="E23" s="33">
        <v>150</v>
      </c>
      <c r="F23" s="34" t="s">
        <v>11</v>
      </c>
      <c r="G23" s="27">
        <v>100</v>
      </c>
      <c r="H23" s="25">
        <f>E23*G23</f>
        <v>15000</v>
      </c>
      <c r="I23" s="17"/>
      <c r="J23" s="18"/>
      <c r="K23" s="18"/>
      <c r="L23" s="18"/>
      <c r="N23" s="19"/>
    </row>
    <row r="24" spans="2:14" ht="18" thickBot="1" x14ac:dyDescent="0.25">
      <c r="B24" s="44" t="s">
        <v>5</v>
      </c>
      <c r="C24" s="48"/>
      <c r="D24" s="72" t="s">
        <v>6</v>
      </c>
      <c r="E24" s="73">
        <v>600</v>
      </c>
      <c r="F24" s="35" t="s">
        <v>9</v>
      </c>
      <c r="G24" s="28">
        <v>1000</v>
      </c>
      <c r="H24" s="26">
        <f>E24*G24</f>
        <v>600000</v>
      </c>
      <c r="J24" s="20"/>
    </row>
    <row r="25" spans="2:14" ht="30" customHeight="1" thickBot="1" x14ac:dyDescent="0.25">
      <c r="B25" s="68" t="s">
        <v>42</v>
      </c>
      <c r="C25" s="69"/>
      <c r="D25" s="70"/>
      <c r="E25" s="70"/>
      <c r="F25" s="69"/>
      <c r="G25" s="69"/>
      <c r="H25" s="71">
        <f>H4+H18</f>
        <v>1575742</v>
      </c>
    </row>
    <row r="26" spans="2:14" s="3" customFormat="1" x14ac:dyDescent="0.2">
      <c r="B26" s="6"/>
      <c r="C26" s="2"/>
      <c r="D26" s="30"/>
      <c r="E26" s="7"/>
      <c r="F26" s="7"/>
      <c r="G26" s="7"/>
      <c r="H26" s="21"/>
      <c r="I26" s="4"/>
    </row>
    <row r="27" spans="2:14" s="6" customFormat="1" x14ac:dyDescent="0.2">
      <c r="B27" s="83" t="s">
        <v>28</v>
      </c>
      <c r="C27" s="83"/>
      <c r="D27" s="83"/>
      <c r="E27" s="83"/>
      <c r="F27" s="83"/>
      <c r="G27" s="83"/>
      <c r="H27" s="83"/>
      <c r="I27" s="9"/>
    </row>
    <row r="28" spans="2:14" s="6" customFormat="1" ht="4" customHeight="1" x14ac:dyDescent="0.2">
      <c r="B28" s="80"/>
      <c r="C28" s="80"/>
      <c r="D28" s="81"/>
      <c r="E28" s="81"/>
      <c r="F28" s="81"/>
      <c r="G28" s="81"/>
      <c r="H28" s="80"/>
      <c r="I28" s="9"/>
    </row>
    <row r="29" spans="2:14" s="6" customFormat="1" x14ac:dyDescent="0.2">
      <c r="B29" s="82" t="s">
        <v>29</v>
      </c>
      <c r="C29" s="82"/>
      <c r="D29" s="82"/>
      <c r="E29" s="82"/>
      <c r="F29" s="82"/>
      <c r="G29" s="82"/>
      <c r="H29" s="82"/>
      <c r="I29" s="9"/>
    </row>
    <row r="30" spans="2:14" s="6" customFormat="1" x14ac:dyDescent="0.2">
      <c r="B30" s="9"/>
      <c r="C30" s="9"/>
      <c r="D30" s="31"/>
      <c r="H30" s="9"/>
      <c r="I30" s="9"/>
    </row>
    <row r="31" spans="2:14" s="6" customFormat="1" x14ac:dyDescent="0.2">
      <c r="B31" s="9"/>
      <c r="C31" s="9"/>
      <c r="D31" s="31"/>
      <c r="H31" s="9"/>
      <c r="I31" s="9"/>
    </row>
    <row r="32" spans="2:14" s="6" customFormat="1" x14ac:dyDescent="0.2">
      <c r="C32" s="12"/>
      <c r="D32" s="31"/>
      <c r="H32" s="9"/>
      <c r="I32" s="9"/>
    </row>
    <row r="33" spans="3:9" s="6" customFormat="1" x14ac:dyDescent="0.2">
      <c r="C33" s="12"/>
      <c r="D33" s="31"/>
      <c r="H33" s="9"/>
      <c r="I33" s="9"/>
    </row>
    <row r="34" spans="3:9" s="6" customFormat="1" x14ac:dyDescent="0.2">
      <c r="C34" s="12"/>
      <c r="D34" s="31"/>
      <c r="H34" s="9"/>
      <c r="I34" s="9"/>
    </row>
    <row r="35" spans="3:9" s="6" customFormat="1" x14ac:dyDescent="0.2">
      <c r="C35" s="12"/>
      <c r="D35" s="31"/>
      <c r="H35" s="15"/>
      <c r="I35" s="10"/>
    </row>
    <row r="36" spans="3:9" s="6" customFormat="1" x14ac:dyDescent="0.2">
      <c r="C36" s="12"/>
      <c r="D36" s="31"/>
      <c r="H36" s="15"/>
      <c r="I36" s="10"/>
    </row>
    <row r="37" spans="3:9" s="6" customFormat="1" x14ac:dyDescent="0.2">
      <c r="C37" s="12"/>
      <c r="D37" s="31"/>
      <c r="H37" s="15"/>
      <c r="I37" s="10"/>
    </row>
    <row r="38" spans="3:9" s="6" customFormat="1" x14ac:dyDescent="0.2">
      <c r="C38" s="12"/>
      <c r="D38" s="31"/>
      <c r="H38" s="15"/>
      <c r="I38" s="10"/>
    </row>
    <row r="39" spans="3:9" s="6" customFormat="1" x14ac:dyDescent="0.2">
      <c r="C39" s="12"/>
      <c r="D39" s="31"/>
      <c r="H39" s="15"/>
      <c r="I39" s="10"/>
    </row>
    <row r="40" spans="3:9" s="6" customFormat="1" x14ac:dyDescent="0.2">
      <c r="C40" s="12"/>
      <c r="D40" s="31"/>
      <c r="H40" s="15"/>
      <c r="I40" s="10"/>
    </row>
    <row r="41" spans="3:9" s="6" customFormat="1" x14ac:dyDescent="0.2">
      <c r="C41" s="12"/>
      <c r="D41" s="31"/>
      <c r="H41" s="15"/>
      <c r="I41" s="10"/>
    </row>
    <row r="42" spans="3:9" s="6" customFormat="1" x14ac:dyDescent="0.2">
      <c r="C42" s="12"/>
      <c r="D42" s="31"/>
      <c r="H42" s="15"/>
      <c r="I42" s="10"/>
    </row>
    <row r="43" spans="3:9" s="6" customFormat="1" x14ac:dyDescent="0.2">
      <c r="C43" s="12"/>
      <c r="D43" s="31"/>
      <c r="H43" s="15"/>
      <c r="I43" s="10"/>
    </row>
    <row r="44" spans="3:9" s="6" customFormat="1" x14ac:dyDescent="0.2">
      <c r="C44" s="12"/>
      <c r="D44" s="31"/>
      <c r="H44" s="15"/>
      <c r="I44" s="10"/>
    </row>
    <row r="45" spans="3:9" s="6" customFormat="1" x14ac:dyDescent="0.2">
      <c r="C45" s="12"/>
      <c r="D45" s="31"/>
      <c r="H45" s="15"/>
      <c r="I45" s="10"/>
    </row>
    <row r="46" spans="3:9" s="6" customFormat="1" x14ac:dyDescent="0.2">
      <c r="C46" s="12"/>
      <c r="D46" s="31"/>
      <c r="H46" s="15"/>
      <c r="I46" s="10"/>
    </row>
    <row r="47" spans="3:9" s="6" customFormat="1" x14ac:dyDescent="0.2">
      <c r="C47" s="12"/>
      <c r="D47" s="31"/>
      <c r="H47" s="15"/>
      <c r="I47" s="10"/>
    </row>
    <row r="48" spans="3:9" s="6" customFormat="1" x14ac:dyDescent="0.2">
      <c r="C48" s="12"/>
      <c r="D48" s="31"/>
      <c r="H48" s="15"/>
      <c r="I48" s="10"/>
    </row>
    <row r="49" spans="3:9" s="6" customFormat="1" x14ac:dyDescent="0.2">
      <c r="C49" s="12"/>
      <c r="D49" s="31"/>
      <c r="H49" s="15"/>
      <c r="I49" s="10"/>
    </row>
    <row r="50" spans="3:9" s="6" customFormat="1" x14ac:dyDescent="0.2">
      <c r="C50" s="12"/>
      <c r="D50" s="31"/>
      <c r="H50" s="15"/>
      <c r="I50" s="10"/>
    </row>
    <row r="51" spans="3:9" s="6" customFormat="1" x14ac:dyDescent="0.2">
      <c r="C51" s="12"/>
      <c r="D51" s="31"/>
      <c r="H51" s="15"/>
      <c r="I51" s="10"/>
    </row>
    <row r="52" spans="3:9" s="6" customFormat="1" x14ac:dyDescent="0.2">
      <c r="C52" s="12"/>
      <c r="D52" s="31"/>
      <c r="H52" s="15"/>
      <c r="I52" s="10"/>
    </row>
    <row r="53" spans="3:9" s="6" customFormat="1" x14ac:dyDescent="0.2">
      <c r="C53" s="12"/>
      <c r="D53" s="31"/>
      <c r="H53" s="15"/>
      <c r="I53" s="10"/>
    </row>
    <row r="54" spans="3:9" s="6" customFormat="1" x14ac:dyDescent="0.2">
      <c r="C54" s="12"/>
      <c r="D54" s="31"/>
      <c r="H54" s="15"/>
      <c r="I54" s="10"/>
    </row>
    <row r="55" spans="3:9" s="6" customFormat="1" x14ac:dyDescent="0.2">
      <c r="C55" s="12"/>
      <c r="D55" s="31"/>
      <c r="H55" s="15"/>
      <c r="I55" s="10"/>
    </row>
    <row r="56" spans="3:9" s="6" customFormat="1" x14ac:dyDescent="0.2">
      <c r="C56" s="12"/>
      <c r="D56" s="31"/>
      <c r="H56" s="15"/>
      <c r="I56" s="10"/>
    </row>
    <row r="57" spans="3:9" s="6" customFormat="1" x14ac:dyDescent="0.2">
      <c r="C57" s="12"/>
      <c r="D57" s="31"/>
      <c r="H57" s="15"/>
      <c r="I57" s="10"/>
    </row>
    <row r="58" spans="3:9" s="6" customFormat="1" x14ac:dyDescent="0.2">
      <c r="C58" s="12"/>
      <c r="D58" s="31"/>
      <c r="H58" s="15"/>
      <c r="I58" s="10"/>
    </row>
    <row r="59" spans="3:9" s="6" customFormat="1" x14ac:dyDescent="0.2">
      <c r="C59" s="12"/>
      <c r="D59" s="31"/>
      <c r="H59" s="15"/>
      <c r="I59" s="10"/>
    </row>
    <row r="60" spans="3:9" s="6" customFormat="1" x14ac:dyDescent="0.2">
      <c r="C60" s="12"/>
      <c r="D60" s="31"/>
      <c r="H60" s="15"/>
      <c r="I60" s="10"/>
    </row>
    <row r="61" spans="3:9" s="6" customFormat="1" x14ac:dyDescent="0.2">
      <c r="C61" s="12"/>
      <c r="D61" s="31"/>
      <c r="H61" s="15"/>
      <c r="I61" s="10"/>
    </row>
    <row r="62" spans="3:9" s="6" customFormat="1" x14ac:dyDescent="0.2">
      <c r="C62" s="12"/>
      <c r="D62" s="31"/>
      <c r="H62" s="15"/>
      <c r="I62" s="10"/>
    </row>
    <row r="63" spans="3:9" s="6" customFormat="1" x14ac:dyDescent="0.2">
      <c r="C63" s="12"/>
      <c r="D63" s="31"/>
      <c r="H63" s="15"/>
      <c r="I63" s="10"/>
    </row>
    <row r="64" spans="3:9" s="6" customFormat="1" x14ac:dyDescent="0.2">
      <c r="C64" s="12"/>
      <c r="D64" s="31"/>
      <c r="H64" s="15"/>
      <c r="I64" s="10"/>
    </row>
    <row r="65" spans="2:17" s="6" customFormat="1" x14ac:dyDescent="0.2">
      <c r="C65" s="12"/>
      <c r="D65" s="31"/>
      <c r="H65" s="15"/>
      <c r="I65" s="10"/>
    </row>
    <row r="66" spans="2:17" s="6" customFormat="1" x14ac:dyDescent="0.2">
      <c r="B66" s="6">
        <f>64*6</f>
        <v>384</v>
      </c>
      <c r="C66" s="12">
        <f>24*42</f>
        <v>1008</v>
      </c>
      <c r="D66" s="31"/>
      <c r="H66" s="15" t="e">
        <f>#REF!/6*3</f>
        <v>#REF!</v>
      </c>
      <c r="I66" s="10"/>
    </row>
    <row r="67" spans="2:17" s="6" customFormat="1" x14ac:dyDescent="0.2">
      <c r="C67" s="12"/>
      <c r="D67" s="31"/>
      <c r="H67" s="15" t="e">
        <f>#REF!*3</f>
        <v>#REF!</v>
      </c>
      <c r="I67" s="10"/>
      <c r="K67" s="6" t="e">
        <f>#REF!</f>
        <v>#REF!</v>
      </c>
      <c r="L67" s="6" t="e">
        <f t="shared" ref="L67:Q69" si="0">K67</f>
        <v>#REF!</v>
      </c>
      <c r="M67" s="6" t="e">
        <f t="shared" si="0"/>
        <v>#REF!</v>
      </c>
      <c r="N67" s="6" t="e">
        <f t="shared" si="0"/>
        <v>#REF!</v>
      </c>
      <c r="O67" s="6" t="e">
        <f t="shared" si="0"/>
        <v>#REF!</v>
      </c>
      <c r="P67" s="6" t="e">
        <f t="shared" si="0"/>
        <v>#REF!</v>
      </c>
      <c r="Q67" s="6" t="e">
        <f t="shared" si="0"/>
        <v>#REF!</v>
      </c>
    </row>
    <row r="68" spans="2:17" s="6" customFormat="1" x14ac:dyDescent="0.2">
      <c r="C68" s="12"/>
      <c r="D68" s="31"/>
      <c r="H68" s="15" t="e">
        <f>#REF!*3</f>
        <v>#REF!</v>
      </c>
      <c r="I68" s="10"/>
      <c r="J68" s="11"/>
      <c r="K68" s="11" t="e">
        <f>#REF!</f>
        <v>#REF!</v>
      </c>
      <c r="L68" s="11" t="e">
        <f t="shared" si="0"/>
        <v>#REF!</v>
      </c>
      <c r="M68" s="11" t="e">
        <f t="shared" si="0"/>
        <v>#REF!</v>
      </c>
      <c r="N68" s="11" t="e">
        <f t="shared" si="0"/>
        <v>#REF!</v>
      </c>
      <c r="O68" s="11" t="e">
        <f t="shared" si="0"/>
        <v>#REF!</v>
      </c>
      <c r="P68" s="11" t="e">
        <f t="shared" si="0"/>
        <v>#REF!</v>
      </c>
      <c r="Q68" s="11" t="e">
        <f t="shared" si="0"/>
        <v>#REF!</v>
      </c>
    </row>
    <row r="69" spans="2:17" s="6" customFormat="1" x14ac:dyDescent="0.2">
      <c r="C69" s="12"/>
      <c r="D69" s="31"/>
      <c r="H69" s="15"/>
      <c r="I69" s="10"/>
      <c r="J69" s="11"/>
      <c r="K69" s="11" t="e">
        <f>#REF!</f>
        <v>#REF!</v>
      </c>
      <c r="L69" s="11" t="e">
        <f t="shared" si="0"/>
        <v>#REF!</v>
      </c>
      <c r="M69" s="11" t="e">
        <f t="shared" si="0"/>
        <v>#REF!</v>
      </c>
      <c r="N69" s="11" t="e">
        <f t="shared" si="0"/>
        <v>#REF!</v>
      </c>
      <c r="O69" s="11" t="e">
        <f t="shared" si="0"/>
        <v>#REF!</v>
      </c>
      <c r="P69" s="11" t="e">
        <f t="shared" si="0"/>
        <v>#REF!</v>
      </c>
      <c r="Q69" s="11" t="e">
        <f t="shared" si="0"/>
        <v>#REF!</v>
      </c>
    </row>
    <row r="70" spans="2:17" s="6" customFormat="1" x14ac:dyDescent="0.2">
      <c r="C70" s="12"/>
      <c r="D70" s="31"/>
      <c r="H70" s="15"/>
      <c r="I70" s="10"/>
    </row>
    <row r="71" spans="2:17" s="6" customFormat="1" x14ac:dyDescent="0.2">
      <c r="C71" s="12"/>
      <c r="D71" s="31"/>
      <c r="H71" s="15"/>
      <c r="I71" s="10"/>
    </row>
    <row r="72" spans="2:17" s="6" customFormat="1" x14ac:dyDescent="0.2">
      <c r="C72" s="12"/>
      <c r="D72" s="31"/>
      <c r="H72" s="15"/>
      <c r="I72" s="10"/>
    </row>
    <row r="73" spans="2:17" s="6" customFormat="1" x14ac:dyDescent="0.2">
      <c r="C73" s="12"/>
      <c r="D73" s="31"/>
      <c r="H73" s="15"/>
      <c r="I73" s="10"/>
    </row>
    <row r="74" spans="2:17" s="6" customFormat="1" x14ac:dyDescent="0.2">
      <c r="C74" s="12"/>
      <c r="D74" s="31"/>
      <c r="H74" s="15"/>
      <c r="I74" s="10"/>
    </row>
    <row r="75" spans="2:17" s="6" customFormat="1" x14ac:dyDescent="0.2">
      <c r="C75" s="12"/>
      <c r="D75" s="31"/>
      <c r="H75" s="15"/>
      <c r="I75" s="10"/>
    </row>
    <row r="76" spans="2:17" s="6" customFormat="1" x14ac:dyDescent="0.2">
      <c r="C76" s="12"/>
      <c r="D76" s="31"/>
      <c r="H76" s="15"/>
      <c r="I76" s="10"/>
    </row>
    <row r="77" spans="2:17" s="6" customFormat="1" x14ac:dyDescent="0.2">
      <c r="C77" s="12"/>
      <c r="D77" s="31"/>
      <c r="H77" s="15"/>
      <c r="I77" s="10"/>
    </row>
    <row r="78" spans="2:17" s="6" customFormat="1" x14ac:dyDescent="0.2">
      <c r="C78" s="12"/>
      <c r="D78" s="31"/>
      <c r="H78" s="15"/>
      <c r="I78" s="10"/>
    </row>
    <row r="79" spans="2:17" s="6" customFormat="1" x14ac:dyDescent="0.2">
      <c r="C79" s="12"/>
      <c r="D79" s="31"/>
      <c r="H79" s="15"/>
      <c r="I79" s="10"/>
    </row>
    <row r="80" spans="2:17" s="6" customFormat="1" x14ac:dyDescent="0.2">
      <c r="B80" s="6">
        <v>1111</v>
      </c>
      <c r="C80" s="12">
        <f>ROUND((B80*7.8),0)</f>
        <v>8666</v>
      </c>
      <c r="D80" s="31"/>
      <c r="H80" s="15"/>
      <c r="I80" s="10"/>
    </row>
    <row r="81" spans="2:9" s="6" customFormat="1" x14ac:dyDescent="0.2">
      <c r="B81" s="6">
        <f>B80/2</f>
        <v>555.5</v>
      </c>
      <c r="C81" s="12">
        <f>ROUND((B81*7.8),0)</f>
        <v>4333</v>
      </c>
      <c r="D81" s="31"/>
      <c r="H81" s="15"/>
      <c r="I81" s="10"/>
    </row>
    <row r="82" spans="2:9" s="6" customFormat="1" x14ac:dyDescent="0.2">
      <c r="B82" s="6">
        <v>1111</v>
      </c>
      <c r="C82" s="12">
        <f>ROUND((B82*7.8),0)</f>
        <v>8666</v>
      </c>
      <c r="D82" s="31"/>
      <c r="H82" s="15"/>
      <c r="I82" s="10"/>
    </row>
    <row r="83" spans="2:9" s="6" customFormat="1" x14ac:dyDescent="0.2">
      <c r="C83" s="12"/>
      <c r="D83" s="31"/>
      <c r="H83" s="15"/>
      <c r="I83" s="10"/>
    </row>
    <row r="84" spans="2:9" s="6" customFormat="1" x14ac:dyDescent="0.2">
      <c r="C84" s="12"/>
      <c r="D84" s="31"/>
      <c r="H84" s="15"/>
      <c r="I84" s="10"/>
    </row>
    <row r="85" spans="2:9" s="6" customFormat="1" x14ac:dyDescent="0.2">
      <c r="C85" s="12"/>
      <c r="D85" s="31"/>
      <c r="H85" s="15"/>
      <c r="I85" s="10"/>
    </row>
    <row r="86" spans="2:9" s="6" customFormat="1" x14ac:dyDescent="0.2">
      <c r="C86" s="12"/>
      <c r="D86" s="31"/>
      <c r="H86" s="15"/>
      <c r="I86" s="10"/>
    </row>
    <row r="87" spans="2:9" s="6" customFormat="1" x14ac:dyDescent="0.2">
      <c r="C87" s="12"/>
      <c r="D87" s="31"/>
      <c r="H87" s="15"/>
      <c r="I87" s="10"/>
    </row>
    <row r="88" spans="2:9" s="6" customFormat="1" x14ac:dyDescent="0.2">
      <c r="C88" s="12"/>
      <c r="D88" s="31"/>
      <c r="H88" s="15"/>
      <c r="I88" s="10"/>
    </row>
    <row r="89" spans="2:9" s="6" customFormat="1" x14ac:dyDescent="0.2">
      <c r="C89" s="12"/>
      <c r="D89" s="31"/>
      <c r="H89" s="15"/>
      <c r="I89" s="10"/>
    </row>
    <row r="90" spans="2:9" s="6" customFormat="1" x14ac:dyDescent="0.2">
      <c r="C90" s="12"/>
      <c r="D90" s="31"/>
      <c r="H90" s="15"/>
      <c r="I90" s="10"/>
    </row>
    <row r="91" spans="2:9" s="6" customFormat="1" x14ac:dyDescent="0.2">
      <c r="C91" s="12"/>
      <c r="D91" s="31"/>
      <c r="H91" s="15"/>
      <c r="I91" s="10"/>
    </row>
    <row r="92" spans="2:9" s="6" customFormat="1" x14ac:dyDescent="0.2">
      <c r="C92" s="12"/>
      <c r="D92" s="31"/>
      <c r="H92" s="15"/>
      <c r="I92" s="10"/>
    </row>
    <row r="93" spans="2:9" s="6" customFormat="1" x14ac:dyDescent="0.2">
      <c r="C93" s="12"/>
      <c r="D93" s="31"/>
      <c r="H93" s="15"/>
      <c r="I93" s="10"/>
    </row>
    <row r="94" spans="2:9" s="6" customFormat="1" x14ac:dyDescent="0.2">
      <c r="C94" s="12"/>
      <c r="D94" s="31"/>
      <c r="H94" s="15"/>
      <c r="I94" s="10"/>
    </row>
    <row r="95" spans="2:9" s="6" customFormat="1" x14ac:dyDescent="0.2">
      <c r="C95" s="12"/>
      <c r="D95" s="31"/>
      <c r="H95" s="15"/>
      <c r="I95" s="10"/>
    </row>
    <row r="96" spans="2:9" s="6" customFormat="1" x14ac:dyDescent="0.2">
      <c r="C96" s="12"/>
      <c r="D96" s="31"/>
      <c r="H96" s="15"/>
      <c r="I96" s="10"/>
    </row>
    <row r="97" spans="2:9" s="6" customFormat="1" x14ac:dyDescent="0.2">
      <c r="C97" s="12"/>
      <c r="D97" s="31"/>
      <c r="H97" s="15"/>
      <c r="I97" s="10"/>
    </row>
    <row r="98" spans="2:9" s="6" customFormat="1" x14ac:dyDescent="0.2">
      <c r="C98" s="12"/>
      <c r="D98" s="31"/>
      <c r="H98" s="15"/>
      <c r="I98" s="10"/>
    </row>
    <row r="99" spans="2:9" s="6" customFormat="1" x14ac:dyDescent="0.2">
      <c r="C99" s="12"/>
      <c r="D99" s="31"/>
      <c r="H99" s="15"/>
      <c r="I99" s="10"/>
    </row>
    <row r="100" spans="2:9" s="6" customFormat="1" x14ac:dyDescent="0.2">
      <c r="C100" s="12"/>
      <c r="D100" s="31"/>
      <c r="H100" s="15"/>
      <c r="I100" s="10"/>
    </row>
    <row r="101" spans="2:9" s="6" customFormat="1" x14ac:dyDescent="0.2">
      <c r="C101" s="12"/>
      <c r="D101" s="31"/>
      <c r="H101" s="15"/>
      <c r="I101" s="10"/>
    </row>
    <row r="102" spans="2:9" s="6" customFormat="1" x14ac:dyDescent="0.2">
      <c r="C102" s="12"/>
      <c r="D102" s="31"/>
      <c r="H102" s="15"/>
      <c r="I102" s="10"/>
    </row>
    <row r="103" spans="2:9" s="6" customFormat="1" x14ac:dyDescent="0.2">
      <c r="C103" s="12"/>
      <c r="D103" s="31"/>
      <c r="H103" s="15"/>
      <c r="I103" s="10"/>
    </row>
    <row r="104" spans="2:9" s="6" customFormat="1" x14ac:dyDescent="0.2">
      <c r="B104" s="6" t="s">
        <v>13</v>
      </c>
      <c r="C104" s="12"/>
      <c r="D104" s="31"/>
      <c r="H104" s="15"/>
      <c r="I104" s="10"/>
    </row>
    <row r="105" spans="2:9" s="6" customFormat="1" x14ac:dyDescent="0.2">
      <c r="B105" s="6" t="s">
        <v>14</v>
      </c>
      <c r="C105" s="12"/>
      <c r="D105" s="31"/>
      <c r="H105" s="15" t="s">
        <v>15</v>
      </c>
      <c r="I105" s="10"/>
    </row>
    <row r="106" spans="2:9" s="6" customFormat="1" x14ac:dyDescent="0.2">
      <c r="B106" s="6" t="s">
        <v>16</v>
      </c>
      <c r="C106" s="12"/>
      <c r="D106" s="31"/>
      <c r="H106" s="15">
        <v>120</v>
      </c>
      <c r="I106" s="10"/>
    </row>
    <row r="107" spans="2:9" s="6" customFormat="1" x14ac:dyDescent="0.2">
      <c r="B107" s="6" t="s">
        <v>17</v>
      </c>
      <c r="C107" s="12"/>
      <c r="D107" s="31"/>
      <c r="H107" s="15">
        <v>60</v>
      </c>
      <c r="I107" s="10"/>
    </row>
    <row r="108" spans="2:9" s="6" customFormat="1" x14ac:dyDescent="0.2">
      <c r="B108" s="6" t="s">
        <v>18</v>
      </c>
      <c r="C108" s="12"/>
      <c r="D108" s="31"/>
      <c r="H108" s="15">
        <v>20</v>
      </c>
      <c r="I108" s="10"/>
    </row>
    <row r="109" spans="2:9" s="6" customFormat="1" x14ac:dyDescent="0.2">
      <c r="B109" s="6" t="s">
        <v>19</v>
      </c>
      <c r="C109" s="12"/>
      <c r="D109" s="31"/>
      <c r="H109" s="15"/>
      <c r="I109" s="10"/>
    </row>
    <row r="110" spans="2:9" s="6" customFormat="1" x14ac:dyDescent="0.2">
      <c r="B110" s="6" t="s">
        <v>13</v>
      </c>
      <c r="C110" s="12"/>
      <c r="D110" s="31"/>
      <c r="H110" s="13"/>
      <c r="I110" s="10"/>
    </row>
    <row r="111" spans="2:9" s="6" customFormat="1" x14ac:dyDescent="0.2">
      <c r="B111" s="6" t="s">
        <v>13</v>
      </c>
      <c r="C111" s="12"/>
      <c r="D111" s="31"/>
      <c r="H111" s="13"/>
      <c r="I111" s="10"/>
    </row>
    <row r="112" spans="2:9" s="6" customFormat="1" x14ac:dyDescent="0.2">
      <c r="C112" s="12"/>
      <c r="D112" s="31"/>
      <c r="H112" s="15"/>
      <c r="I112" s="10"/>
    </row>
    <row r="113" spans="2:9" s="6" customFormat="1" x14ac:dyDescent="0.2">
      <c r="C113" s="12"/>
      <c r="D113" s="31"/>
      <c r="H113" s="15"/>
      <c r="I113" s="10"/>
    </row>
    <row r="114" spans="2:9" s="6" customFormat="1" x14ac:dyDescent="0.2">
      <c r="C114" s="12"/>
      <c r="D114" s="31"/>
      <c r="H114" s="15"/>
      <c r="I114" s="10"/>
    </row>
    <row r="115" spans="2:9" s="6" customFormat="1" x14ac:dyDescent="0.2">
      <c r="C115" s="14"/>
      <c r="D115" s="31"/>
      <c r="E115" s="8"/>
      <c r="F115" s="8"/>
      <c r="G115" s="8"/>
      <c r="H115" s="15"/>
      <c r="I115" s="10"/>
    </row>
    <row r="116" spans="2:9" s="6" customFormat="1" x14ac:dyDescent="0.2">
      <c r="C116" s="12"/>
      <c r="D116" s="31"/>
      <c r="H116" s="15"/>
      <c r="I116" s="10"/>
    </row>
    <row r="117" spans="2:9" s="6" customFormat="1" x14ac:dyDescent="0.2">
      <c r="B117" s="16" t="s">
        <v>20</v>
      </c>
      <c r="C117" s="12"/>
      <c r="D117" s="31"/>
      <c r="H117" s="15"/>
      <c r="I117" s="10"/>
    </row>
    <row r="118" spans="2:9" s="6" customFormat="1" x14ac:dyDescent="0.2">
      <c r="B118" s="6" t="s">
        <v>21</v>
      </c>
      <c r="C118" s="12"/>
      <c r="D118" s="31"/>
      <c r="H118" s="15"/>
      <c r="I118" s="10"/>
    </row>
    <row r="119" spans="2:9" s="6" customFormat="1" x14ac:dyDescent="0.2">
      <c r="B119" s="6" t="s">
        <v>22</v>
      </c>
      <c r="C119" s="12"/>
      <c r="D119" s="31"/>
      <c r="H119" s="15"/>
      <c r="I119" s="10"/>
    </row>
    <row r="120" spans="2:9" s="6" customFormat="1" x14ac:dyDescent="0.2">
      <c r="B120" s="6" t="s">
        <v>23</v>
      </c>
      <c r="C120" s="12"/>
      <c r="D120" s="31"/>
      <c r="H120" s="15"/>
      <c r="I120" s="10"/>
    </row>
    <row r="121" spans="2:9" s="6" customFormat="1" x14ac:dyDescent="0.2">
      <c r="C121" s="12"/>
      <c r="D121" s="31"/>
      <c r="H121" s="15"/>
      <c r="I121" s="10"/>
    </row>
    <row r="122" spans="2:9" s="6" customFormat="1" x14ac:dyDescent="0.2">
      <c r="C122" s="12"/>
      <c r="D122" s="31"/>
      <c r="H122" s="15"/>
      <c r="I122" s="10"/>
    </row>
    <row r="123" spans="2:9" s="6" customFormat="1" x14ac:dyDescent="0.2">
      <c r="C123" s="12"/>
      <c r="D123" s="31"/>
      <c r="H123" s="15"/>
      <c r="I123" s="10"/>
    </row>
    <row r="124" spans="2:9" s="6" customFormat="1" x14ac:dyDescent="0.2">
      <c r="C124" s="12"/>
      <c r="D124" s="31"/>
      <c r="H124" s="15"/>
      <c r="I124" s="10"/>
    </row>
    <row r="125" spans="2:9" s="6" customFormat="1" x14ac:dyDescent="0.2">
      <c r="C125" s="12"/>
      <c r="D125" s="31"/>
      <c r="H125" s="15"/>
      <c r="I125" s="10"/>
    </row>
    <row r="126" spans="2:9" s="6" customFormat="1" x14ac:dyDescent="0.2">
      <c r="C126" s="12"/>
      <c r="D126" s="31"/>
      <c r="H126" s="15"/>
      <c r="I126" s="10"/>
    </row>
    <row r="127" spans="2:9" s="6" customFormat="1" x14ac:dyDescent="0.2">
      <c r="C127" s="12"/>
      <c r="D127" s="31"/>
      <c r="H127" s="15"/>
      <c r="I127" s="10"/>
    </row>
    <row r="128" spans="2:9" s="6" customFormat="1" x14ac:dyDescent="0.2">
      <c r="C128" s="12"/>
      <c r="D128" s="31"/>
      <c r="H128" s="15"/>
      <c r="I128" s="10"/>
    </row>
    <row r="129" spans="2:9" s="6" customFormat="1" x14ac:dyDescent="0.2">
      <c r="C129" s="12"/>
      <c r="D129" s="31"/>
      <c r="H129" s="15"/>
      <c r="I129" s="10"/>
    </row>
    <row r="130" spans="2:9" s="6" customFormat="1" x14ac:dyDescent="0.2">
      <c r="C130" s="12"/>
      <c r="D130" s="31"/>
      <c r="H130" s="15"/>
      <c r="I130" s="10"/>
    </row>
    <row r="131" spans="2:9" s="6" customFormat="1" x14ac:dyDescent="0.2">
      <c r="C131" s="12"/>
      <c r="D131" s="31"/>
      <c r="H131" s="15"/>
      <c r="I131" s="10"/>
    </row>
    <row r="132" spans="2:9" s="6" customFormat="1" x14ac:dyDescent="0.2">
      <c r="B132" s="16" t="s">
        <v>24</v>
      </c>
      <c r="C132" s="12"/>
      <c r="D132" s="31"/>
      <c r="H132" s="15"/>
      <c r="I132" s="10"/>
    </row>
    <row r="133" spans="2:9" s="6" customFormat="1" x14ac:dyDescent="0.2">
      <c r="B133" s="6" t="s">
        <v>25</v>
      </c>
      <c r="C133" s="12"/>
      <c r="D133" s="31"/>
      <c r="H133" s="15"/>
      <c r="I133" s="10"/>
    </row>
    <row r="134" spans="2:9" s="6" customFormat="1" x14ac:dyDescent="0.2">
      <c r="B134" s="6" t="s">
        <v>26</v>
      </c>
      <c r="C134" s="12"/>
      <c r="D134" s="31"/>
      <c r="H134" s="15"/>
      <c r="I134" s="10"/>
    </row>
    <row r="135" spans="2:9" s="6" customFormat="1" x14ac:dyDescent="0.2">
      <c r="B135" s="6" t="s">
        <v>27</v>
      </c>
      <c r="C135" s="12"/>
      <c r="D135" s="31"/>
      <c r="H135" s="15"/>
      <c r="I135" s="10"/>
    </row>
    <row r="136" spans="2:9" s="6" customFormat="1" x14ac:dyDescent="0.2">
      <c r="C136" s="12"/>
      <c r="D136" s="31"/>
      <c r="H136" s="15"/>
      <c r="I136" s="10"/>
    </row>
    <row r="137" spans="2:9" s="6" customFormat="1" x14ac:dyDescent="0.2">
      <c r="C137" s="12"/>
      <c r="D137" s="31"/>
      <c r="H137" s="15"/>
      <c r="I137" s="10"/>
    </row>
    <row r="138" spans="2:9" s="6" customFormat="1" x14ac:dyDescent="0.2">
      <c r="C138" s="12"/>
      <c r="D138" s="31"/>
      <c r="H138" s="15"/>
      <c r="I138" s="10"/>
    </row>
    <row r="139" spans="2:9" s="6" customFormat="1" x14ac:dyDescent="0.2">
      <c r="C139" s="12"/>
      <c r="D139" s="31"/>
      <c r="H139" s="15"/>
      <c r="I139" s="10"/>
    </row>
    <row r="140" spans="2:9" s="6" customFormat="1" x14ac:dyDescent="0.2">
      <c r="C140" s="12"/>
      <c r="D140" s="31"/>
      <c r="H140" s="15"/>
      <c r="I140" s="10"/>
    </row>
    <row r="141" spans="2:9" s="6" customFormat="1" x14ac:dyDescent="0.2">
      <c r="C141" s="12"/>
      <c r="D141" s="31"/>
      <c r="H141" s="15"/>
      <c r="I141" s="10"/>
    </row>
    <row r="142" spans="2:9" s="6" customFormat="1" x14ac:dyDescent="0.2">
      <c r="C142" s="12"/>
      <c r="D142" s="31"/>
      <c r="H142" s="15"/>
      <c r="I142" s="10"/>
    </row>
    <row r="143" spans="2:9" s="6" customFormat="1" x14ac:dyDescent="0.2">
      <c r="B143" s="16" t="s">
        <v>13</v>
      </c>
      <c r="C143" s="12"/>
      <c r="D143" s="31"/>
      <c r="H143" s="15"/>
      <c r="I143" s="10"/>
    </row>
    <row r="144" spans="2:9" s="6" customFormat="1" x14ac:dyDescent="0.2">
      <c r="B144" s="6" t="s">
        <v>14</v>
      </c>
      <c r="C144" s="12"/>
      <c r="D144" s="31"/>
      <c r="H144" s="15"/>
      <c r="I144" s="10"/>
    </row>
    <row r="145" spans="2:9" s="6" customFormat="1" x14ac:dyDescent="0.2">
      <c r="B145" s="6" t="s">
        <v>16</v>
      </c>
      <c r="C145" s="12"/>
      <c r="D145" s="31"/>
      <c r="H145" s="15"/>
      <c r="I145" s="10"/>
    </row>
    <row r="146" spans="2:9" s="6" customFormat="1" x14ac:dyDescent="0.2">
      <c r="B146" s="6" t="s">
        <v>17</v>
      </c>
      <c r="C146" s="12"/>
      <c r="D146" s="31"/>
      <c r="H146" s="15"/>
      <c r="I146" s="10"/>
    </row>
    <row r="147" spans="2:9" s="6" customFormat="1" x14ac:dyDescent="0.2">
      <c r="B147" s="6" t="s">
        <v>18</v>
      </c>
      <c r="C147" s="12"/>
      <c r="D147" s="31"/>
      <c r="H147" s="15"/>
      <c r="I147" s="10"/>
    </row>
    <row r="148" spans="2:9" s="6" customFormat="1" x14ac:dyDescent="0.2">
      <c r="B148" s="6" t="s">
        <v>19</v>
      </c>
      <c r="C148" s="12"/>
      <c r="D148" s="31"/>
      <c r="H148" s="15"/>
      <c r="I148" s="10"/>
    </row>
  </sheetData>
  <sheetProtection selectLockedCells="1" selectUnlockedCells="1"/>
  <mergeCells count="22">
    <mergeCell ref="B29:H29"/>
    <mergeCell ref="B27:H27"/>
    <mergeCell ref="B1:H1"/>
    <mergeCell ref="B2:H2"/>
    <mergeCell ref="B3:G4"/>
    <mergeCell ref="B25:G25"/>
    <mergeCell ref="B17:G18"/>
    <mergeCell ref="B14:C14"/>
    <mergeCell ref="B15:C15"/>
    <mergeCell ref="B16:C16"/>
    <mergeCell ref="B21:C21"/>
    <mergeCell ref="B22:C22"/>
    <mergeCell ref="B23:C23"/>
    <mergeCell ref="B24:C24"/>
    <mergeCell ref="B5:G6"/>
    <mergeCell ref="B11:G12"/>
    <mergeCell ref="B19:G20"/>
    <mergeCell ref="B7:C7"/>
    <mergeCell ref="B8:C8"/>
    <mergeCell ref="B9:C9"/>
    <mergeCell ref="B10:C10"/>
    <mergeCell ref="B13:C13"/>
  </mergeCells>
  <pageMargins left="0.7" right="0.7" top="0.75" bottom="0.75" header="0.51180555555555551" footer="0.51180555555555551"/>
  <pageSetup paperSize="66" scale="25" firstPageNumber="0" fitToHeight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DD1DBEA29CC846B96B1481E46A77F0" ma:contentTypeVersion="16" ma:contentTypeDescription="Crie um novo documento." ma:contentTypeScope="" ma:versionID="8f60d00557a442a4921718b704b1ce9d">
  <xsd:schema xmlns:xsd="http://www.w3.org/2001/XMLSchema" xmlns:xs="http://www.w3.org/2001/XMLSchema" xmlns:p="http://schemas.microsoft.com/office/2006/metadata/properties" xmlns:ns2="1fcb8c4b-7cfa-4e32-9b6e-d327c10e90d4" xmlns:ns3="140b5f89-077c-43e7-8133-07f99b92c8c0" targetNamespace="http://schemas.microsoft.com/office/2006/metadata/properties" ma:root="true" ma:fieldsID="e72c9df1d4cda20bdda1b24dcc9667bd" ns2:_="" ns3:_="">
    <xsd:import namespace="1fcb8c4b-7cfa-4e32-9b6e-d327c10e90d4"/>
    <xsd:import namespace="140b5f89-077c-43e7-8133-07f99b92c8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b8c4b-7cfa-4e32-9b6e-d327c10e9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6dca66e-065c-44fb-a27b-5a0d1ff07f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b5f89-077c-43e7-8133-07f99b92c8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0926c7-a54d-4760-b3cd-d8f9b512119b}" ma:internalName="TaxCatchAll" ma:showField="CatchAllData" ma:web="140b5f89-077c-43e7-8133-07f99b92c8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0b5f89-077c-43e7-8133-07f99b92c8c0">
      <UserInfo>
        <DisplayName/>
        <AccountId xsi:nil="true"/>
        <AccountType/>
      </UserInfo>
    </SharedWithUsers>
    <lcf76f155ced4ddcb4097134ff3c332f xmlns="1fcb8c4b-7cfa-4e32-9b6e-d327c10e90d4">
      <Terms xmlns="http://schemas.microsoft.com/office/infopath/2007/PartnerControls"/>
    </lcf76f155ced4ddcb4097134ff3c332f>
    <TaxCatchAll xmlns="140b5f89-077c-43e7-8133-07f99b92c8c0" xsi:nil="true"/>
  </documentManagement>
</p:properties>
</file>

<file path=customXml/itemProps1.xml><?xml version="1.0" encoding="utf-8"?>
<ds:datastoreItem xmlns:ds="http://schemas.openxmlformats.org/officeDocument/2006/customXml" ds:itemID="{78378430-A859-4E11-A8CA-852191F1535F}"/>
</file>

<file path=customXml/itemProps2.xml><?xml version="1.0" encoding="utf-8"?>
<ds:datastoreItem xmlns:ds="http://schemas.openxmlformats.org/officeDocument/2006/customXml" ds:itemID="{0B46177E-B90A-4F18-88AC-F09E7EA40A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6DFF06-C667-4F13-9060-F1AA993EE3D7}">
  <ds:schemaRefs>
    <ds:schemaRef ds:uri="http://schemas.microsoft.com/office/2006/metadata/properties"/>
    <ds:schemaRef ds:uri="http://schemas.microsoft.com/office/infopath/2007/PartnerControls"/>
    <ds:schemaRef ds:uri="b86589eb-41e4-4ec6-b94a-676f5fc8c272"/>
    <ds:schemaRef ds:uri="3df057e7-8be8-4054-8333-61d43a07db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orçamento detalhado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</dc:creator>
  <cp:keywords/>
  <dc:description/>
  <cp:lastModifiedBy>Fernando Iervolino</cp:lastModifiedBy>
  <cp:revision/>
  <dcterms:created xsi:type="dcterms:W3CDTF">2024-02-23T12:06:41Z</dcterms:created>
  <dcterms:modified xsi:type="dcterms:W3CDTF">2025-05-29T14:46:28Z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0x01010066DD1DBEA29CC846B96B1481E46A77F0</vt:lpwstr>
  </property>
  <property fmtid="{D5CDD505-2E9C-101B-9397-08002B2CF9AE}" pid="3" name="MediaServiceImageTags">
    <vt:lpwstr/>
  </property>
  <property fmtid="{D5CDD505-2E9C-101B-9397-08002B2CF9AE}" pid="4" name="Order">
    <vt:r8>245400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2025-05-23T13:03:42Z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1f1be804-ebdf-42f4-bda1-7f29abe6d47a</vt:lpwstr>
  </property>
  <property fmtid="{D5CDD505-2E9C-101B-9397-08002B2CF9AE}" pid="16" name="MSIP_Label_defa4170-0d19-0005-0004-bc88714345d2_ActionId">
    <vt:lpwstr>40f00329-e06e-4627-9789-b389a04b344a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Tag">
    <vt:lpwstr>10, 3, 0, 1</vt:lpwstr>
  </property>
</Properties>
</file>