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codeName="ThisWorkbook"/>
  <xr:revisionPtr revIDLastSave="0" documentId="13_ncr:1_{FFFA9CFD-71D3-4BA5-A5F7-F5439B739BF0}" xr6:coauthVersionLast="47" xr6:coauthVersionMax="47" xr10:uidLastSave="{00000000-0000-0000-0000-000000000000}"/>
  <bookViews>
    <workbookView xWindow="20370" yWindow="-120" windowWidth="20640" windowHeight="11160" xr2:uid="{00000000-000D-0000-FFFF-FFFF00000000}"/>
  </bookViews>
  <sheets>
    <sheet name="CGU - Geral" sheetId="11" r:id="rId1"/>
    <sheet name="Sobre" sheetId="12" r:id="rId2"/>
  </sheets>
  <definedNames>
    <definedName name="Hoje" localSheetId="0">TODAY()</definedName>
    <definedName name="Início_da_tarefa" localSheetId="0">'CGU - Geral'!$E1</definedName>
    <definedName name="Início_do_projeto">'CGU - Geral'!$E$3</definedName>
    <definedName name="Progresso_da_tarefa" localSheetId="0">'CGU - Geral'!$D1</definedName>
    <definedName name="Semana_de_exibição">'CGU - Geral'!$E$4</definedName>
    <definedName name="Término_da_tarefa" localSheetId="0">'CGU - Geral'!$F1</definedName>
    <definedName name="_xlnm.Print_Titles" localSheetId="0">'CGU - Geral'!$4:$6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1" l="1"/>
  <c r="E11" i="11"/>
  <c r="E9" i="11"/>
  <c r="F9" i="11" s="1"/>
  <c r="E10" i="11" s="1"/>
  <c r="F10" i="11" s="1"/>
  <c r="F17" i="11"/>
  <c r="D12" i="12"/>
  <c r="E12" i="12" s="1"/>
  <c r="E11" i="12"/>
  <c r="E10" i="12"/>
  <c r="D8" i="12"/>
  <c r="E8" i="12" s="1"/>
  <c r="D9" i="12" s="1"/>
  <c r="E9" i="12" s="1"/>
  <c r="D7" i="12"/>
  <c r="E7" i="12" s="1"/>
  <c r="E6" i="12"/>
  <c r="D5" i="12"/>
  <c r="E5" i="12" s="1"/>
  <c r="F16" i="11"/>
  <c r="E18" i="11" s="1"/>
  <c r="G7" i="11"/>
  <c r="G8" i="11"/>
  <c r="G15" i="11"/>
  <c r="G20" i="11"/>
  <c r="G21" i="11"/>
  <c r="F11" i="11" l="1"/>
  <c r="H5" i="11"/>
  <c r="F12" i="11" l="1"/>
  <c r="E13" i="11" s="1"/>
  <c r="F13" i="11" s="1"/>
  <c r="E14" i="11" s="1"/>
  <c r="F14" i="11" s="1"/>
  <c r="H4" i="11"/>
  <c r="H6" i="11"/>
  <c r="I5" i="11"/>
  <c r="J5" i="11" l="1"/>
  <c r="I6" i="11"/>
  <c r="J6" i="11" l="1"/>
  <c r="K5" i="11"/>
  <c r="L5" i="11" l="1"/>
  <c r="K6" i="11"/>
  <c r="M5" i="11" l="1"/>
  <c r="L6" i="11"/>
  <c r="N5" i="11" l="1"/>
  <c r="M6" i="11"/>
  <c r="O5" i="11" l="1"/>
  <c r="N6" i="11"/>
  <c r="O6" i="11" l="1"/>
  <c r="O4" i="11"/>
  <c r="P5" i="11"/>
  <c r="Q5" i="11" l="1"/>
  <c r="P6" i="11"/>
  <c r="R5" i="11" l="1"/>
  <c r="Q6" i="11"/>
  <c r="S5" i="11" l="1"/>
  <c r="R6" i="11"/>
  <c r="S6" i="11" l="1"/>
  <c r="T5" i="11"/>
  <c r="T6" i="11" l="1"/>
  <c r="U5" i="11"/>
  <c r="V5" i="11" l="1"/>
  <c r="U6" i="11"/>
  <c r="V6" i="11" l="1"/>
  <c r="V4" i="11"/>
  <c r="W5" i="11"/>
  <c r="X5" i="11" l="1"/>
  <c r="W6" i="11"/>
  <c r="Y5" i="11" l="1"/>
  <c r="X6" i="11"/>
  <c r="Z5" i="11" l="1"/>
  <c r="Y6" i="11"/>
  <c r="AA5" i="11" l="1"/>
  <c r="Z6" i="11"/>
  <c r="AA6" i="11" l="1"/>
  <c r="AB5" i="11"/>
  <c r="AC5" i="11" l="1"/>
  <c r="AB6" i="11"/>
  <c r="AC4" i="11" l="1"/>
  <c r="AD5" i="11"/>
  <c r="AC6" i="11"/>
  <c r="AE5" i="11" l="1"/>
  <c r="AD6" i="11"/>
  <c r="AE6" i="11" l="1"/>
  <c r="AF5" i="11"/>
  <c r="AG5" i="11" l="1"/>
  <c r="AF6" i="11"/>
  <c r="AH5" i="11" l="1"/>
  <c r="AG6" i="11"/>
  <c r="AH6" i="11" l="1"/>
  <c r="AI5" i="11"/>
  <c r="AI6" i="11" l="1"/>
  <c r="AJ5" i="11"/>
  <c r="AJ6" i="11" l="1"/>
  <c r="AK5" i="11"/>
  <c r="AJ4" i="11"/>
  <c r="AL5" i="11" l="1"/>
  <c r="AK6" i="11"/>
  <c r="AL6" i="11" l="1"/>
  <c r="AM5" i="11"/>
  <c r="AN5" i="11" l="1"/>
  <c r="AM6" i="11"/>
  <c r="AO5" i="11" l="1"/>
  <c r="AN6" i="11"/>
  <c r="AP5" i="11" l="1"/>
  <c r="AO6" i="11"/>
  <c r="AP6" i="11" l="1"/>
  <c r="AQ5" i="11"/>
  <c r="AQ4" i="11" l="1"/>
  <c r="AQ6" i="11"/>
  <c r="AR5" i="11"/>
  <c r="AS5" i="11" l="1"/>
  <c r="AR6" i="11"/>
  <c r="AS6" i="11" l="1"/>
  <c r="AT5" i="11"/>
  <c r="AU5" i="11" l="1"/>
  <c r="AT6" i="11"/>
  <c r="AV5" i="11" l="1"/>
  <c r="AU6" i="11"/>
  <c r="AW5" i="11" l="1"/>
  <c r="AV6" i="11"/>
  <c r="AX5" i="11" l="1"/>
  <c r="AW6" i="11"/>
  <c r="AY5" i="11" l="1"/>
  <c r="AX6" i="11"/>
  <c r="AX4" i="11"/>
  <c r="AZ5" i="11" l="1"/>
  <c r="AY6" i="11"/>
  <c r="BA5" i="11" l="1"/>
  <c r="AZ6" i="11"/>
  <c r="BA6" i="11" l="1"/>
  <c r="BB5" i="11"/>
  <c r="BC5" i="11" l="1"/>
  <c r="BB6" i="11"/>
  <c r="BD5" i="11" l="1"/>
  <c r="BC6" i="11"/>
  <c r="BD6" i="11" l="1"/>
  <c r="BE5" i="11"/>
  <c r="BE6" i="11" l="1"/>
  <c r="BE4" i="11"/>
  <c r="BF5" i="11"/>
  <c r="BG5" i="11" l="1"/>
  <c r="BF6" i="11"/>
  <c r="BG6" i="11" l="1"/>
  <c r="BH5" i="11"/>
  <c r="BI5" i="11" l="1"/>
  <c r="BH6" i="11"/>
  <c r="BI6" i="11" l="1"/>
  <c r="BJ5" i="11"/>
  <c r="BK5" i="11" l="1"/>
  <c r="BJ6" i="11"/>
  <c r="F18" i="11"/>
  <c r="E19" i="11" s="1"/>
  <c r="F19" i="11" s="1"/>
  <c r="BK6" i="11" l="1"/>
  <c r="BL5" i="11"/>
  <c r="BM5" i="11" l="1"/>
  <c r="BL4" i="11"/>
  <c r="BL6" i="11"/>
  <c r="BN5" i="11" l="1"/>
  <c r="BM6" i="11"/>
  <c r="BN6" i="11" l="1"/>
  <c r="BO5" i="11"/>
  <c r="BP5" i="11" l="1"/>
  <c r="BO6" i="11"/>
  <c r="BP6" i="11" l="1"/>
  <c r="BQ5" i="11"/>
  <c r="BR5" i="11" l="1"/>
  <c r="BQ6" i="11"/>
  <c r="BR6" i="11" l="1"/>
  <c r="BS5" i="11"/>
  <c r="BS4" i="11" l="1"/>
  <c r="BS6" i="11"/>
  <c r="BT5" i="11"/>
  <c r="BT6" i="11" l="1"/>
  <c r="BU5" i="11"/>
  <c r="BV5" i="11" l="1"/>
  <c r="BU6" i="11"/>
  <c r="BV6" i="11" l="1"/>
  <c r="BW5" i="11"/>
  <c r="BX5" i="11" l="1"/>
  <c r="BW6" i="11"/>
  <c r="BY5" i="11" l="1"/>
  <c r="BY6" i="11" s="1"/>
  <c r="BX6" i="11"/>
</calcChain>
</file>

<file path=xl/sharedStrings.xml><?xml version="1.0" encoding="utf-8"?>
<sst xmlns="http://schemas.openxmlformats.org/spreadsheetml/2006/main" count="45" uniqueCount="45">
  <si>
    <t>Insira o nome do Líder do projeto na célula B3. Insira a data de Início do projeto na célula E3. Início do projeto: o rótulo está na célula C3.</t>
  </si>
  <si>
    <t>A semana de exibição na célula E4 representa a semana inicial a ser exibida no cronograma do projeto na célula I4. A data de início do projeto é considerada Semana 1. Para alterar a semana de exibição, basta inserir um novo número da semana na célula E4.
A data inicial para cada semana, começando com a semana de exibição na célula E4, começa na célula I4 e é calculada automaticamente. Há 8 semanas representadas nesse modo de exibição que vão da célula I4 a célula BF4.
Você não deve modificar essas células.
Semana de exibição: o rótulo está na célula C4.</t>
  </si>
  <si>
    <t>As células I5 a BL5 contêm o número de dias da semana representado no bloco de células acima de cada célula de data e são calculadas automaticamente.
Você não deve modificar essas células.
A data de hoje é contornada em vermelho (hex #AD3815) a partir da data de hoje na linha 5, passando pela coluna de data inteira até o final do cronograma do projeto.</t>
  </si>
  <si>
    <t xml:space="preserve">Não exclua esta linha. Esta linha ficará oculta para preservar uma fórmula usada para realçar o dia atual no cronograma do projeto. </t>
  </si>
  <si>
    <t>Esta é uma linha vazia</t>
  </si>
  <si>
    <t>Esta linha marca o final do Cronograma do projeto. NÃO insira nada nessa linha. 
Insira novas linhas ACIMA desta linha para continuar a construção do cronograma de projeto.</t>
  </si>
  <si>
    <t>TAREFA</t>
  </si>
  <si>
    <t>Insira novas linhas ACIMA desta</t>
  </si>
  <si>
    <t>Início do projeto:</t>
  </si>
  <si>
    <t>Semana de exibição:</t>
  </si>
  <si>
    <t>PROGRESSO</t>
  </si>
  <si>
    <t>INÍCIO</t>
  </si>
  <si>
    <t>TÉRMINO</t>
  </si>
  <si>
    <t>DIAS</t>
  </si>
  <si>
    <t>GRÁFICO DE GANTT SIMPLES por Vertex42.com</t>
  </si>
  <si>
    <t>https://www.vertex42.com/ExcelTemplates/simple-gantt-chart.html</t>
  </si>
  <si>
    <t>Sobre este modelo</t>
  </si>
  <si>
    <t>Este modelo proporciona uma maneira simples de criar um gráfico de Gantt para ajudar a visualizar e controlar seu projeto. Basta inserir suas tarefas e as datas de início e término, as fórmulas não são necessárias. As barras no gráfico de Gantt representam a duração da tarefa e são exibidas usando a formatação condicional. Para adicionar novas tarefas, insira novas linhas.</t>
  </si>
  <si>
    <t>Guia para leitores de tela</t>
  </si>
  <si>
    <t>Há duas planilhas nesta pasta de trabalho. 
FolhaDePonto
Sobre
As instruções para cada planilha estão na coluna A, começando na célula A1 de cada planilha. Elas foram escritas com texto oculto. Cada etapa orienta você pelas informações nessa linha. Cada etapa subsequente continua na célula A2, A3 e assim por diante, caso isso não seja orientado explicitamente. Por exemplo, o texto da instrução pode mostrar "continua na célula A6" para a próxima etapa. 
Esse texto oculto não será impresso.
Para remover essas instruções da planilha, basta excluir a coluna A.</t>
  </si>
  <si>
    <t>Ajuda adicional</t>
  </si>
  <si>
    <t>Clique no link abaixo para acessar o site vertex42.com e saiba mais sobre como usar esse modelo, como calcular os dias normais e dias úteis, criar as dependências entre tarefas, alterar as cores das barras, adicionar uma barra de rolagem para facilitar a alteração da semana de exibição, ampliar o intervalo de data exibido no gráfico, etc.</t>
  </si>
  <si>
    <t>Como usar um gráfico de Gantt simples</t>
  </si>
  <si>
    <t>Mais modelos de gerenciamento de projetos</t>
  </si>
  <si>
    <t>Acesse Vertex42.com para baixar outros modelos de gerenciamento de projetos, incluindo os diferentes tipos de cronogramas de projetos, gráficos de Gantt, listas de tarefas, etc.</t>
  </si>
  <si>
    <t>Modelos de gerenciamento de projetos</t>
  </si>
  <si>
    <t>Sobre o Vertex42</t>
  </si>
  <si>
    <t>O Vertex42.com oferece mais de 300 modelos profissionais de planilha para uso corporativo, doméstico e educacional, a maioria deles com download gratuito. O conjunto de modelos inclui vários calendários, planejadores e agendas, bem como planilhas de finanças pessoais para orçamento, redução de débito e amortização de empréstimo.</t>
  </si>
  <si>
    <t>As empresas encontrarão faturas, folhas de ponto, controladores de estoque, demonstrativos financeiros e modelos de planejamento de projetos. Professores e alunos encontrarão recursos como cronogramas de aula, planilhas de notas e planilhas de participação. Organize sua vida familiar com planejadores de refeições, listas de verificação e registros de exercícios. Cada modelo é completamente pesquisado, refinado e aprimorado ao longo do tempo com o feedback de milhares de usuários.</t>
  </si>
  <si>
    <t>Implementação do e-agenda</t>
  </si>
  <si>
    <t>Fase de organização e Treinamento – ambiente de treinamento</t>
  </si>
  <si>
    <t xml:space="preserve">Fase de implementação – ambiente de produção </t>
  </si>
  <si>
    <t>Elaboração do Cronograma</t>
  </si>
  <si>
    <t>Definição dos Perfis</t>
  </si>
  <si>
    <t xml:space="preserve">Organização do treinamento </t>
  </si>
  <si>
    <t>Responsável</t>
  </si>
  <si>
    <t>Modelo de Cronograma</t>
  </si>
  <si>
    <t xml:space="preserve">
Digite o título desse projeto na célula B1. 
As informações sobre como usar esta planilha, incluindo instruções para leitores de tela e o autor desta pasta de trabalho, estão na planilha Sobre.
Continue navegando pela coluna A para saber mais.</t>
  </si>
  <si>
    <t>Ativação e Cadastramento da estrutura de cargos do órgão.</t>
  </si>
  <si>
    <t>Cadastramento dos Administradores Institucionais (Supervisores e Gestores)</t>
  </si>
  <si>
    <t>Cadastramento dos Agentes Públicos Obrigados (Titulares e Eventuais)</t>
  </si>
  <si>
    <t>Cadastramento dos Assistentes Técnicos (ATs) e Delegação de Gestores de Agenda (GA)</t>
  </si>
  <si>
    <t xml:space="preserve">Panilha com as informações estruturais </t>
  </si>
  <si>
    <t>Primeiro Treinamento (Administradores Institucionais)</t>
  </si>
  <si>
    <t>Segundo Treinamento (Operadores das Agendas)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</si>
</sst>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quot;R$&quot;\ * #,##0_-;\-&quot;R$&quot;\ * #,##0_-;_-&quot;R$&quot;\ * &quot;-&quot;_-;_-@_-"/>
    <numFmt numFmtId="44" formatCode="_-&quot;R$&quot;\ * #,##0.00_-;\-&quot;R$&quot;\ * #,##0.00_-;_-&quot;R$&quot;\ * &quot;-&quot;??_-;_-@_-"/>
    <numFmt numFmtId="164" formatCode="_(* #,##0_);_(* \(#,##0\);_(* &quot;-&quot;_);_(@_)"/>
    <numFmt numFmtId="165" formatCode="d/m/yy;@"/>
    <numFmt numFmtId="166" formatCode="d\-mmm\-yyyy"/>
    <numFmt numFmtId="167" formatCode="d"/>
    <numFmt numFmtId="168" formatCode="ddd\,\ dd/mm/yyyy"/>
  </numFmts>
  <fonts count="41" x14ac:knownFonts="1">
    <font>
      <sz val="11"/>
      <color theme="1"/>
      <name val="Calibri"/>
      <family val="2"/>
      <scheme val="min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b/>
      <sz val="11"/>
      <name val="Calibri"/>
      <family val="2"/>
      <scheme val="minor"/>
    </font>
    <font>
      <sz val="10"/>
      <name val="Arial"/>
      <family val="2"/>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color theme="1"/>
      <name val="Calibri"/>
      <family val="2"/>
      <scheme val="minor"/>
    </font>
    <font>
      <sz val="9"/>
      <color theme="1"/>
      <name val="Calibri"/>
      <family val="2"/>
      <scheme val="minor"/>
    </font>
    <font>
      <b/>
      <sz val="16"/>
      <color theme="1" tint="0.34998626667073579"/>
      <name val="Calibri"/>
      <family val="2"/>
      <scheme val="major"/>
    </font>
    <font>
      <b/>
      <sz val="8"/>
      <color theme="0"/>
      <name val="Calibri"/>
      <family val="2"/>
      <scheme val="minor"/>
    </font>
    <font>
      <u/>
      <sz val="11"/>
      <color theme="10"/>
      <name val="Calibri"/>
      <family val="2"/>
      <scheme val="minor"/>
    </font>
    <font>
      <sz val="8"/>
      <name val="Calibri"/>
      <family val="2"/>
      <scheme val="minor"/>
    </font>
  </fonts>
  <fills count="41">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8">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14993743705557422"/>
      </left>
      <right style="thin">
        <color theme="0" tint="-0.14993743705557422"/>
      </right>
      <top style="medium">
        <color theme="0" tint="-0.14996795556505021"/>
      </top>
      <bottom/>
      <diagonal/>
    </border>
    <border>
      <left/>
      <right/>
      <top/>
      <bottom style="medium">
        <color theme="0" tint="-0.14996795556505021"/>
      </bottom>
      <diagonal/>
    </border>
    <border>
      <left style="thin">
        <color theme="0" tint="-0.14993743705557422"/>
      </left>
      <right style="thin">
        <color theme="0" tint="-0.14993743705557422"/>
      </right>
      <top/>
      <bottom style="medium">
        <color theme="0" tint="-0.14996795556505021"/>
      </bottom>
      <diagonal/>
    </border>
    <border>
      <left style="medium">
        <color indexed="64"/>
      </left>
      <right/>
      <top style="medium">
        <color indexed="64"/>
      </top>
      <bottom style="medium">
        <color theme="0" tint="-0.14996795556505021"/>
      </bottom>
      <diagonal/>
    </border>
    <border>
      <left/>
      <right/>
      <top style="medium">
        <color indexed="64"/>
      </top>
      <bottom style="medium">
        <color theme="0" tint="-0.14996795556505021"/>
      </bottom>
      <diagonal/>
    </border>
    <border>
      <left style="thin">
        <color theme="0" tint="-0.14993743705557422"/>
      </left>
      <right style="thin">
        <color theme="0" tint="-0.14993743705557422"/>
      </right>
      <top style="medium">
        <color indexed="64"/>
      </top>
      <bottom style="medium">
        <color theme="0" tint="-0.14996795556505021"/>
      </bottom>
      <diagonal/>
    </border>
    <border>
      <left style="thin">
        <color theme="0" tint="-0.14993743705557422"/>
      </left>
      <right style="medium">
        <color indexed="64"/>
      </right>
      <top style="medium">
        <color indexed="64"/>
      </top>
      <bottom style="medium">
        <color theme="0" tint="-0.14996795556505021"/>
      </bottom>
      <diagonal/>
    </border>
    <border>
      <left style="medium">
        <color indexed="64"/>
      </left>
      <right/>
      <top style="medium">
        <color theme="0" tint="-0.14996795556505021"/>
      </top>
      <bottom style="medium">
        <color theme="0" tint="-0.14996795556505021"/>
      </bottom>
      <diagonal/>
    </border>
    <border>
      <left style="thin">
        <color theme="0" tint="-0.14993743705557422"/>
      </left>
      <right style="medium">
        <color indexed="64"/>
      </right>
      <top style="medium">
        <color theme="0" tint="-0.14996795556505021"/>
      </top>
      <bottom style="medium">
        <color theme="0" tint="-0.14996795556505021"/>
      </bottom>
      <diagonal/>
    </border>
    <border>
      <left style="medium">
        <color indexed="64"/>
      </left>
      <right/>
      <top style="medium">
        <color theme="0" tint="-0.14996795556505021"/>
      </top>
      <bottom style="medium">
        <color indexed="64"/>
      </bottom>
      <diagonal/>
    </border>
    <border>
      <left/>
      <right/>
      <top style="medium">
        <color theme="0" tint="-0.14996795556505021"/>
      </top>
      <bottom style="medium">
        <color indexed="64"/>
      </bottom>
      <diagonal/>
    </border>
    <border>
      <left style="thin">
        <color theme="0" tint="-0.14993743705557422"/>
      </left>
      <right style="thin">
        <color theme="0" tint="-0.14993743705557422"/>
      </right>
      <top style="medium">
        <color theme="0" tint="-0.14996795556505021"/>
      </top>
      <bottom style="medium">
        <color indexed="64"/>
      </bottom>
      <diagonal/>
    </border>
    <border>
      <left style="thin">
        <color theme="0" tint="-0.14993743705557422"/>
      </left>
      <right style="medium">
        <color indexed="64"/>
      </right>
      <top style="medium">
        <color theme="0" tint="-0.14996795556505021"/>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theme="0" tint="-0.34998626667073579"/>
      </right>
      <top style="medium">
        <color indexed="64"/>
      </top>
      <bottom/>
      <diagonal/>
    </border>
    <border>
      <left style="thin">
        <color theme="0" tint="-0.34998626667073579"/>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theme="0" tint="-0.34998626667073579"/>
      </top>
      <bottom/>
      <diagonal/>
    </border>
    <border>
      <left style="thin">
        <color theme="0" tint="-0.34998626667073579"/>
      </left>
      <right style="medium">
        <color indexed="64"/>
      </right>
      <top/>
      <bottom style="medium">
        <color theme="0" tint="-0.14996795556505021"/>
      </bottom>
      <diagonal/>
    </border>
    <border>
      <left style="thin">
        <color theme="0" tint="-0.14993743705557422"/>
      </left>
      <right style="medium">
        <color indexed="64"/>
      </right>
      <top style="medium">
        <color theme="0" tint="-0.14996795556505021"/>
      </top>
      <bottom/>
      <diagonal/>
    </border>
    <border>
      <left/>
      <right/>
      <top style="medium">
        <color indexed="64"/>
      </top>
      <bottom style="thin">
        <color theme="0" tint="-0.3499862666707357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theme="0" tint="-0.14996795556505021"/>
      </top>
      <bottom/>
      <diagonal/>
    </border>
    <border>
      <left/>
      <right/>
      <top/>
      <bottom style="medium">
        <color indexed="64"/>
      </bottom>
      <diagonal/>
    </border>
    <border>
      <left/>
      <right style="thin">
        <color theme="0" tint="-0.34998626667073579"/>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55">
    <xf numFmtId="0" fontId="0" fillId="0" borderId="0"/>
    <xf numFmtId="0" fontId="2" fillId="0" borderId="0" applyNumberFormat="0" applyFill="0" applyBorder="0" applyAlignment="0" applyProtection="0">
      <alignment vertical="top"/>
      <protection locked="0"/>
    </xf>
    <xf numFmtId="9" fontId="8" fillId="0" borderId="0" applyFont="0" applyFill="0" applyBorder="0" applyAlignment="0" applyProtection="0"/>
    <xf numFmtId="0" fontId="20" fillId="0" borderId="0"/>
    <xf numFmtId="9" fontId="8" fillId="0" borderId="3" applyFont="0" applyFill="0" applyAlignment="0" applyProtection="0"/>
    <xf numFmtId="0" fontId="11" fillId="0" borderId="0" applyNumberFormat="0" applyFill="0" applyBorder="0" applyAlignment="0" applyProtection="0"/>
    <xf numFmtId="0" fontId="9" fillId="0" borderId="0" applyNumberFormat="0" applyFill="0" applyAlignment="0" applyProtection="0"/>
    <xf numFmtId="0" fontId="9" fillId="0" borderId="0" applyNumberFormat="0" applyFill="0" applyProtection="0">
      <alignment vertical="top"/>
    </xf>
    <xf numFmtId="0" fontId="8" fillId="0" borderId="0" applyNumberFormat="0" applyFill="0" applyProtection="0">
      <alignment horizontal="right" indent="1"/>
    </xf>
    <xf numFmtId="168" fontId="8" fillId="0" borderId="3">
      <alignment horizontal="center" vertical="center"/>
    </xf>
    <xf numFmtId="165" fontId="8" fillId="0" borderId="2" applyFill="0">
      <alignment horizontal="center" vertical="center"/>
    </xf>
    <xf numFmtId="0" fontId="8" fillId="0" borderId="2" applyFill="0">
      <alignment horizontal="center" vertical="center"/>
    </xf>
    <xf numFmtId="0" fontId="8" fillId="0" borderId="2" applyFill="0">
      <alignment horizontal="left" vertical="center" indent="2"/>
    </xf>
    <xf numFmtId="0" fontId="23" fillId="0" borderId="0" applyNumberForma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2" fontId="8" fillId="0" borderId="0" applyFont="0" applyFill="0" applyBorder="0" applyAlignment="0" applyProtection="0"/>
    <xf numFmtId="0" fontId="24" fillId="0" borderId="0" applyNumberFormat="0" applyFill="0" applyBorder="0" applyAlignment="0" applyProtection="0"/>
    <xf numFmtId="0" fontId="25" fillId="10"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8" fillId="13" borderId="8" applyNumberFormat="0" applyAlignment="0" applyProtection="0"/>
    <xf numFmtId="0" fontId="29" fillId="14" borderId="9" applyNumberFormat="0" applyAlignment="0" applyProtection="0"/>
    <xf numFmtId="0" fontId="30" fillId="14" borderId="8" applyNumberFormat="0" applyAlignment="0" applyProtection="0"/>
    <xf numFmtId="0" fontId="31" fillId="0" borderId="10" applyNumberFormat="0" applyFill="0" applyAlignment="0" applyProtection="0"/>
    <xf numFmtId="0" fontId="32" fillId="15" borderId="11" applyNumberFormat="0" applyAlignment="0" applyProtection="0"/>
    <xf numFmtId="0" fontId="33" fillId="0" borderId="0" applyNumberFormat="0" applyFill="0" applyBorder="0" applyAlignment="0" applyProtection="0"/>
    <xf numFmtId="0" fontId="8" fillId="16" borderId="12" applyNumberFormat="0" applyFont="0" applyAlignment="0" applyProtection="0"/>
    <xf numFmtId="0" fontId="34" fillId="0" borderId="0" applyNumberFormat="0" applyFill="0" applyBorder="0" applyAlignment="0" applyProtection="0"/>
    <xf numFmtId="0" fontId="5" fillId="0" borderId="13" applyNumberFormat="0" applyFill="0" applyAlignment="0" applyProtection="0"/>
    <xf numFmtId="0" fontId="20"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20"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20"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20"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20"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20" fillId="37" borderId="0" applyNumberFormat="0" applyBorder="0" applyAlignment="0" applyProtection="0"/>
    <xf numFmtId="0" fontId="8" fillId="38" borderId="0" applyNumberFormat="0" applyBorder="0" applyAlignment="0" applyProtection="0"/>
    <xf numFmtId="0" fontId="8" fillId="39" borderId="0" applyNumberFormat="0" applyBorder="0" applyAlignment="0" applyProtection="0"/>
    <xf numFmtId="0" fontId="8" fillId="40" borderId="0" applyNumberFormat="0" applyBorder="0" applyAlignment="0" applyProtection="0"/>
    <xf numFmtId="0" fontId="39" fillId="0" borderId="0" applyNumberFormat="0" applyFill="0" applyBorder="0" applyAlignment="0" applyProtection="0"/>
  </cellStyleXfs>
  <cellXfs count="115">
    <xf numFmtId="0" fontId="0" fillId="0" borderId="0" xfId="0"/>
    <xf numFmtId="0" fontId="1" fillId="0" borderId="0" xfId="0" applyFont="1"/>
    <xf numFmtId="0" fontId="0" fillId="0" borderId="0" xfId="0" applyAlignment="1">
      <alignment vertical="center"/>
    </xf>
    <xf numFmtId="0" fontId="1" fillId="0" borderId="0" xfId="0" applyFont="1" applyAlignment="1">
      <alignment horizontal="center"/>
    </xf>
    <xf numFmtId="0" fontId="0" fillId="0" borderId="0" xfId="0" applyAlignment="1">
      <alignment horizontal="center"/>
    </xf>
    <xf numFmtId="0" fontId="6" fillId="9" borderId="1" xfId="0" applyFont="1" applyFill="1" applyBorder="1" applyAlignment="1">
      <alignment horizontal="center" vertical="center" wrapText="1"/>
    </xf>
    <xf numFmtId="0" fontId="10" fillId="8" borderId="6" xfId="0" applyFont="1" applyFill="1" applyBorder="1" applyAlignment="1">
      <alignment horizontal="center" vertical="center" shrinkToFit="1"/>
    </xf>
    <xf numFmtId="0" fontId="12" fillId="0" borderId="0" xfId="0" applyFont="1"/>
    <xf numFmtId="0" fontId="13" fillId="0" borderId="0" xfId="1" applyFont="1" applyAlignment="1" applyProtection="1"/>
    <xf numFmtId="0" fontId="7" fillId="2" borderId="2" xfId="0" applyFont="1" applyFill="1" applyBorder="1" applyAlignment="1">
      <alignment horizontal="center" vertical="center"/>
    </xf>
    <xf numFmtId="9" fontId="4" fillId="2" borderId="2" xfId="2" applyFont="1" applyFill="1" applyBorder="1" applyAlignment="1">
      <alignment horizontal="center" vertical="center"/>
    </xf>
    <xf numFmtId="0" fontId="4" fillId="2" borderId="2" xfId="0" applyFont="1" applyFill="1" applyBorder="1" applyAlignment="1">
      <alignment horizontal="center" vertical="center"/>
    </xf>
    <xf numFmtId="0" fontId="0" fillId="0" borderId="7" xfId="0" applyBorder="1" applyAlignment="1">
      <alignment vertical="center"/>
    </xf>
    <xf numFmtId="0" fontId="0" fillId="2" borderId="7" xfId="0" applyFill="1" applyBorder="1" applyAlignment="1">
      <alignment vertical="center"/>
    </xf>
    <xf numFmtId="0" fontId="1" fillId="0" borderId="0" xfId="0" applyFont="1" applyAlignment="1">
      <alignment horizontal="center" vertical="center"/>
    </xf>
    <xf numFmtId="0" fontId="1" fillId="0" borderId="0" xfId="0" applyFont="1" applyAlignment="1">
      <alignment vertical="top"/>
    </xf>
    <xf numFmtId="0" fontId="14" fillId="0" borderId="0" xfId="0" applyFont="1" applyAlignment="1">
      <alignment horizontal="left" vertical="center"/>
    </xf>
    <xf numFmtId="0" fontId="15" fillId="0" borderId="0" xfId="0" applyFont="1" applyAlignment="1">
      <alignment horizontal="left" vertical="center"/>
    </xf>
    <xf numFmtId="0" fontId="17" fillId="0" borderId="0" xfId="0" applyFont="1"/>
    <xf numFmtId="0" fontId="19" fillId="0" borderId="0" xfId="0" applyFont="1" applyAlignment="1">
      <alignment vertical="center"/>
    </xf>
    <xf numFmtId="0" fontId="18" fillId="0" borderId="0" xfId="0" applyFont="1" applyAlignment="1">
      <alignment horizontal="left" vertical="top" wrapText="1" indent="1"/>
    </xf>
    <xf numFmtId="0" fontId="1" fillId="0" borderId="0" xfId="0" applyFont="1" applyAlignment="1">
      <alignment horizontal="left" vertical="top"/>
    </xf>
    <xf numFmtId="0" fontId="16" fillId="0" borderId="0" xfId="0" applyFont="1" applyAlignment="1">
      <alignment vertical="top"/>
    </xf>
    <xf numFmtId="0" fontId="2" fillId="0" borderId="0" xfId="1" applyAlignment="1" applyProtection="1">
      <alignment horizontal="left" vertical="top"/>
    </xf>
    <xf numFmtId="0" fontId="0" fillId="0" borderId="0" xfId="0" applyAlignment="1">
      <alignment vertical="top" wrapText="1"/>
    </xf>
    <xf numFmtId="0" fontId="20" fillId="0" borderId="0" xfId="3"/>
    <xf numFmtId="0" fontId="20" fillId="0" borderId="0" xfId="3" applyAlignment="1">
      <alignment wrapText="1"/>
    </xf>
    <xf numFmtId="0" fontId="20" fillId="0" borderId="0" xfId="0" applyFont="1" applyAlignment="1">
      <alignment horizontal="center"/>
    </xf>
    <xf numFmtId="0" fontId="0" fillId="0" borderId="0" xfId="0" applyAlignment="1">
      <alignment wrapText="1"/>
    </xf>
    <xf numFmtId="0" fontId="21" fillId="0" borderId="0" xfId="0" applyFont="1"/>
    <xf numFmtId="0" fontId="22" fillId="0" borderId="0" xfId="1" applyFont="1" applyProtection="1">
      <alignment vertical="top"/>
    </xf>
    <xf numFmtId="0" fontId="4" fillId="0" borderId="0" xfId="0" applyFont="1" applyAlignment="1">
      <alignment vertical="top"/>
    </xf>
    <xf numFmtId="165" fontId="3" fillId="2" borderId="2" xfId="0" applyNumberFormat="1" applyFont="1" applyFill="1" applyBorder="1" applyAlignment="1">
      <alignment horizontal="left" vertical="center"/>
    </xf>
    <xf numFmtId="165" fontId="4" fillId="2" borderId="2" xfId="0" applyNumberFormat="1" applyFont="1" applyFill="1" applyBorder="1" applyAlignment="1">
      <alignment horizontal="center" vertical="center"/>
    </xf>
    <xf numFmtId="0" fontId="9" fillId="0" borderId="0" xfId="7" applyAlignment="1">
      <alignment vertical="top" wrapText="1"/>
    </xf>
    <xf numFmtId="0" fontId="6" fillId="9"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1" fillId="0" borderId="2" xfId="0" applyFont="1" applyBorder="1" applyAlignment="1">
      <alignment horizontal="center" vertical="center"/>
    </xf>
    <xf numFmtId="0" fontId="38" fillId="9" borderId="1" xfId="0" applyFont="1" applyFill="1" applyBorder="1" applyAlignment="1">
      <alignment horizontal="center" vertical="center" wrapText="1"/>
    </xf>
    <xf numFmtId="0" fontId="0" fillId="0" borderId="0" xfId="0"/>
    <xf numFmtId="0" fontId="0" fillId="0" borderId="14" xfId="0" applyBorder="1" applyAlignment="1">
      <alignment vertical="center"/>
    </xf>
    <xf numFmtId="0" fontId="8" fillId="0" borderId="15" xfId="12" applyBorder="1" applyAlignment="1">
      <alignment horizontal="left" vertical="center" wrapText="1"/>
    </xf>
    <xf numFmtId="0" fontId="8" fillId="0" borderId="15" xfId="11" applyBorder="1">
      <alignment horizontal="center" vertical="center"/>
    </xf>
    <xf numFmtId="9" fontId="4" fillId="0" borderId="15" xfId="2" applyFont="1" applyBorder="1" applyAlignment="1">
      <alignment horizontal="center" vertical="center"/>
    </xf>
    <xf numFmtId="165" fontId="8" fillId="0" borderId="15" xfId="10" applyNumberFormat="1" applyBorder="1">
      <alignment horizontal="center" vertical="center"/>
    </xf>
    <xf numFmtId="0" fontId="4" fillId="0" borderId="15" xfId="0" applyFont="1" applyBorder="1" applyAlignment="1">
      <alignment horizontal="center" vertical="center"/>
    </xf>
    <xf numFmtId="0" fontId="0" fillId="0" borderId="16" xfId="0" applyBorder="1" applyAlignment="1">
      <alignment vertical="center"/>
    </xf>
    <xf numFmtId="0" fontId="8" fillId="7" borderId="17" xfId="11" applyFill="1" applyBorder="1">
      <alignment horizontal="center" vertical="center"/>
    </xf>
    <xf numFmtId="0" fontId="1" fillId="0" borderId="18" xfId="0" applyFont="1" applyBorder="1" applyAlignment="1">
      <alignment horizontal="center" vertical="center"/>
    </xf>
    <xf numFmtId="0" fontId="0" fillId="0" borderId="19" xfId="0" applyBorder="1" applyAlignment="1">
      <alignment vertical="center"/>
    </xf>
    <xf numFmtId="0" fontId="0" fillId="0" borderId="20" xfId="0" applyBorder="1" applyAlignment="1">
      <alignment vertical="center"/>
    </xf>
    <xf numFmtId="0" fontId="0" fillId="0" borderId="22" xfId="0" applyBorder="1" applyAlignment="1">
      <alignment vertical="center"/>
    </xf>
    <xf numFmtId="0" fontId="1" fillId="0" borderId="24" xfId="0" applyFont="1" applyBorder="1" applyAlignment="1">
      <alignment horizontal="center" vertical="center"/>
    </xf>
    <xf numFmtId="0" fontId="0" fillId="0" borderId="25" xfId="0" applyBorder="1" applyAlignment="1">
      <alignment vertical="center"/>
    </xf>
    <xf numFmtId="0" fontId="0" fillId="0" borderId="26" xfId="0" applyBorder="1" applyAlignment="1">
      <alignment vertical="center"/>
    </xf>
    <xf numFmtId="0" fontId="8" fillId="6" borderId="17" xfId="11" applyFill="1" applyBorder="1">
      <alignment horizontal="center" vertical="center"/>
    </xf>
    <xf numFmtId="0" fontId="5" fillId="3" borderId="21" xfId="12" applyFont="1" applyFill="1" applyBorder="1" applyAlignment="1">
      <alignment horizontal="center" vertical="center" wrapText="1"/>
    </xf>
    <xf numFmtId="165" fontId="35" fillId="3" borderId="2" xfId="10" applyNumberFormat="1" applyFont="1" applyFill="1" applyBorder="1">
      <alignment horizontal="center" vertical="center"/>
    </xf>
    <xf numFmtId="0" fontId="5" fillId="3" borderId="23" xfId="12" applyFont="1" applyFill="1" applyBorder="1" applyAlignment="1">
      <alignment horizontal="center" vertical="center" wrapText="1"/>
    </xf>
    <xf numFmtId="165" fontId="35" fillId="3" borderId="24" xfId="10" applyNumberFormat="1" applyFont="1" applyFill="1" applyBorder="1">
      <alignment horizontal="center" vertical="center"/>
    </xf>
    <xf numFmtId="0" fontId="20" fillId="0" borderId="27" xfId="3" applyBorder="1" applyAlignment="1">
      <alignment wrapText="1"/>
    </xf>
    <xf numFmtId="0" fontId="0" fillId="0" borderId="28" xfId="0" applyBorder="1"/>
    <xf numFmtId="0" fontId="0" fillId="0" borderId="0" xfId="0" applyBorder="1"/>
    <xf numFmtId="0" fontId="6" fillId="9" borderId="33" xfId="0" applyFont="1" applyFill="1" applyBorder="1" applyAlignment="1">
      <alignment horizontal="left" vertical="center" wrapText="1"/>
    </xf>
    <xf numFmtId="0" fontId="10" fillId="8" borderId="34" xfId="0" applyFont="1" applyFill="1" applyBorder="1" applyAlignment="1">
      <alignment horizontal="center" vertical="center" shrinkToFit="1"/>
    </xf>
    <xf numFmtId="0" fontId="20" fillId="0" borderId="32" xfId="3" applyBorder="1"/>
    <xf numFmtId="0" fontId="0" fillId="0" borderId="0" xfId="0" applyBorder="1" applyAlignment="1">
      <alignment wrapText="1"/>
    </xf>
    <xf numFmtId="0" fontId="0" fillId="0" borderId="35" xfId="0" applyBorder="1" applyAlignment="1">
      <alignment vertical="center"/>
    </xf>
    <xf numFmtId="0" fontId="5" fillId="4" borderId="21" xfId="11" applyFont="1" applyFill="1" applyBorder="1">
      <alignment horizontal="center" vertical="center"/>
    </xf>
    <xf numFmtId="0" fontId="5" fillId="4" borderId="23" xfId="11" applyFont="1" applyFill="1" applyBorder="1">
      <alignment horizontal="center" vertical="center"/>
    </xf>
    <xf numFmtId="0" fontId="0" fillId="0" borderId="36" xfId="0" applyBorder="1" applyAlignment="1">
      <alignment wrapText="1"/>
    </xf>
    <xf numFmtId="0" fontId="0" fillId="0" borderId="36" xfId="0" applyBorder="1"/>
    <xf numFmtId="167" fontId="40" fillId="5" borderId="30" xfId="0" applyNumberFormat="1" applyFont="1" applyFill="1" applyBorder="1" applyAlignment="1">
      <alignment horizontal="center" vertical="center"/>
    </xf>
    <xf numFmtId="167" fontId="40" fillId="5" borderId="28" xfId="0" applyNumberFormat="1" applyFont="1" applyFill="1" applyBorder="1" applyAlignment="1">
      <alignment horizontal="center" vertical="center"/>
    </xf>
    <xf numFmtId="167" fontId="40" fillId="5" borderId="29" xfId="0" applyNumberFormat="1" applyFont="1" applyFill="1" applyBorder="1" applyAlignment="1">
      <alignment horizontal="center" vertical="center"/>
    </xf>
    <xf numFmtId="167" fontId="40" fillId="5" borderId="31" xfId="0" applyNumberFormat="1" applyFont="1" applyFill="1" applyBorder="1" applyAlignment="1">
      <alignment horizontal="center" vertical="center"/>
    </xf>
    <xf numFmtId="0" fontId="20" fillId="0" borderId="37" xfId="3" applyBorder="1" applyAlignment="1">
      <alignment wrapText="1"/>
    </xf>
    <xf numFmtId="0" fontId="0" fillId="0" borderId="38" xfId="0" applyBorder="1" applyAlignment="1">
      <alignment wrapText="1"/>
    </xf>
    <xf numFmtId="0" fontId="0" fillId="0" borderId="40" xfId="0" applyBorder="1" applyAlignment="1">
      <alignment horizontal="left" vertical="center"/>
    </xf>
    <xf numFmtId="0" fontId="0" fillId="0" borderId="38" xfId="0" applyBorder="1"/>
    <xf numFmtId="0" fontId="0" fillId="0" borderId="41" xfId="0" applyBorder="1"/>
    <xf numFmtId="0" fontId="1" fillId="0" borderId="42" xfId="0" applyFont="1" applyBorder="1" applyAlignment="1">
      <alignment horizontal="center" vertical="center"/>
    </xf>
    <xf numFmtId="0" fontId="35" fillId="3" borderId="45" xfId="12" applyFont="1" applyFill="1" applyBorder="1" applyAlignment="1">
      <alignment horizontal="left" vertical="center" wrapText="1"/>
    </xf>
    <xf numFmtId="0" fontId="36" fillId="3" borderId="45" xfId="11" applyFont="1" applyFill="1" applyBorder="1">
      <alignment horizontal="center" vertical="center"/>
    </xf>
    <xf numFmtId="9" fontId="1" fillId="3" borderId="45" xfId="2" applyFont="1" applyFill="1" applyBorder="1" applyAlignment="1">
      <alignment horizontal="center" vertical="center"/>
    </xf>
    <xf numFmtId="165" fontId="35" fillId="3" borderId="45" xfId="10" applyNumberFormat="1" applyFont="1" applyFill="1" applyBorder="1">
      <alignment horizontal="center" vertical="center"/>
    </xf>
    <xf numFmtId="0" fontId="36" fillId="3" borderId="45" xfId="11" applyFont="1" applyFill="1" applyBorder="1" applyAlignment="1">
      <alignment horizontal="center" vertical="center" wrapText="1"/>
    </xf>
    <xf numFmtId="0" fontId="35" fillId="4" borderId="45" xfId="12" applyFont="1" applyFill="1" applyBorder="1" applyAlignment="1">
      <alignment horizontal="left" vertical="center" wrapText="1"/>
    </xf>
    <xf numFmtId="0" fontId="35" fillId="4" borderId="45" xfId="11" applyFont="1" applyFill="1" applyBorder="1">
      <alignment horizontal="center" vertical="center"/>
    </xf>
    <xf numFmtId="9" fontId="1" fillId="4" borderId="45" xfId="2" applyFont="1" applyFill="1" applyBorder="1" applyAlignment="1">
      <alignment horizontal="center" vertical="center"/>
    </xf>
    <xf numFmtId="165" fontId="35" fillId="4" borderId="45" xfId="10" applyNumberFormat="1" applyFont="1" applyFill="1" applyBorder="1">
      <alignment horizontal="center" vertical="center"/>
    </xf>
    <xf numFmtId="0" fontId="35" fillId="3" borderId="47" xfId="12" applyFont="1" applyFill="1" applyBorder="1" applyAlignment="1">
      <alignment horizontal="left" vertical="center" wrapText="1"/>
    </xf>
    <xf numFmtId="0" fontId="36" fillId="3" borderId="47" xfId="11" applyFont="1" applyFill="1" applyBorder="1">
      <alignment horizontal="center" vertical="center"/>
    </xf>
    <xf numFmtId="9" fontId="1" fillId="3" borderId="47" xfId="2" applyFont="1" applyFill="1" applyBorder="1" applyAlignment="1">
      <alignment horizontal="center" vertical="center"/>
    </xf>
    <xf numFmtId="165" fontId="35" fillId="3" borderId="47" xfId="10" applyNumberFormat="1" applyFont="1" applyFill="1" applyBorder="1">
      <alignment horizontal="center" vertical="center"/>
    </xf>
    <xf numFmtId="0" fontId="35" fillId="4" borderId="47" xfId="12" applyFont="1" applyFill="1" applyBorder="1" applyAlignment="1">
      <alignment horizontal="left" vertical="center" wrapText="1"/>
    </xf>
    <xf numFmtId="0" fontId="35" fillId="4" borderId="47" xfId="11" applyFont="1" applyFill="1" applyBorder="1">
      <alignment horizontal="center" vertical="center"/>
    </xf>
    <xf numFmtId="9" fontId="1" fillId="4" borderId="47" xfId="2" applyFont="1" applyFill="1" applyBorder="1" applyAlignment="1">
      <alignment horizontal="center" vertical="center"/>
    </xf>
    <xf numFmtId="165" fontId="35" fillId="4" borderId="47" xfId="10" applyNumberFormat="1" applyFont="1" applyFill="1" applyBorder="1">
      <alignment horizontal="center" vertical="center"/>
    </xf>
    <xf numFmtId="0" fontId="5" fillId="7" borderId="46" xfId="0" applyFont="1" applyFill="1" applyBorder="1" applyAlignment="1">
      <alignment horizontal="left" vertical="center" wrapText="1"/>
    </xf>
    <xf numFmtId="166" fontId="0" fillId="5" borderId="30" xfId="0" applyNumberFormat="1" applyFill="1" applyBorder="1" applyAlignment="1">
      <alignment horizontal="center" vertical="center" wrapText="1"/>
    </xf>
    <xf numFmtId="166" fontId="0" fillId="5" borderId="28" xfId="0" applyNumberFormat="1" applyFill="1" applyBorder="1" applyAlignment="1">
      <alignment horizontal="center" vertical="center" wrapText="1"/>
    </xf>
    <xf numFmtId="166" fontId="0" fillId="5" borderId="31" xfId="0" applyNumberFormat="1" applyFill="1" applyBorder="1" applyAlignment="1">
      <alignment horizontal="center" vertical="center" wrapText="1"/>
    </xf>
    <xf numFmtId="0" fontId="37" fillId="0" borderId="0" xfId="5" applyFont="1" applyAlignment="1">
      <alignment horizontal="left" wrapText="1"/>
    </xf>
    <xf numFmtId="0" fontId="8" fillId="0" borderId="0" xfId="6" applyFont="1" applyAlignment="1">
      <alignment horizontal="left" vertical="center" wrapText="1"/>
    </xf>
    <xf numFmtId="0" fontId="5" fillId="6" borderId="46" xfId="0" applyFont="1" applyFill="1" applyBorder="1" applyAlignment="1">
      <alignment horizontal="left" vertical="center" wrapText="1"/>
    </xf>
    <xf numFmtId="14" fontId="8" fillId="0" borderId="4" xfId="9" applyNumberFormat="1" applyBorder="1" applyAlignment="1">
      <alignment horizontal="left" vertical="center"/>
    </xf>
    <xf numFmtId="14" fontId="8" fillId="0" borderId="5" xfId="9" applyNumberFormat="1" applyBorder="1" applyAlignment="1">
      <alignment horizontal="left" vertical="center"/>
    </xf>
    <xf numFmtId="166" fontId="0" fillId="5" borderId="28" xfId="0" applyNumberFormat="1" applyFill="1" applyBorder="1" applyAlignment="1">
      <alignment horizontal="left" vertical="center" wrapText="1" indent="1"/>
    </xf>
    <xf numFmtId="166" fontId="0" fillId="5" borderId="29" xfId="0" applyNumberFormat="1" applyFill="1" applyBorder="1" applyAlignment="1">
      <alignment horizontal="left" vertical="center" wrapText="1" indent="1"/>
    </xf>
    <xf numFmtId="166" fontId="0" fillId="5" borderId="30" xfId="0" applyNumberFormat="1" applyFill="1" applyBorder="1" applyAlignment="1">
      <alignment horizontal="left" vertical="center" wrapText="1" indent="1"/>
    </xf>
    <xf numFmtId="0" fontId="8" fillId="0" borderId="43" xfId="8" applyBorder="1">
      <alignment horizontal="right" indent="1"/>
    </xf>
    <xf numFmtId="0" fontId="8" fillId="0" borderId="44" xfId="8" applyBorder="1">
      <alignment horizontal="right" indent="1"/>
    </xf>
    <xf numFmtId="0" fontId="8" fillId="0" borderId="38" xfId="8" applyBorder="1">
      <alignment horizontal="right" indent="1"/>
    </xf>
    <xf numFmtId="0" fontId="8" fillId="0" borderId="39" xfId="8" applyBorder="1">
      <alignment horizontal="right" indent="1"/>
    </xf>
  </cellXfs>
  <cellStyles count="55">
    <cellStyle name="20% - Ênfase1" xfId="31" builtinId="30" customBuiltin="1"/>
    <cellStyle name="20% - Ênfase2" xfId="35" builtinId="34" customBuiltin="1"/>
    <cellStyle name="20% - Ênfase3" xfId="39" builtinId="38" customBuiltin="1"/>
    <cellStyle name="20% - Ênfase4" xfId="43" builtinId="42" customBuiltin="1"/>
    <cellStyle name="20% - Ênfase5" xfId="47" builtinId="46" customBuiltin="1"/>
    <cellStyle name="20% - Ênfase6" xfId="51" builtinId="50" customBuiltin="1"/>
    <cellStyle name="40% - Ênfase1" xfId="32" builtinId="31" customBuiltin="1"/>
    <cellStyle name="40% - Ênfase2" xfId="36" builtinId="35" customBuiltin="1"/>
    <cellStyle name="40% - Ênfase3" xfId="40" builtinId="39" customBuiltin="1"/>
    <cellStyle name="40% - Ênfase4" xfId="44" builtinId="43" customBuiltin="1"/>
    <cellStyle name="40% - Ênfase5" xfId="48" builtinId="47" customBuiltin="1"/>
    <cellStyle name="40% - Ênfase6" xfId="52" builtinId="51" customBuiltin="1"/>
    <cellStyle name="60% - Ênfase1" xfId="33" builtinId="32" customBuiltin="1"/>
    <cellStyle name="60% - Ênfase2" xfId="37" builtinId="36" customBuiltin="1"/>
    <cellStyle name="60% - Ênfase3" xfId="41" builtinId="40" customBuiltin="1"/>
    <cellStyle name="60% - Ênfase4" xfId="45" builtinId="44" customBuiltin="1"/>
    <cellStyle name="60% - Ênfase5" xfId="49" builtinId="48" customBuiltin="1"/>
    <cellStyle name="60% - Ênfase6" xfId="53" builtinId="52" customBuiltin="1"/>
    <cellStyle name="Bom" xfId="18" builtinId="26" customBuiltin="1"/>
    <cellStyle name="Cálculo" xfId="23" builtinId="22" customBuiltin="1"/>
    <cellStyle name="Célula de Verificação" xfId="25" builtinId="23" customBuiltin="1"/>
    <cellStyle name="Célula Vinculada" xfId="24" builtinId="24" customBuiltin="1"/>
    <cellStyle name="Data" xfId="10" xr:uid="{229918B6-DD13-4F5A-97B9-305F7E002AA3}"/>
    <cellStyle name="Ênfase1" xfId="30" builtinId="29" customBuiltin="1"/>
    <cellStyle name="Ênfase2" xfId="34" builtinId="33" customBuiltin="1"/>
    <cellStyle name="Ênfase3" xfId="38" builtinId="37" customBuiltin="1"/>
    <cellStyle name="Ênfase4" xfId="42" builtinId="41" customBuiltin="1"/>
    <cellStyle name="Ênfase5" xfId="46" builtinId="45" customBuiltin="1"/>
    <cellStyle name="Ênfase6" xfId="50" builtinId="49" customBuiltin="1"/>
    <cellStyle name="Entrada" xfId="21" builtinId="20" customBuiltin="1"/>
    <cellStyle name="Hiperlink" xfId="1" builtinId="8" customBuiltin="1"/>
    <cellStyle name="Hiperlink Visitado" xfId="13" builtinId="9" customBuiltin="1"/>
    <cellStyle name="Hyperlink" xfId="54" xr:uid="{FEBE5B02-D8F2-43F0-B350-92F45D7061AF}"/>
    <cellStyle name="Início do Projeto" xfId="9" xr:uid="{8EB8A09A-C31C-40A3-B2C1-9449520178B8}"/>
    <cellStyle name="Moeda" xfId="15" builtinId="4" customBuiltin="1"/>
    <cellStyle name="Moeda [0]" xfId="16" builtinId="7" customBuiltin="1"/>
    <cellStyle name="Neutro" xfId="20" builtinId="28" customBuiltin="1"/>
    <cellStyle name="Nome" xfId="11" xr:uid="{B2D3C1EE-6B41-4801-AAFC-C2274E49E503}"/>
    <cellStyle name="Normal" xfId="0" builtinId="0" customBuiltin="1"/>
    <cellStyle name="Nota" xfId="27" builtinId="10" customBuiltin="1"/>
    <cellStyle name="Porcentagem" xfId="2" builtinId="5" customBuiltin="1"/>
    <cellStyle name="Ruim" xfId="19" builtinId="27" customBuiltin="1"/>
    <cellStyle name="Saída" xfId="22" builtinId="21" customBuiltin="1"/>
    <cellStyle name="Separador de milhares [0]" xfId="14" builtinId="6" customBuiltin="1"/>
    <cellStyle name="Tarefa" xfId="12" xr:uid="{6391D789-272B-4DD2-9BF3-2CDCF610FA41}"/>
    <cellStyle name="Texto de Aviso" xfId="26" builtinId="11" customBuiltin="1"/>
    <cellStyle name="Texto Explicativo" xfId="28" builtinId="53" customBuiltin="1"/>
    <cellStyle name="Título" xfId="5" builtinId="15" customBuiltin="1"/>
    <cellStyle name="Título 1" xfId="6" builtinId="16" customBuiltin="1"/>
    <cellStyle name="Título 2" xfId="7" builtinId="17" customBuiltin="1"/>
    <cellStyle name="Título 3" xfId="8" builtinId="18" customBuiltin="1"/>
    <cellStyle name="Título 4" xfId="17" builtinId="19" customBuiltin="1"/>
    <cellStyle name="Total" xfId="29" builtinId="25" customBuiltin="1"/>
    <cellStyle name="Vírgula" xfId="4" builtinId="3" customBuiltin="1"/>
    <cellStyle name="zTextoOculto" xfId="3" xr:uid="{26E66EE6-E33F-4D77-BAE4-0FB4F5BBF673}"/>
  </cellStyles>
  <dxfs count="27">
    <dxf>
      <fill>
        <patternFill>
          <bgColor theme="4" tint="-0.24994659260841701"/>
        </patternFill>
      </fill>
      <border>
        <left/>
        <right/>
      </border>
    </dxf>
    <dxf>
      <fill>
        <patternFill>
          <bgColor rgb="FF00B050"/>
        </patternFill>
      </fill>
    </dxf>
    <dxf>
      <border>
        <left style="thin">
          <color rgb="FFC00000"/>
        </left>
        <right style="thin">
          <color rgb="FFC00000"/>
        </right>
        <vertical/>
        <horizontal/>
      </border>
    </dxf>
    <dxf>
      <fill>
        <patternFill>
          <bgColor theme="4" tint="-0.24994659260841701"/>
        </patternFill>
      </fill>
      <border>
        <left/>
        <right/>
      </border>
    </dxf>
    <dxf>
      <fill>
        <patternFill>
          <bgColor rgb="FF00B050"/>
        </patternFill>
      </fill>
    </dxf>
    <dxf>
      <border>
        <left style="thin">
          <color rgb="FFC00000"/>
        </left>
        <right style="thin">
          <color rgb="FFC00000"/>
        </right>
        <vertical/>
        <horizontal/>
      </border>
    </dxf>
    <dxf>
      <fill>
        <patternFill>
          <bgColor theme="4" tint="-0.24994659260841701"/>
        </patternFill>
      </fill>
      <border>
        <left/>
        <right/>
      </border>
    </dxf>
    <dxf>
      <fill>
        <patternFill>
          <bgColor rgb="FF00B050"/>
        </patternFill>
      </fill>
    </dxf>
    <dxf>
      <border>
        <left style="thin">
          <color rgb="FFC00000"/>
        </left>
        <right style="thin">
          <color rgb="FFC00000"/>
        </right>
        <vertical/>
        <horizontal/>
      </border>
    </dxf>
    <dxf>
      <fill>
        <patternFill>
          <bgColor theme="4" tint="-0.24994659260841701"/>
        </patternFill>
      </fill>
      <border>
        <left/>
        <right/>
      </border>
    </dxf>
    <dxf>
      <fill>
        <patternFill>
          <bgColor rgb="FF00B050"/>
        </patternFill>
      </fill>
    </dxf>
    <dxf>
      <border>
        <left style="thin">
          <color rgb="FFC00000"/>
        </left>
        <right style="thin">
          <color rgb="FFC00000"/>
        </right>
        <vertical/>
        <horizontal/>
      </border>
    </dxf>
    <dxf>
      <fill>
        <patternFill>
          <bgColor theme="4" tint="-0.24994659260841701"/>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4" tint="-0.24994659260841701"/>
        </patternFill>
      </fill>
      <border>
        <left/>
        <right/>
      </border>
    </dxf>
    <dxf>
      <fill>
        <patternFill>
          <bgColor rgb="FF00B050"/>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ListaDeTarefasPendentes" pivot="0" count="9" xr9:uid="{00000000-0011-0000-FFFF-FFFF00000000}">
      <tableStyleElement type="wholeTable" dxfId="26"/>
      <tableStyleElement type="headerRow" dxfId="25"/>
      <tableStyleElement type="totalRow" dxfId="24"/>
      <tableStyleElement type="firstColumn" dxfId="23"/>
      <tableStyleElement type="lastColumn" dxfId="22"/>
      <tableStyleElement type="firstRowStripe" dxfId="21"/>
      <tableStyleElement type="secondRowStripe" dxfId="20"/>
      <tableStyleElement type="firstColumnStripe" dxfId="19"/>
      <tableStyleElement type="secondColumnStripe" dxfId="18"/>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22409</xdr:rowOff>
    </xdr:from>
    <xdr:to>
      <xdr:col>7</xdr:col>
      <xdr:colOff>-1</xdr:colOff>
      <xdr:row>4</xdr:row>
      <xdr:rowOff>163285</xdr:rowOff>
    </xdr:to>
    <xdr:sp macro="" textlink="">
      <xdr:nvSpPr>
        <xdr:cNvPr id="2" name="Retângulo 1">
          <a:extLst>
            <a:ext uri="{FF2B5EF4-FFF2-40B4-BE49-F238E27FC236}">
              <a16:creationId xmlns:a16="http://schemas.microsoft.com/office/drawing/2014/main" id="{3C5AF72C-67B1-4A89-A077-3D851845D639}"/>
            </a:ext>
          </a:extLst>
        </xdr:cNvPr>
        <xdr:cNvSpPr/>
      </xdr:nvSpPr>
      <xdr:spPr>
        <a:xfrm>
          <a:off x="0" y="811623"/>
          <a:ext cx="6721928" cy="34498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Imagem 1" descr="Logotipo da Vertex42">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Y24"/>
  <sheetViews>
    <sheetView showGridLines="0" tabSelected="1" showRuler="0" zoomScale="80" zoomScaleNormal="80" zoomScalePageLayoutView="70" workbookViewId="0">
      <pane ySplit="6" topLeftCell="A7" activePane="bottomLeft" state="frozen"/>
      <selection pane="bottomLeft" activeCell="B1" sqref="B1:D1"/>
    </sheetView>
  </sheetViews>
  <sheetFormatPr defaultRowHeight="30" customHeight="1" x14ac:dyDescent="0.25"/>
  <cols>
    <col min="1" max="1" width="6" style="25" hidden="1" customWidth="1"/>
    <col min="2" max="2" width="61.5703125" style="28" customWidth="1"/>
    <col min="3" max="3" width="20.28515625" customWidth="1"/>
    <col min="4" max="4" width="13.7109375" customWidth="1"/>
    <col min="5" max="5" width="8.28515625" style="4" customWidth="1"/>
    <col min="6" max="6" width="11.140625" customWidth="1"/>
    <col min="7" max="7" width="5.42578125" customWidth="1"/>
    <col min="8" max="62" width="3" customWidth="1"/>
    <col min="63" max="64" width="3" style="39" customWidth="1"/>
    <col min="65" max="77" width="3" customWidth="1"/>
  </cols>
  <sheetData>
    <row r="1" spans="1:77" ht="30" customHeight="1" x14ac:dyDescent="0.35">
      <c r="A1" s="26" t="s">
        <v>37</v>
      </c>
      <c r="B1" s="103" t="s">
        <v>29</v>
      </c>
      <c r="C1" s="103"/>
      <c r="D1" s="103"/>
      <c r="E1" s="3"/>
      <c r="F1" s="14"/>
      <c r="G1" s="1"/>
      <c r="H1" s="29"/>
    </row>
    <row r="2" spans="1:77" ht="15" x14ac:dyDescent="0.25">
      <c r="B2" s="104" t="s">
        <v>36</v>
      </c>
      <c r="C2" s="104"/>
      <c r="H2" s="30"/>
    </row>
    <row r="3" spans="1:77" ht="17.25" customHeight="1" thickBot="1" x14ac:dyDescent="0.3">
      <c r="A3" s="25" t="s">
        <v>0</v>
      </c>
      <c r="B3" s="34"/>
      <c r="C3" s="111" t="s">
        <v>8</v>
      </c>
      <c r="D3" s="112"/>
      <c r="E3" s="106">
        <v>44788</v>
      </c>
      <c r="F3" s="107"/>
    </row>
    <row r="4" spans="1:77" ht="16.5" customHeight="1" thickBot="1" x14ac:dyDescent="0.3">
      <c r="A4" s="76" t="s">
        <v>1</v>
      </c>
      <c r="B4" s="77"/>
      <c r="C4" s="113" t="s">
        <v>9</v>
      </c>
      <c r="D4" s="114"/>
      <c r="E4" s="78">
        <v>1</v>
      </c>
      <c r="F4" s="79"/>
      <c r="G4" s="80"/>
      <c r="H4" s="108">
        <f>H5</f>
        <v>44788</v>
      </c>
      <c r="I4" s="108"/>
      <c r="J4" s="108"/>
      <c r="K4" s="108"/>
      <c r="L4" s="108"/>
      <c r="M4" s="108"/>
      <c r="N4" s="109"/>
      <c r="O4" s="110">
        <f>O5</f>
        <v>44795</v>
      </c>
      <c r="P4" s="108"/>
      <c r="Q4" s="108"/>
      <c r="R4" s="108"/>
      <c r="S4" s="108"/>
      <c r="T4" s="108"/>
      <c r="U4" s="109"/>
      <c r="V4" s="110">
        <f>V5</f>
        <v>44802</v>
      </c>
      <c r="W4" s="108"/>
      <c r="X4" s="108"/>
      <c r="Y4" s="108"/>
      <c r="Z4" s="108"/>
      <c r="AA4" s="108"/>
      <c r="AB4" s="109"/>
      <c r="AC4" s="110">
        <f>AC5</f>
        <v>44809</v>
      </c>
      <c r="AD4" s="108"/>
      <c r="AE4" s="108"/>
      <c r="AF4" s="108"/>
      <c r="AG4" s="108"/>
      <c r="AH4" s="108"/>
      <c r="AI4" s="109"/>
      <c r="AJ4" s="110">
        <f>AJ5</f>
        <v>44816</v>
      </c>
      <c r="AK4" s="108"/>
      <c r="AL4" s="108"/>
      <c r="AM4" s="108"/>
      <c r="AN4" s="108"/>
      <c r="AO4" s="108"/>
      <c r="AP4" s="109"/>
      <c r="AQ4" s="110">
        <f>AQ5</f>
        <v>44823</v>
      </c>
      <c r="AR4" s="108"/>
      <c r="AS4" s="108"/>
      <c r="AT4" s="108"/>
      <c r="AU4" s="108"/>
      <c r="AV4" s="108"/>
      <c r="AW4" s="109"/>
      <c r="AX4" s="110">
        <f>AX5</f>
        <v>44830</v>
      </c>
      <c r="AY4" s="108"/>
      <c r="AZ4" s="108"/>
      <c r="BA4" s="108"/>
      <c r="BB4" s="108"/>
      <c r="BC4" s="108"/>
      <c r="BD4" s="109"/>
      <c r="BE4" s="100">
        <f>BE5</f>
        <v>44837</v>
      </c>
      <c r="BF4" s="101"/>
      <c r="BG4" s="101"/>
      <c r="BH4" s="101"/>
      <c r="BI4" s="101"/>
      <c r="BJ4" s="101"/>
      <c r="BK4" s="102"/>
      <c r="BL4" s="100">
        <f>BL5</f>
        <v>44844</v>
      </c>
      <c r="BM4" s="101"/>
      <c r="BN4" s="101"/>
      <c r="BO4" s="101"/>
      <c r="BP4" s="101"/>
      <c r="BQ4" s="101"/>
      <c r="BR4" s="102"/>
      <c r="BS4" s="100">
        <f>BS5</f>
        <v>44851</v>
      </c>
      <c r="BT4" s="101"/>
      <c r="BU4" s="101"/>
      <c r="BV4" s="101"/>
      <c r="BW4" s="101"/>
      <c r="BX4" s="101"/>
      <c r="BY4" s="102"/>
    </row>
    <row r="5" spans="1:77" ht="15" customHeight="1" x14ac:dyDescent="0.25">
      <c r="A5" s="60" t="s">
        <v>2</v>
      </c>
      <c r="B5" s="70"/>
      <c r="C5" s="71"/>
      <c r="D5" s="71"/>
      <c r="E5" s="71"/>
      <c r="F5" s="71"/>
      <c r="G5" s="61"/>
      <c r="H5" s="72">
        <f>Início_do_projeto-WEEKDAY(Início_do_projeto,1)+2+7*(Semana_de_exibição-1)</f>
        <v>44788</v>
      </c>
      <c r="I5" s="73">
        <f>H5+1</f>
        <v>44789</v>
      </c>
      <c r="J5" s="73">
        <f t="shared" ref="J5:AW5" si="0">I5+1</f>
        <v>44790</v>
      </c>
      <c r="K5" s="73">
        <f t="shared" si="0"/>
        <v>44791</v>
      </c>
      <c r="L5" s="73">
        <f t="shared" si="0"/>
        <v>44792</v>
      </c>
      <c r="M5" s="73">
        <f t="shared" si="0"/>
        <v>44793</v>
      </c>
      <c r="N5" s="74">
        <f t="shared" si="0"/>
        <v>44794</v>
      </c>
      <c r="O5" s="72">
        <f>N5+1</f>
        <v>44795</v>
      </c>
      <c r="P5" s="73">
        <f>O5+1</f>
        <v>44796</v>
      </c>
      <c r="Q5" s="73">
        <f t="shared" si="0"/>
        <v>44797</v>
      </c>
      <c r="R5" s="73">
        <f t="shared" si="0"/>
        <v>44798</v>
      </c>
      <c r="S5" s="73">
        <f t="shared" si="0"/>
        <v>44799</v>
      </c>
      <c r="T5" s="73">
        <f t="shared" si="0"/>
        <v>44800</v>
      </c>
      <c r="U5" s="74">
        <f t="shared" si="0"/>
        <v>44801</v>
      </c>
      <c r="V5" s="72">
        <f>U5+1</f>
        <v>44802</v>
      </c>
      <c r="W5" s="73">
        <f>V5+1</f>
        <v>44803</v>
      </c>
      <c r="X5" s="73">
        <f t="shared" si="0"/>
        <v>44804</v>
      </c>
      <c r="Y5" s="73">
        <f t="shared" si="0"/>
        <v>44805</v>
      </c>
      <c r="Z5" s="73">
        <f t="shared" si="0"/>
        <v>44806</v>
      </c>
      <c r="AA5" s="73">
        <f t="shared" si="0"/>
        <v>44807</v>
      </c>
      <c r="AB5" s="74">
        <f t="shared" si="0"/>
        <v>44808</v>
      </c>
      <c r="AC5" s="72">
        <f>AB5+1</f>
        <v>44809</v>
      </c>
      <c r="AD5" s="73">
        <f>AC5+1</f>
        <v>44810</v>
      </c>
      <c r="AE5" s="73">
        <f t="shared" si="0"/>
        <v>44811</v>
      </c>
      <c r="AF5" s="73">
        <f t="shared" si="0"/>
        <v>44812</v>
      </c>
      <c r="AG5" s="73">
        <f t="shared" si="0"/>
        <v>44813</v>
      </c>
      <c r="AH5" s="73">
        <f t="shared" si="0"/>
        <v>44814</v>
      </c>
      <c r="AI5" s="74">
        <f t="shared" si="0"/>
        <v>44815</v>
      </c>
      <c r="AJ5" s="72">
        <f>AI5+1</f>
        <v>44816</v>
      </c>
      <c r="AK5" s="73">
        <f>AJ5+1</f>
        <v>44817</v>
      </c>
      <c r="AL5" s="73">
        <f t="shared" si="0"/>
        <v>44818</v>
      </c>
      <c r="AM5" s="73">
        <f t="shared" si="0"/>
        <v>44819</v>
      </c>
      <c r="AN5" s="73">
        <f t="shared" si="0"/>
        <v>44820</v>
      </c>
      <c r="AO5" s="73">
        <f t="shared" si="0"/>
        <v>44821</v>
      </c>
      <c r="AP5" s="74">
        <f t="shared" si="0"/>
        <v>44822</v>
      </c>
      <c r="AQ5" s="72">
        <f>AP5+1</f>
        <v>44823</v>
      </c>
      <c r="AR5" s="73">
        <f>AQ5+1</f>
        <v>44824</v>
      </c>
      <c r="AS5" s="73">
        <f t="shared" si="0"/>
        <v>44825</v>
      </c>
      <c r="AT5" s="73">
        <f t="shared" si="0"/>
        <v>44826</v>
      </c>
      <c r="AU5" s="73">
        <f t="shared" si="0"/>
        <v>44827</v>
      </c>
      <c r="AV5" s="73">
        <f t="shared" si="0"/>
        <v>44828</v>
      </c>
      <c r="AW5" s="74">
        <f t="shared" si="0"/>
        <v>44829</v>
      </c>
      <c r="AX5" s="72">
        <f>AW5+1</f>
        <v>44830</v>
      </c>
      <c r="AY5" s="73">
        <f>AX5+1</f>
        <v>44831</v>
      </c>
      <c r="AZ5" s="73">
        <f t="shared" ref="AZ5:BD5" si="1">AY5+1</f>
        <v>44832</v>
      </c>
      <c r="BA5" s="73">
        <f t="shared" si="1"/>
        <v>44833</v>
      </c>
      <c r="BB5" s="73">
        <f t="shared" si="1"/>
        <v>44834</v>
      </c>
      <c r="BC5" s="73">
        <f t="shared" si="1"/>
        <v>44835</v>
      </c>
      <c r="BD5" s="74">
        <f t="shared" si="1"/>
        <v>44836</v>
      </c>
      <c r="BE5" s="72">
        <f>BD5+1</f>
        <v>44837</v>
      </c>
      <c r="BF5" s="73">
        <f>BE5+1</f>
        <v>44838</v>
      </c>
      <c r="BG5" s="73">
        <f t="shared" ref="BG5:BK5" si="2">BF5+1</f>
        <v>44839</v>
      </c>
      <c r="BH5" s="73">
        <f t="shared" si="2"/>
        <v>44840</v>
      </c>
      <c r="BI5" s="73">
        <f t="shared" si="2"/>
        <v>44841</v>
      </c>
      <c r="BJ5" s="73">
        <f t="shared" si="2"/>
        <v>44842</v>
      </c>
      <c r="BK5" s="74">
        <f t="shared" si="2"/>
        <v>44843</v>
      </c>
      <c r="BL5" s="72">
        <f>BK5+1</f>
        <v>44844</v>
      </c>
      <c r="BM5" s="73">
        <f>BL5+1</f>
        <v>44845</v>
      </c>
      <c r="BN5" s="73">
        <f t="shared" ref="BN5" si="3">BM5+1</f>
        <v>44846</v>
      </c>
      <c r="BO5" s="73">
        <f t="shared" ref="BO5" si="4">BN5+1</f>
        <v>44847</v>
      </c>
      <c r="BP5" s="73">
        <f t="shared" ref="BP5" si="5">BO5+1</f>
        <v>44848</v>
      </c>
      <c r="BQ5" s="72">
        <f>BP5+1</f>
        <v>44849</v>
      </c>
      <c r="BR5" s="73">
        <f>BQ5+1</f>
        <v>44850</v>
      </c>
      <c r="BS5" s="73">
        <f t="shared" ref="BS5" si="6">BR5+1</f>
        <v>44851</v>
      </c>
      <c r="BT5" s="73">
        <f t="shared" ref="BT5" si="7">BS5+1</f>
        <v>44852</v>
      </c>
      <c r="BU5" s="73">
        <f t="shared" ref="BU5" si="8">BT5+1</f>
        <v>44853</v>
      </c>
      <c r="BV5" s="73">
        <f t="shared" ref="BV5" si="9">BU5+1</f>
        <v>44854</v>
      </c>
      <c r="BW5" s="73">
        <f t="shared" ref="BW5" si="10">BV5+1</f>
        <v>44855</v>
      </c>
      <c r="BX5" s="73">
        <f t="shared" ref="BX5" si="11">BW5+1</f>
        <v>44856</v>
      </c>
      <c r="BY5" s="75">
        <f t="shared" ref="BY5" si="12">BX5+1</f>
        <v>44857</v>
      </c>
    </row>
    <row r="6" spans="1:77" ht="26.25" customHeight="1" thickBot="1" x14ac:dyDescent="0.3">
      <c r="A6" s="63"/>
      <c r="B6" s="35" t="s">
        <v>6</v>
      </c>
      <c r="C6" s="5" t="s">
        <v>35</v>
      </c>
      <c r="D6" s="38" t="s">
        <v>10</v>
      </c>
      <c r="E6" s="38" t="s">
        <v>11</v>
      </c>
      <c r="F6" s="38" t="s">
        <v>12</v>
      </c>
      <c r="G6" s="38" t="s">
        <v>13</v>
      </c>
      <c r="H6" s="6" t="str">
        <f t="shared" ref="H6" si="13">LEFT(TEXT(H5,"ddd"),1)</f>
        <v>s</v>
      </c>
      <c r="I6" s="6" t="str">
        <f t="shared" ref="I6:AQ6" si="14">LEFT(TEXT(I5,"ddd"),1)</f>
        <v>t</v>
      </c>
      <c r="J6" s="6" t="str">
        <f t="shared" si="14"/>
        <v>q</v>
      </c>
      <c r="K6" s="6" t="str">
        <f t="shared" si="14"/>
        <v>q</v>
      </c>
      <c r="L6" s="6" t="str">
        <f t="shared" si="14"/>
        <v>s</v>
      </c>
      <c r="M6" s="6" t="str">
        <f t="shared" si="14"/>
        <v>s</v>
      </c>
      <c r="N6" s="6" t="str">
        <f t="shared" si="14"/>
        <v>d</v>
      </c>
      <c r="O6" s="6" t="str">
        <f t="shared" si="14"/>
        <v>s</v>
      </c>
      <c r="P6" s="6" t="str">
        <f t="shared" si="14"/>
        <v>t</v>
      </c>
      <c r="Q6" s="6" t="str">
        <f t="shared" si="14"/>
        <v>q</v>
      </c>
      <c r="R6" s="6" t="str">
        <f t="shared" si="14"/>
        <v>q</v>
      </c>
      <c r="S6" s="6" t="str">
        <f t="shared" si="14"/>
        <v>s</v>
      </c>
      <c r="T6" s="6" t="str">
        <f t="shared" si="14"/>
        <v>s</v>
      </c>
      <c r="U6" s="6" t="str">
        <f t="shared" si="14"/>
        <v>d</v>
      </c>
      <c r="V6" s="6" t="str">
        <f t="shared" si="14"/>
        <v>s</v>
      </c>
      <c r="W6" s="6" t="str">
        <f t="shared" si="14"/>
        <v>t</v>
      </c>
      <c r="X6" s="6" t="str">
        <f t="shared" si="14"/>
        <v>q</v>
      </c>
      <c r="Y6" s="6" t="str">
        <f t="shared" si="14"/>
        <v>q</v>
      </c>
      <c r="Z6" s="6" t="str">
        <f t="shared" si="14"/>
        <v>s</v>
      </c>
      <c r="AA6" s="6" t="str">
        <f t="shared" si="14"/>
        <v>s</v>
      </c>
      <c r="AB6" s="6" t="str">
        <f t="shared" si="14"/>
        <v>d</v>
      </c>
      <c r="AC6" s="6" t="str">
        <f t="shared" si="14"/>
        <v>s</v>
      </c>
      <c r="AD6" s="6" t="str">
        <f t="shared" si="14"/>
        <v>t</v>
      </c>
      <c r="AE6" s="6" t="str">
        <f t="shared" si="14"/>
        <v>q</v>
      </c>
      <c r="AF6" s="6" t="str">
        <f t="shared" si="14"/>
        <v>q</v>
      </c>
      <c r="AG6" s="6" t="str">
        <f t="shared" si="14"/>
        <v>s</v>
      </c>
      <c r="AH6" s="6" t="str">
        <f t="shared" si="14"/>
        <v>s</v>
      </c>
      <c r="AI6" s="6" t="str">
        <f t="shared" si="14"/>
        <v>d</v>
      </c>
      <c r="AJ6" s="6" t="str">
        <f t="shared" si="14"/>
        <v>s</v>
      </c>
      <c r="AK6" s="6" t="str">
        <f t="shared" si="14"/>
        <v>t</v>
      </c>
      <c r="AL6" s="6" t="str">
        <f t="shared" si="14"/>
        <v>q</v>
      </c>
      <c r="AM6" s="6" t="str">
        <f t="shared" si="14"/>
        <v>q</v>
      </c>
      <c r="AN6" s="6" t="str">
        <f t="shared" si="14"/>
        <v>s</v>
      </c>
      <c r="AO6" s="6" t="str">
        <f t="shared" si="14"/>
        <v>s</v>
      </c>
      <c r="AP6" s="6" t="str">
        <f t="shared" si="14"/>
        <v>d</v>
      </c>
      <c r="AQ6" s="6" t="str">
        <f t="shared" si="14"/>
        <v>s</v>
      </c>
      <c r="AR6" s="6" t="str">
        <f t="shared" ref="AR6:BK6" si="15">LEFT(TEXT(AR5,"ddd"),1)</f>
        <v>t</v>
      </c>
      <c r="AS6" s="6" t="str">
        <f t="shared" si="15"/>
        <v>q</v>
      </c>
      <c r="AT6" s="6" t="str">
        <f t="shared" si="15"/>
        <v>q</v>
      </c>
      <c r="AU6" s="6" t="str">
        <f t="shared" si="15"/>
        <v>s</v>
      </c>
      <c r="AV6" s="6" t="str">
        <f t="shared" si="15"/>
        <v>s</v>
      </c>
      <c r="AW6" s="6" t="str">
        <f t="shared" si="15"/>
        <v>d</v>
      </c>
      <c r="AX6" s="6" t="str">
        <f t="shared" si="15"/>
        <v>s</v>
      </c>
      <c r="AY6" s="6" t="str">
        <f t="shared" si="15"/>
        <v>t</v>
      </c>
      <c r="AZ6" s="6" t="str">
        <f t="shared" si="15"/>
        <v>q</v>
      </c>
      <c r="BA6" s="6" t="str">
        <f t="shared" si="15"/>
        <v>q</v>
      </c>
      <c r="BB6" s="6" t="str">
        <f t="shared" si="15"/>
        <v>s</v>
      </c>
      <c r="BC6" s="6" t="str">
        <f t="shared" si="15"/>
        <v>s</v>
      </c>
      <c r="BD6" s="6" t="str">
        <f t="shared" si="15"/>
        <v>d</v>
      </c>
      <c r="BE6" s="6" t="str">
        <f t="shared" si="15"/>
        <v>s</v>
      </c>
      <c r="BF6" s="6" t="str">
        <f t="shared" si="15"/>
        <v>t</v>
      </c>
      <c r="BG6" s="6" t="str">
        <f t="shared" si="15"/>
        <v>q</v>
      </c>
      <c r="BH6" s="6" t="str">
        <f t="shared" si="15"/>
        <v>q</v>
      </c>
      <c r="BI6" s="6" t="str">
        <f t="shared" si="15"/>
        <v>s</v>
      </c>
      <c r="BJ6" s="6" t="str">
        <f t="shared" si="15"/>
        <v>s</v>
      </c>
      <c r="BK6" s="6" t="str">
        <f t="shared" si="15"/>
        <v>d</v>
      </c>
      <c r="BL6" s="6" t="str">
        <f t="shared" ref="BL6:BT6" si="16">LEFT(TEXT(BL5,"ddd"),1)</f>
        <v>s</v>
      </c>
      <c r="BM6" s="6" t="str">
        <f t="shared" si="16"/>
        <v>t</v>
      </c>
      <c r="BN6" s="6" t="str">
        <f t="shared" si="16"/>
        <v>q</v>
      </c>
      <c r="BO6" s="6" t="str">
        <f t="shared" si="16"/>
        <v>q</v>
      </c>
      <c r="BP6" s="6" t="str">
        <f t="shared" si="16"/>
        <v>s</v>
      </c>
      <c r="BQ6" s="6" t="str">
        <f t="shared" si="16"/>
        <v>s</v>
      </c>
      <c r="BR6" s="6" t="str">
        <f t="shared" si="16"/>
        <v>d</v>
      </c>
      <c r="BS6" s="6" t="str">
        <f t="shared" si="16"/>
        <v>s</v>
      </c>
      <c r="BT6" s="6" t="str">
        <f t="shared" si="16"/>
        <v>t</v>
      </c>
      <c r="BU6" s="6" t="str">
        <f t="shared" ref="BU6:BY6" si="17">LEFT(TEXT(BU5,"ddd"),1)</f>
        <v>q</v>
      </c>
      <c r="BV6" s="6" t="str">
        <f t="shared" si="17"/>
        <v>q</v>
      </c>
      <c r="BW6" s="6" t="str">
        <f t="shared" si="17"/>
        <v>s</v>
      </c>
      <c r="BX6" s="6" t="str">
        <f t="shared" si="17"/>
        <v>s</v>
      </c>
      <c r="BY6" s="64" t="str">
        <f t="shared" si="17"/>
        <v>d</v>
      </c>
    </row>
    <row r="7" spans="1:77" ht="2.25" customHeight="1" thickBot="1" x14ac:dyDescent="0.3">
      <c r="A7" s="65" t="s">
        <v>3</v>
      </c>
      <c r="B7" s="66"/>
      <c r="C7" s="66"/>
      <c r="D7" s="62"/>
      <c r="E7" s="62"/>
      <c r="F7" s="62"/>
      <c r="G7" s="62" t="str">
        <f>IF(OR(ISBLANK(Início_da_tarefa),ISBLANK(Término_da_tarefa)),"",Término_da_tarefa-Início_da_tarefa+1)</f>
        <v/>
      </c>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67"/>
    </row>
    <row r="8" spans="1:77" s="2" customFormat="1" ht="51" customHeight="1" thickBot="1" x14ac:dyDescent="0.3">
      <c r="A8" s="55"/>
      <c r="B8" s="105" t="s">
        <v>30</v>
      </c>
      <c r="C8" s="105"/>
      <c r="D8" s="105"/>
      <c r="E8" s="105"/>
      <c r="F8" s="105"/>
      <c r="G8" s="48" t="str">
        <f t="shared" ref="G8:G21" si="18">IF(OR(ISBLANK(Início_da_tarefa),ISBLANK(Término_da_tarefa)),"",Término_da_tarefa-Início_da_tarefa+1)</f>
        <v/>
      </c>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50"/>
    </row>
    <row r="9" spans="1:77" s="2" customFormat="1" ht="19.5" customHeight="1" thickBot="1" x14ac:dyDescent="0.3">
      <c r="A9" s="56">
        <v>1</v>
      </c>
      <c r="B9" s="82" t="s">
        <v>32</v>
      </c>
      <c r="C9" s="83"/>
      <c r="D9" s="84">
        <v>1</v>
      </c>
      <c r="E9" s="85">
        <f>Início_do_projeto</f>
        <v>44788</v>
      </c>
      <c r="F9" s="85">
        <f>E9+G9</f>
        <v>44790</v>
      </c>
      <c r="G9" s="37">
        <v>2</v>
      </c>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51"/>
    </row>
    <row r="10" spans="1:77" s="2" customFormat="1" ht="21.75" customHeight="1" thickBot="1" x14ac:dyDescent="0.3">
      <c r="A10" s="56">
        <v>2</v>
      </c>
      <c r="B10" s="82" t="s">
        <v>33</v>
      </c>
      <c r="C10" s="86"/>
      <c r="D10" s="84">
        <v>0.2</v>
      </c>
      <c r="E10" s="85">
        <f>F9+1</f>
        <v>44791</v>
      </c>
      <c r="F10" s="85">
        <f>E10+G10</f>
        <v>44828</v>
      </c>
      <c r="G10" s="81">
        <v>37</v>
      </c>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51"/>
    </row>
    <row r="11" spans="1:77" s="2" customFormat="1" ht="22.5" customHeight="1" thickBot="1" x14ac:dyDescent="0.3">
      <c r="A11" s="56">
        <v>3</v>
      </c>
      <c r="B11" s="82" t="s">
        <v>42</v>
      </c>
      <c r="C11" s="83"/>
      <c r="D11" s="84">
        <v>0.3</v>
      </c>
      <c r="E11" s="85">
        <f>F9+1</f>
        <v>44791</v>
      </c>
      <c r="F11" s="85">
        <f>E11+G11</f>
        <v>44828</v>
      </c>
      <c r="G11" s="81">
        <v>37</v>
      </c>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51"/>
    </row>
    <row r="12" spans="1:77" s="2" customFormat="1" ht="19.5" customHeight="1" thickBot="1" x14ac:dyDescent="0.3">
      <c r="A12" s="56">
        <v>4</v>
      </c>
      <c r="B12" s="82" t="s">
        <v>34</v>
      </c>
      <c r="C12" s="83"/>
      <c r="D12" s="84">
        <v>0</v>
      </c>
      <c r="E12" s="85">
        <f>F9+1</f>
        <v>44791</v>
      </c>
      <c r="F12" s="85">
        <f>E12+G12</f>
        <v>44800</v>
      </c>
      <c r="G12" s="81">
        <v>9</v>
      </c>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51"/>
    </row>
    <row r="13" spans="1:77" s="2" customFormat="1" ht="21.75" customHeight="1" thickBot="1" x14ac:dyDescent="0.3">
      <c r="A13" s="56">
        <v>5</v>
      </c>
      <c r="B13" s="82" t="s">
        <v>43</v>
      </c>
      <c r="C13" s="83"/>
      <c r="D13" s="84">
        <v>0</v>
      </c>
      <c r="E13" s="85">
        <f>F12+1</f>
        <v>44801</v>
      </c>
      <c r="F13" s="85">
        <f>E13+G13</f>
        <v>44808</v>
      </c>
      <c r="G13" s="37">
        <v>7</v>
      </c>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51"/>
    </row>
    <row r="14" spans="1:77" s="2" customFormat="1" ht="19.5" customHeight="1" thickBot="1" x14ac:dyDescent="0.3">
      <c r="A14" s="58">
        <v>6</v>
      </c>
      <c r="B14" s="91" t="s">
        <v>44</v>
      </c>
      <c r="C14" s="92"/>
      <c r="D14" s="93">
        <v>0</v>
      </c>
      <c r="E14" s="94">
        <f>F13+1</f>
        <v>44809</v>
      </c>
      <c r="F14" s="94">
        <f t="shared" ref="F14" si="19">E14+G14</f>
        <v>44829</v>
      </c>
      <c r="G14" s="52">
        <v>20</v>
      </c>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4"/>
    </row>
    <row r="15" spans="1:77" s="2" customFormat="1" ht="39" customHeight="1" thickBot="1" x14ac:dyDescent="0.3">
      <c r="A15" s="47"/>
      <c r="B15" s="99" t="s">
        <v>31</v>
      </c>
      <c r="C15" s="99"/>
      <c r="D15" s="99"/>
      <c r="E15" s="99"/>
      <c r="F15" s="99"/>
      <c r="G15" s="48" t="str">
        <f t="shared" si="18"/>
        <v/>
      </c>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50"/>
    </row>
    <row r="16" spans="1:77" s="2" customFormat="1" ht="23.25" customHeight="1" thickBot="1" x14ac:dyDescent="0.3">
      <c r="A16" s="68">
        <v>1</v>
      </c>
      <c r="B16" s="87" t="s">
        <v>38</v>
      </c>
      <c r="C16" s="88"/>
      <c r="D16" s="89">
        <v>0</v>
      </c>
      <c r="E16" s="90">
        <v>44837</v>
      </c>
      <c r="F16" s="90">
        <f>E16+G16</f>
        <v>44837</v>
      </c>
      <c r="G16" s="37">
        <v>0</v>
      </c>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51"/>
    </row>
    <row r="17" spans="1:77" s="2" customFormat="1" ht="24.75" customHeight="1" thickBot="1" x14ac:dyDescent="0.3">
      <c r="A17" s="68">
        <v>2</v>
      </c>
      <c r="B17" s="87" t="s">
        <v>39</v>
      </c>
      <c r="C17" s="88"/>
      <c r="D17" s="89">
        <v>0</v>
      </c>
      <c r="E17" s="90">
        <v>44837</v>
      </c>
      <c r="F17" s="90">
        <f>E17+G17</f>
        <v>44838</v>
      </c>
      <c r="G17" s="37">
        <v>1</v>
      </c>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51"/>
    </row>
    <row r="18" spans="1:77" s="2" customFormat="1" ht="24" customHeight="1" thickBot="1" x14ac:dyDescent="0.3">
      <c r="A18" s="68">
        <v>2</v>
      </c>
      <c r="B18" s="87" t="s">
        <v>40</v>
      </c>
      <c r="C18" s="88"/>
      <c r="D18" s="89">
        <v>0</v>
      </c>
      <c r="E18" s="90">
        <f>F16</f>
        <v>44837</v>
      </c>
      <c r="F18" s="90">
        <f>E18+G18</f>
        <v>44838</v>
      </c>
      <c r="G18" s="37">
        <v>1</v>
      </c>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51"/>
    </row>
    <row r="19" spans="1:77" s="2" customFormat="1" ht="29.25" customHeight="1" thickBot="1" x14ac:dyDescent="0.3">
      <c r="A19" s="69">
        <v>3</v>
      </c>
      <c r="B19" s="95" t="s">
        <v>41</v>
      </c>
      <c r="C19" s="96"/>
      <c r="D19" s="97">
        <v>0</v>
      </c>
      <c r="E19" s="98">
        <f>F18</f>
        <v>44838</v>
      </c>
      <c r="F19" s="98">
        <f>E19+G19</f>
        <v>44843</v>
      </c>
      <c r="G19" s="52">
        <v>5</v>
      </c>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4"/>
    </row>
    <row r="20" spans="1:77" s="2" customFormat="1" ht="30" customHeight="1" thickBot="1" x14ac:dyDescent="0.3">
      <c r="A20" s="25" t="s">
        <v>4</v>
      </c>
      <c r="B20" s="41"/>
      <c r="C20" s="42"/>
      <c r="D20" s="43"/>
      <c r="E20" s="44"/>
      <c r="F20" s="44"/>
      <c r="G20" s="45" t="str">
        <f t="shared" si="18"/>
        <v/>
      </c>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row>
    <row r="21" spans="1:77" s="2" customFormat="1" ht="30" customHeight="1" thickBot="1" x14ac:dyDescent="0.3">
      <c r="A21" s="26" t="s">
        <v>5</v>
      </c>
      <c r="B21" s="36" t="s">
        <v>7</v>
      </c>
      <c r="C21" s="9"/>
      <c r="D21" s="10"/>
      <c r="E21" s="32"/>
      <c r="F21" s="33"/>
      <c r="G21" s="11" t="str">
        <f t="shared" si="18"/>
        <v/>
      </c>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row>
    <row r="23" spans="1:77" ht="30" customHeight="1" x14ac:dyDescent="0.25">
      <c r="C23" s="7"/>
      <c r="F23" s="27"/>
    </row>
    <row r="24" spans="1:77" ht="30" customHeight="1" x14ac:dyDescent="0.25">
      <c r="C24" s="8"/>
    </row>
  </sheetData>
  <mergeCells count="17">
    <mergeCell ref="AX4:BD4"/>
    <mergeCell ref="B15:F15"/>
    <mergeCell ref="BL4:BR4"/>
    <mergeCell ref="BS4:BY4"/>
    <mergeCell ref="B1:D1"/>
    <mergeCell ref="B2:C2"/>
    <mergeCell ref="B8:F8"/>
    <mergeCell ref="E3:F3"/>
    <mergeCell ref="BE4:BK4"/>
    <mergeCell ref="H4:N4"/>
    <mergeCell ref="O4:U4"/>
    <mergeCell ref="V4:AB4"/>
    <mergeCell ref="AC4:AI4"/>
    <mergeCell ref="C3:D3"/>
    <mergeCell ref="C4:D4"/>
    <mergeCell ref="AJ4:AP4"/>
    <mergeCell ref="AQ4:AW4"/>
  </mergeCells>
  <conditionalFormatting sqref="D16:D18 D7 D20:D21 D9:D14">
    <cfRule type="dataBar" priority="44">
      <dataBar>
        <cfvo type="num" val="0"/>
        <cfvo type="num" val="1"/>
        <color rgb="FF00B050"/>
      </dataBar>
      <extLst>
        <ext xmlns:x14="http://schemas.microsoft.com/office/spreadsheetml/2009/9/main" uri="{B025F937-C7B1-47D3-B67F-A62EFF666E3E}">
          <x14:id>{B0389232-4C98-4A03-AD0E-39F63BAD1F53}</x14:id>
        </ext>
      </extLst>
    </cfRule>
  </conditionalFormatting>
  <conditionalFormatting sqref="H5:BJ9 BM5:BY12 H15:BJ21 H8:BX14 L8:BY19">
    <cfRule type="expression" dxfId="17" priority="63">
      <formula>AND(TODAY()&gt;=H$5,TODAY()&lt;I$5)</formula>
    </cfRule>
  </conditionalFormatting>
  <conditionalFormatting sqref="H7:BJ9 BM7:BY12 H15:BJ21 H8:BX14 L8:BY19">
    <cfRule type="expression" dxfId="16" priority="57">
      <formula>AND(Início_da_tarefa&lt;=H$5,ROUNDDOWN((Término_da_tarefa-Início_da_tarefa+1)*Progresso_da_tarefa,0)+Início_da_tarefa-1&gt;=H$5)</formula>
    </cfRule>
    <cfRule type="expression" dxfId="15" priority="58" stopIfTrue="1">
      <formula>AND(Término_da_tarefa&gt;=H$5,Início_da_tarefa&lt;I$5)</formula>
    </cfRule>
  </conditionalFormatting>
  <conditionalFormatting sqref="D19">
    <cfRule type="dataBar" priority="29">
      <dataBar>
        <cfvo type="num" val="0"/>
        <cfvo type="num" val="1"/>
        <color theme="0" tint="-0.249977111117893"/>
      </dataBar>
      <extLst>
        <ext xmlns:x14="http://schemas.microsoft.com/office/spreadsheetml/2009/9/main" uri="{B025F937-C7B1-47D3-B67F-A62EFF666E3E}">
          <x14:id>{77E47155-9EDC-4F49-B458-011B959B16E2}</x14:id>
        </ext>
      </extLst>
    </cfRule>
  </conditionalFormatting>
  <conditionalFormatting sqref="BK5:BL12 BK19:BL21 BK16:BK18 BK15:BL15">
    <cfRule type="expression" dxfId="14" priority="22">
      <formula>AND(TODAY()&gt;=BK$5,TODAY()&lt;BL$5)</formula>
    </cfRule>
  </conditionalFormatting>
  <conditionalFormatting sqref="BK7:BL12 BK19:BL21 BK16:BK18 BK15:BL15">
    <cfRule type="expression" dxfId="13" priority="20">
      <formula>AND(Início_da_tarefa&lt;=BK$5,ROUNDDOWN((Término_da_tarefa-Início_da_tarefa+1)*Progresso_da_tarefa,0)+Início_da_tarefa-1&gt;=BK$5)</formula>
    </cfRule>
    <cfRule type="expression" dxfId="12" priority="21" stopIfTrue="1">
      <formula>AND(Término_da_tarefa&gt;=BK$5,Início_da_tarefa&lt;BL$5)</formula>
    </cfRule>
  </conditionalFormatting>
  <conditionalFormatting sqref="BL16:BM17">
    <cfRule type="expression" dxfId="11" priority="16">
      <formula>AND(TODAY()&gt;=BL$5,TODAY()&lt;BM$5)</formula>
    </cfRule>
  </conditionalFormatting>
  <conditionalFormatting sqref="BL16:BM17">
    <cfRule type="expression" dxfId="10" priority="14">
      <formula>AND(Início_da_tarefa&lt;=BL$5,ROUNDDOWN((Término_da_tarefa-Início_da_tarefa+1)*Progresso_da_tarefa,0)+Início_da_tarefa-1&gt;=BL$5)</formula>
    </cfRule>
    <cfRule type="expression" dxfId="9" priority="15" stopIfTrue="1">
      <formula>AND(Término_da_tarefa&gt;=BL$5,Início_da_tarefa&lt;BM$5)</formula>
    </cfRule>
  </conditionalFormatting>
  <conditionalFormatting sqref="L10:Z11">
    <cfRule type="expression" dxfId="8" priority="13">
      <formula>AND(TODAY()&gt;=L$5,TODAY()&lt;M$5)</formula>
    </cfRule>
  </conditionalFormatting>
  <conditionalFormatting sqref="L10:Z11">
    <cfRule type="expression" dxfId="7" priority="11">
      <formula>AND(Início_da_tarefa&lt;=L$5,ROUNDDOWN((Término_da_tarefa-Início_da_tarefa+1)*Progresso_da_tarefa,0)+Início_da_tarefa-1&gt;=L$5)</formula>
    </cfRule>
    <cfRule type="expression" dxfId="6" priority="12" stopIfTrue="1">
      <formula>AND(Término_da_tarefa&gt;=L$5,Início_da_tarefa&lt;M$5)</formula>
    </cfRule>
  </conditionalFormatting>
  <conditionalFormatting sqref="BL18">
    <cfRule type="expression" dxfId="5" priority="10">
      <formula>AND(TODAY()&gt;=BL$5,TODAY()&lt;BM$5)</formula>
    </cfRule>
  </conditionalFormatting>
  <conditionalFormatting sqref="BL18">
    <cfRule type="expression" dxfId="4" priority="8">
      <formula>AND(Início_da_tarefa&lt;=BL$5,ROUNDDOWN((Término_da_tarefa-Início_da_tarefa+1)*Progresso_da_tarefa,0)+Início_da_tarefa-1&gt;=BL$5)</formula>
    </cfRule>
    <cfRule type="expression" dxfId="3" priority="9" stopIfTrue="1">
      <formula>AND(Término_da_tarefa&gt;=BL$5,Início_da_tarefa&lt;BM$5)</formula>
    </cfRule>
  </conditionalFormatting>
  <conditionalFormatting sqref="BI13:BU14">
    <cfRule type="expression" dxfId="2" priority="3">
      <formula>AND(TODAY()&gt;=BI$5,TODAY()&lt;BJ$5)</formula>
    </cfRule>
  </conditionalFormatting>
  <conditionalFormatting sqref="BI13:BU14">
    <cfRule type="expression" dxfId="1" priority="1">
      <formula>AND(Início_da_tarefa&lt;=BI$5,ROUNDDOWN((Término_da_tarefa-Início_da_tarefa+1)*Progresso_da_tarefa,0)+Início_da_tarefa-1&gt;=BI$5)</formula>
    </cfRule>
    <cfRule type="expression" dxfId="0" priority="2" stopIfTrue="1">
      <formula>AND(Término_da_tarefa&gt;=BI$5,Início_da_tarefa&lt;BJ$5)</formula>
    </cfRule>
  </conditionalFormatting>
  <dataValidations count="1">
    <dataValidation type="whole" operator="greaterThanOrEqual" allowBlank="1" showInputMessage="1" promptTitle="Semana de exibição" prompt="Alterar esse número rola a exibição do Gráfico de Gantt." sqref="E4" xr:uid="{00000000-0002-0000-0000-000000000000}">
      <formula1>1</formula1>
    </dataValidation>
  </dataValidations>
  <printOptions horizontalCentered="1"/>
  <pageMargins left="0.35" right="0.35" top="0.35" bottom="0.5" header="0.3" footer="0.3"/>
  <pageSetup paperSize="9" scale="60" fitToHeight="0" orientation="landscape" r:id="rId1"/>
  <headerFooter differentFirst="1" scaleWithDoc="0">
    <oddFooter>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D16:D18 D7 D20:D21 D9:D14</xm:sqref>
        </x14:conditionalFormatting>
        <x14:conditionalFormatting xmlns:xm="http://schemas.microsoft.com/office/excel/2006/main">
          <x14:cfRule type="dataBar" id="{77E47155-9EDC-4F49-B458-011B959B16E2}">
            <x14:dataBar minLength="0" maxLength="100" gradient="0">
              <x14:cfvo type="num">
                <xm:f>0</xm:f>
              </x14:cfvo>
              <x14:cfvo type="num">
                <xm:f>1</xm:f>
              </x14:cfvo>
              <x14:negativeFillColor rgb="FFFF0000"/>
              <x14:axisColor rgb="FF000000"/>
            </x14:dataBar>
          </x14:cfRule>
          <xm:sqref>D19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6"/>
  <sheetViews>
    <sheetView showGridLines="0" zoomScaleNormal="100" workbookViewId="0">
      <selection activeCell="D5" sqref="D5:E12"/>
    </sheetView>
  </sheetViews>
  <sheetFormatPr defaultColWidth="9.140625" defaultRowHeight="12.75" x14ac:dyDescent="0.2"/>
  <cols>
    <col min="1" max="1" width="94.42578125" style="15" customWidth="1"/>
    <col min="2" max="16384" width="9.140625" style="1"/>
  </cols>
  <sheetData>
    <row r="1" spans="1:5" ht="46.5" customHeight="1" x14ac:dyDescent="0.2"/>
    <row r="2" spans="1:5" s="17" customFormat="1" ht="15.75" x14ac:dyDescent="0.25">
      <c r="A2" s="16" t="s">
        <v>14</v>
      </c>
      <c r="B2" s="16"/>
    </row>
    <row r="3" spans="1:5" s="21" customFormat="1" ht="27" customHeight="1" x14ac:dyDescent="0.25">
      <c r="A3" s="31" t="s">
        <v>15</v>
      </c>
      <c r="B3" s="22"/>
    </row>
    <row r="4" spans="1:5" s="18" customFormat="1" ht="27" thickBot="1" x14ac:dyDescent="0.45">
      <c r="A4" s="19" t="s">
        <v>16</v>
      </c>
    </row>
    <row r="5" spans="1:5" ht="74.099999999999994" customHeight="1" thickBot="1" x14ac:dyDescent="0.25">
      <c r="A5" s="20" t="s">
        <v>17</v>
      </c>
      <c r="D5" s="57">
        <f>Início_do_projeto</f>
        <v>44788</v>
      </c>
      <c r="E5" s="57">
        <f>D5+F5</f>
        <v>44788</v>
      </c>
    </row>
    <row r="6" spans="1:5" ht="26.25" customHeight="1" thickBot="1" x14ac:dyDescent="0.25">
      <c r="A6" s="19" t="s">
        <v>18</v>
      </c>
      <c r="D6" s="57">
        <v>44785</v>
      </c>
      <c r="E6" s="57">
        <f>D6+F6</f>
        <v>44785</v>
      </c>
    </row>
    <row r="7" spans="1:5" s="15" customFormat="1" ht="204.95" customHeight="1" thickBot="1" x14ac:dyDescent="0.3">
      <c r="A7" s="24" t="s">
        <v>19</v>
      </c>
      <c r="D7" s="57">
        <f>E6+1</f>
        <v>44786</v>
      </c>
      <c r="E7" s="57">
        <f>D7+F7</f>
        <v>44786</v>
      </c>
    </row>
    <row r="8" spans="1:5" s="18" customFormat="1" ht="27" thickBot="1" x14ac:dyDescent="0.45">
      <c r="A8" s="19" t="s">
        <v>20</v>
      </c>
      <c r="D8" s="57">
        <f>+E6+1</f>
        <v>44786</v>
      </c>
      <c r="E8" s="57">
        <f>D8+F8</f>
        <v>44786</v>
      </c>
    </row>
    <row r="9" spans="1:5" ht="60.75" thickBot="1" x14ac:dyDescent="0.25">
      <c r="A9" s="20" t="s">
        <v>21</v>
      </c>
      <c r="D9" s="57">
        <f>E8+1</f>
        <v>44787</v>
      </c>
      <c r="E9" s="57">
        <f t="shared" ref="E9:E12" si="0">D9+F9</f>
        <v>44787</v>
      </c>
    </row>
    <row r="10" spans="1:5" s="15" customFormat="1" ht="27.95" customHeight="1" thickBot="1" x14ac:dyDescent="0.3">
      <c r="A10" s="23" t="s">
        <v>22</v>
      </c>
      <c r="D10" s="57">
        <v>44816</v>
      </c>
      <c r="E10" s="57">
        <f t="shared" si="0"/>
        <v>44816</v>
      </c>
    </row>
    <row r="11" spans="1:5" s="18" customFormat="1" ht="27" thickBot="1" x14ac:dyDescent="0.45">
      <c r="A11" s="19" t="s">
        <v>23</v>
      </c>
      <c r="D11" s="57">
        <v>44816</v>
      </c>
      <c r="E11" s="57">
        <f t="shared" si="0"/>
        <v>44816</v>
      </c>
    </row>
    <row r="12" spans="1:5" ht="30.75" thickBot="1" x14ac:dyDescent="0.25">
      <c r="A12" s="20" t="s">
        <v>24</v>
      </c>
      <c r="D12" s="59">
        <f>E6</f>
        <v>44785</v>
      </c>
      <c r="E12" s="57">
        <f t="shared" si="0"/>
        <v>44785</v>
      </c>
    </row>
    <row r="13" spans="1:5" s="15" customFormat="1" ht="27.95" customHeight="1" x14ac:dyDescent="0.25">
      <c r="A13" s="23" t="s">
        <v>25</v>
      </c>
    </row>
    <row r="14" spans="1:5" s="18" customFormat="1" ht="26.25" x14ac:dyDescent="0.4">
      <c r="A14" s="19" t="s">
        <v>26</v>
      </c>
    </row>
    <row r="15" spans="1:5" ht="75" customHeight="1" x14ac:dyDescent="0.2">
      <c r="A15" s="20" t="s">
        <v>27</v>
      </c>
    </row>
    <row r="16" spans="1:5" ht="75" customHeight="1" x14ac:dyDescent="0.2">
      <c r="A16" s="20" t="s">
        <v>28</v>
      </c>
    </row>
  </sheetData>
  <hyperlinks>
    <hyperlink ref="A13" r:id="rId1" xr:uid="{00000000-0004-0000-0100-000000000000}"/>
    <hyperlink ref="A10" r:id="rId2" xr:uid="{00000000-0004-0000-0100-000001000000}"/>
    <hyperlink ref="A3" r:id="rId3" xr:uid="{00000000-0004-0000-0100-000002000000}"/>
    <hyperlink ref="A2" r:id="rId4" xr:uid="{00000000-0004-0000-0100-000003000000}"/>
  </hyperlinks>
  <pageMargins left="0.5" right="0.5" top="0.5" bottom="0.5" header="0.3" footer="0.3"/>
  <pageSetup paperSize="9"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3AD2E1-977A-4D4F-8EE8-D64B5FFADF75}">
  <ds:schemaRefs>
    <ds:schemaRef ds:uri="http://schemas.microsoft.com/office/2006/metadata/properties"/>
    <ds:schemaRef ds:uri="http://www.w3.org/2000/xmlns/"/>
    <ds:schemaRef ds:uri="http://schemas.microsoft.com/sharepoint/v3"/>
    <ds:schemaRef ds:uri="http://www.w3.org/2001/XMLSchema-instance"/>
    <ds:schemaRef ds:uri="71af3243-3dd4-4a8d-8c0d-dd76da1f02a5"/>
    <ds:schemaRef ds:uri="http://schemas.microsoft.com/office/infopath/2007/PartnerControls"/>
    <ds:schemaRef ds:uri="230e9df3-be65-4c73-a93b-d1236ebd677e"/>
  </ds:schemaRefs>
</ds:datastoreItem>
</file>

<file path=customXml/itemProps2.xml><?xml version="1.0" encoding="utf-8"?>
<ds:datastoreItem xmlns:ds="http://schemas.openxmlformats.org/officeDocument/2006/customXml" ds:itemID="{E4A34E49-7289-4AEA-9593-4F55E04ADB10}">
  <ds:schemaRefs>
    <ds:schemaRef ds:uri="http://schemas.microsoft.com/sharepoint/v3/contenttype/forms"/>
  </ds:schemaRefs>
</ds:datastoreItem>
</file>

<file path=customXml/itemProps3.xml><?xml version="1.0" encoding="utf-8"?>
<ds:datastoreItem xmlns:ds="http://schemas.openxmlformats.org/officeDocument/2006/customXml" ds:itemID="{5F80F839-78EF-4FF4-A673-3CC84279C232}">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sharepoint/v3"/>
    <ds:schemaRef ds:uri="71af3243-3dd4-4a8d-8c0d-dd76da1f02a5"/>
    <ds:schemaRef ds:uri="16c05727-aa75-4e4a-9b5f-8a80a1165891"/>
    <ds:schemaRef ds:uri="230e9df3-be65-4c73-a93b-d1236ebd677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Planilhas</vt:lpstr>
      </vt:variant>
      <vt:variant>
        <vt:i4>2</vt:i4>
      </vt:variant>
      <vt:variant>
        <vt:lpstr>Intervalos Nomeados</vt:lpstr>
      </vt:variant>
      <vt:variant>
        <vt:i4>6</vt:i4>
      </vt:variant>
    </vt:vector>
  </HeadingPairs>
  <TitlesOfParts>
    <vt:vector size="8" baseType="lpstr">
      <vt:lpstr>CGU - Geral</vt:lpstr>
      <vt:lpstr>Sobre</vt:lpstr>
      <vt:lpstr>'CGU - Geral'!Início_da_tarefa</vt:lpstr>
      <vt:lpstr>Início_do_projeto</vt:lpstr>
      <vt:lpstr>'CGU - Geral'!Progresso_da_tarefa</vt:lpstr>
      <vt:lpstr>Semana_de_exibição</vt:lpstr>
      <vt:lpstr>'CGU - Geral'!Término_da_tarefa</vt:lpstr>
      <vt:lpstr>'CGU - Geral'!Titulos_de_impressao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2021-12-14T20:18:50Z</dcterms:created>
  <dcterms:modified xsi:type="dcterms:W3CDTF">2022-08-15T17:36:19Z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