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felipet\Downloads\"/>
    </mc:Choice>
  </mc:AlternateContent>
  <xr:revisionPtr revIDLastSave="0" documentId="13_ncr:1_{9BD76A52-F22F-448D-8081-74F9D281B230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Orçamento do Projeto" sheetId="1" r:id="rId1"/>
    <sheet name="Apoio" sheetId="2" state="hidden" r:id="rId2"/>
  </sheets>
  <definedNames>
    <definedName name="_xlnm.Print_Area" localSheetId="0">'Orçamento do Projeto'!$A$1:$P$30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4" i="2" l="1"/>
  <c r="E23" i="2"/>
  <c r="E22" i="2"/>
  <c r="E21" i="2"/>
  <c r="E20" i="2"/>
  <c r="E16" i="2"/>
  <c r="C15" i="2"/>
  <c r="E15" i="2" s="1"/>
  <c r="C14" i="2"/>
  <c r="E14" i="2" s="1"/>
  <c r="C13" i="2"/>
  <c r="E13" i="2" s="1"/>
  <c r="E12" i="2"/>
  <c r="C12" i="2"/>
  <c r="E7" i="2"/>
  <c r="E6" i="2"/>
  <c r="E5" i="2"/>
  <c r="E4" i="2"/>
  <c r="E3" i="2"/>
  <c r="E13" i="1"/>
  <c r="C15" i="1" s="1"/>
  <c r="H8" i="1" s="1"/>
  <c r="L8" i="1" s="1"/>
  <c r="E11" i="1"/>
  <c r="E10" i="1"/>
  <c r="E9" i="1"/>
  <c r="E8" i="1"/>
</calcChain>
</file>

<file path=xl/sharedStrings.xml><?xml version="1.0" encoding="utf-8"?>
<sst xmlns="http://schemas.openxmlformats.org/spreadsheetml/2006/main" count="68" uniqueCount="48">
  <si>
    <t>REDE-Amazônia Legal
Proposta de Orçamento do Projeto</t>
  </si>
  <si>
    <t>Modalidade</t>
  </si>
  <si>
    <t>Quantidade de bolsas (cota)</t>
  </si>
  <si>
    <t>Valor por bolsa</t>
  </si>
  <si>
    <t>Valor por projeto (Bolsas no País+Custeio)</t>
  </si>
  <si>
    <t>Situação do projeto</t>
  </si>
  <si>
    <t>Bolsas de Mestrado</t>
  </si>
  <si>
    <t>Bolsas de Doutorado</t>
  </si>
  <si>
    <t>Bolsas de Pós-Doutorado</t>
  </si>
  <si>
    <t>Bolsas de Iniciação à Extensão</t>
  </si>
  <si>
    <t>Quantidade de parcelas</t>
  </si>
  <si>
    <t>Bolsas de Professor Visitante no País</t>
  </si>
  <si>
    <t>Valor das bolsas</t>
  </si>
  <si>
    <t>O proponente será responsável por alocar os recursos de bolsas de  Professor Visitante no País, Pós-Doutorado, Doutorado, Mestrado e Iniciação à Extensão, com objetivo de melhor atender às expectativas do projeto, devendo observar os seguintes critérios:
I - O valor total do projeto em recursos de custeio e bolsas no país não poderá ultrapassar  R$2.000.000,00 (dois milhões de reais);
II - Os recursos de custeio devem ser de R$ 80.000,00 ( oitenta mil reais); e
III - Os recursos de bolsas de estudo no país devem ser de no máximo R$1.920.000,00 ( um milhão, novecentos e vinte mil reais).
IV - As Bolsas de Professor Visitante no País possuem natureza flexível, podendo ser fracionadas conforme as necessidades do projeto, de modo que o proponente poderá definir, observados os limites e regras estabelecidos no instrumento de fomento, a quantidade de parcelas a serem concedidas em Edital.</t>
  </si>
  <si>
    <t>Valor do custeio</t>
  </si>
  <si>
    <t>Instruções:
1) Apenas os campos azuis são editáveis;
2) Os valores serão calculados automaticamente;
3) O campo “Situação do projeto” deverá conter “Proposta adequada”; e
4) Após concluir, gere o PDF do arquivo.</t>
  </si>
  <si>
    <t>MODALIDADE NO EXTERIOR</t>
  </si>
  <si>
    <t>QTD</t>
  </si>
  <si>
    <t>Doutorado Sanduíche</t>
  </si>
  <si>
    <t>Pós-Doutorado Sanduíche</t>
  </si>
  <si>
    <t>Prof Visitante Júnior no Exterior</t>
  </si>
  <si>
    <t>Professor Visitante (destino: Brasil)</t>
  </si>
  <si>
    <t>IES Pública</t>
  </si>
  <si>
    <t>Mestado</t>
  </si>
  <si>
    <t>Doutorado</t>
  </si>
  <si>
    <t>Pós-Doc</t>
  </si>
  <si>
    <t>IEXT</t>
  </si>
  <si>
    <t>PVS</t>
  </si>
  <si>
    <t>Bolsas no Exterior</t>
  </si>
  <si>
    <t>Bolsas no Exterior 2</t>
  </si>
  <si>
    <t>MODALIDADE</t>
  </si>
  <si>
    <t>VALOR</t>
  </si>
  <si>
    <t>MESES</t>
  </si>
  <si>
    <t>TOTAL</t>
  </si>
  <si>
    <t>Mestrado Bolsa</t>
  </si>
  <si>
    <t>Mestrado</t>
  </si>
  <si>
    <t>Mestrado Taxa</t>
  </si>
  <si>
    <t>Doutorado Bolsa</t>
  </si>
  <si>
    <t>Doutorado Taxa</t>
  </si>
  <si>
    <t>Taxa</t>
  </si>
  <si>
    <t>Professor Visitante no país</t>
  </si>
  <si>
    <t>IES Comunitária</t>
  </si>
  <si>
    <t>Mestrado Modalidade I (Bolsa + Taxa)</t>
  </si>
  <si>
    <t>Mestrado Modalidade II (Taxa)</t>
  </si>
  <si>
    <t>Doutorado Modalidade I (Bolsa + Taxa)</t>
  </si>
  <si>
    <t>Doutorado 2 Modalidade II (Taxa)</t>
  </si>
  <si>
    <t>IES Particular</t>
  </si>
  <si>
    <t>DoutoradoTaxa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</si>
</sst>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_-"/>
  </numFmts>
  <fonts count="12" x14ac:knownFonts="1">
    <font>
      <sz val="11"/>
      <color theme="1"/>
      <name val="Calibri"/>
      <family val="2"/>
      <charset val="1"/>
    </font>
    <font>
      <b/>
      <sz val="24"/>
      <color theme="0"/>
      <name val="Calibri"/>
      <family val="2"/>
      <charset val="1"/>
    </font>
    <font>
      <b/>
      <sz val="11"/>
      <color theme="0"/>
      <name val="Calibri"/>
      <family val="2"/>
      <charset val="1"/>
    </font>
    <font>
      <b/>
      <sz val="16"/>
      <color theme="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36"/>
      <color theme="1"/>
      <name val="Calibri"/>
      <family val="2"/>
      <charset val="1"/>
    </font>
    <font>
      <b/>
      <sz val="18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rgb="FF333300"/>
      </patternFill>
    </fill>
    <fill>
      <patternFill patternType="solid">
        <fgColor theme="4" tint="0.59987182226020086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6" xfId="0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4" fillId="0" borderId="4" xfId="0" applyFont="1" applyBorder="1"/>
    <xf numFmtId="0" fontId="4" fillId="0" borderId="5" xfId="0" applyFont="1" applyBorder="1"/>
    <xf numFmtId="0" fontId="4" fillId="0" borderId="15" xfId="0" applyFont="1" applyBorder="1"/>
    <xf numFmtId="0" fontId="4" fillId="0" borderId="1" xfId="0" applyFont="1" applyBorder="1"/>
    <xf numFmtId="164" fontId="0" fillId="0" borderId="14" xfId="0" applyNumberFormat="1" applyBorder="1"/>
    <xf numFmtId="164" fontId="0" fillId="0" borderId="5" xfId="0" applyNumberFormat="1" applyBorder="1"/>
    <xf numFmtId="0" fontId="0" fillId="0" borderId="5" xfId="0" applyBorder="1"/>
    <xf numFmtId="164" fontId="0" fillId="0" borderId="15" xfId="0" applyNumberFormat="1" applyBorder="1"/>
    <xf numFmtId="0" fontId="4" fillId="0" borderId="17" xfId="0" applyFont="1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0" fontId="10" fillId="0" borderId="5" xfId="0" applyFont="1" applyBorder="1"/>
    <xf numFmtId="0" fontId="4" fillId="0" borderId="0" xfId="0" applyFont="1"/>
    <xf numFmtId="0" fontId="0" fillId="0" borderId="4" xfId="0" applyBorder="1"/>
    <xf numFmtId="0" fontId="0" fillId="0" borderId="6" xfId="0" applyBorder="1"/>
    <xf numFmtId="164" fontId="0" fillId="0" borderId="7" xfId="0" applyNumberFormat="1" applyBorder="1"/>
    <xf numFmtId="164" fontId="0" fillId="0" borderId="16" xfId="0" applyNumberFormat="1" applyBorder="1"/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164" fontId="9" fillId="4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1076040</xdr:colOff>
      <xdr:row>5</xdr:row>
      <xdr:rowOff>180000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717800" cy="1132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topLeftCell="A14" zoomScale="90" zoomScaleNormal="90" workbookViewId="0">
      <selection activeCell="F28" sqref="F28"/>
    </sheetView>
  </sheetViews>
  <sheetFormatPr defaultColWidth="8.6328125" defaultRowHeight="14.5" x14ac:dyDescent="0.35"/>
  <cols>
    <col min="1" max="1" width="4.08984375" customWidth="1"/>
    <col min="2" max="2" width="21.7265625" customWidth="1"/>
    <col min="3" max="4" width="8.54296875" customWidth="1"/>
    <col min="6" max="6" width="16.54296875" customWidth="1"/>
    <col min="7" max="7" width="4" customWidth="1"/>
    <col min="8" max="11" width="15.26953125" customWidth="1"/>
  </cols>
  <sheetData>
    <row r="1" spans="1:16" ht="15" customHeight="1" x14ac:dyDescent="0.35">
      <c r="A1" s="48"/>
      <c r="B1" s="48"/>
      <c r="C1" s="48"/>
      <c r="D1" s="48"/>
      <c r="E1" s="48"/>
      <c r="F1" s="48"/>
    </row>
    <row r="2" spans="1:16" ht="15" customHeight="1" x14ac:dyDescent="0.35">
      <c r="A2" s="48"/>
      <c r="B2" s="48"/>
      <c r="C2" s="48"/>
      <c r="D2" s="48"/>
      <c r="E2" s="48"/>
      <c r="F2" s="48"/>
      <c r="G2" s="49" t="s">
        <v>0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15" customHeight="1" x14ac:dyDescent="0.35">
      <c r="A3" s="48"/>
      <c r="B3" s="48"/>
      <c r="C3" s="48"/>
      <c r="D3" s="48"/>
      <c r="E3" s="48"/>
      <c r="F3" s="48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15" customHeight="1" x14ac:dyDescent="0.35">
      <c r="A4" s="48"/>
      <c r="B4" s="48"/>
      <c r="C4" s="48"/>
      <c r="D4" s="48"/>
      <c r="E4" s="48"/>
      <c r="F4" s="48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15" customHeight="1" x14ac:dyDescent="0.35">
      <c r="A5" s="48"/>
      <c r="B5" s="48"/>
      <c r="C5" s="48"/>
      <c r="D5" s="48"/>
      <c r="E5" s="48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5.75" customHeight="1" x14ac:dyDescent="0.35"/>
    <row r="7" spans="1:16" ht="30.75" customHeight="1" x14ac:dyDescent="0.35">
      <c r="B7" s="1" t="s">
        <v>1</v>
      </c>
      <c r="C7" s="50" t="s">
        <v>2</v>
      </c>
      <c r="D7" s="50"/>
      <c r="E7" s="51" t="s">
        <v>3</v>
      </c>
      <c r="F7" s="51"/>
      <c r="H7" s="52" t="s">
        <v>4</v>
      </c>
      <c r="I7" s="52"/>
      <c r="J7" s="52"/>
      <c r="K7" s="52"/>
      <c r="L7" s="52" t="s">
        <v>5</v>
      </c>
      <c r="M7" s="52"/>
      <c r="N7" s="52"/>
      <c r="O7" s="52"/>
      <c r="P7" s="52"/>
    </row>
    <row r="8" spans="1:16" ht="30" customHeight="1" x14ac:dyDescent="0.35">
      <c r="B8" s="2" t="s">
        <v>6</v>
      </c>
      <c r="C8" s="38"/>
      <c r="D8" s="38"/>
      <c r="E8" s="39">
        <f>C8*Apoio!E3</f>
        <v>0</v>
      </c>
      <c r="F8" s="39"/>
      <c r="H8" s="40">
        <f>C15+C18</f>
        <v>80000</v>
      </c>
      <c r="I8" s="40"/>
      <c r="J8" s="40"/>
      <c r="K8" s="40"/>
      <c r="L8" s="41" t="str">
        <f>IF(H8&lt;2000000,"Proposta adequada","Proposta não adequada")</f>
        <v>Proposta adequada</v>
      </c>
      <c r="M8" s="41"/>
      <c r="N8" s="41"/>
      <c r="O8" s="41"/>
      <c r="P8" s="41"/>
    </row>
    <row r="9" spans="1:16" ht="30" customHeight="1" x14ac:dyDescent="0.35">
      <c r="B9" s="2" t="s">
        <v>7</v>
      </c>
      <c r="C9" s="38"/>
      <c r="D9" s="38"/>
      <c r="E9" s="39">
        <f>C9*Apoio!E4</f>
        <v>0</v>
      </c>
      <c r="F9" s="39"/>
      <c r="H9" s="40"/>
      <c r="I9" s="40"/>
      <c r="J9" s="40"/>
      <c r="K9" s="40"/>
      <c r="L9" s="41"/>
      <c r="M9" s="41"/>
      <c r="N9" s="41"/>
      <c r="O9" s="41"/>
      <c r="P9" s="41"/>
    </row>
    <row r="10" spans="1:16" ht="30" customHeight="1" x14ac:dyDescent="0.35">
      <c r="B10" s="2" t="s">
        <v>8</v>
      </c>
      <c r="C10" s="38"/>
      <c r="D10" s="38"/>
      <c r="E10" s="39">
        <f>C10*Apoio!E5</f>
        <v>0</v>
      </c>
      <c r="F10" s="39"/>
      <c r="H10" s="40"/>
      <c r="I10" s="40"/>
      <c r="J10" s="40"/>
      <c r="K10" s="40"/>
    </row>
    <row r="11" spans="1:16" ht="30" customHeight="1" x14ac:dyDescent="0.35">
      <c r="B11" s="3" t="s">
        <v>9</v>
      </c>
      <c r="C11" s="42"/>
      <c r="D11" s="42"/>
      <c r="E11" s="43">
        <f>C11*Apoio!E6</f>
        <v>0</v>
      </c>
      <c r="F11" s="43"/>
      <c r="H11" s="40"/>
      <c r="I11" s="40"/>
      <c r="J11" s="40"/>
      <c r="K11" s="40"/>
    </row>
    <row r="12" spans="1:16" ht="30" customHeight="1" x14ac:dyDescent="0.35">
      <c r="B12" s="4" t="s">
        <v>1</v>
      </c>
      <c r="C12" s="44" t="s">
        <v>10</v>
      </c>
      <c r="D12" s="44"/>
      <c r="E12" s="45" t="s">
        <v>3</v>
      </c>
      <c r="F12" s="45"/>
      <c r="H12" s="40"/>
      <c r="I12" s="40"/>
      <c r="J12" s="40"/>
      <c r="K12" s="40"/>
    </row>
    <row r="13" spans="1:16" ht="30.75" customHeight="1" x14ac:dyDescent="0.35">
      <c r="B13" s="5" t="s">
        <v>11</v>
      </c>
      <c r="C13" s="46"/>
      <c r="D13" s="46"/>
      <c r="E13" s="47">
        <f>C13*Apoio!C7</f>
        <v>0</v>
      </c>
      <c r="F13" s="47"/>
      <c r="H13" s="40"/>
      <c r="I13" s="40"/>
      <c r="J13" s="40"/>
      <c r="K13" s="40"/>
    </row>
    <row r="14" spans="1:16" ht="15.75" customHeight="1" x14ac:dyDescent="0.35"/>
    <row r="15" spans="1:16" ht="15.75" customHeight="1" x14ac:dyDescent="0.35">
      <c r="B15" s="31" t="s">
        <v>12</v>
      </c>
      <c r="C15" s="32">
        <f>E13+E11+E10+E9+E8</f>
        <v>0</v>
      </c>
      <c r="D15" s="32"/>
      <c r="E15" s="32"/>
      <c r="F15" s="32"/>
      <c r="H15" s="33" t="s">
        <v>13</v>
      </c>
      <c r="I15" s="33"/>
      <c r="J15" s="33"/>
      <c r="K15" s="33"/>
      <c r="L15" s="33"/>
      <c r="M15" s="33"/>
      <c r="N15" s="33"/>
      <c r="O15" s="33"/>
      <c r="P15" s="33"/>
    </row>
    <row r="16" spans="1:16" ht="15.75" customHeight="1" x14ac:dyDescent="0.35">
      <c r="B16" s="31"/>
      <c r="C16" s="32"/>
      <c r="D16" s="32"/>
      <c r="E16" s="32"/>
      <c r="F16" s="32"/>
      <c r="H16" s="33"/>
      <c r="I16" s="33"/>
      <c r="J16" s="33"/>
      <c r="K16" s="33"/>
      <c r="L16" s="33"/>
      <c r="M16" s="33"/>
      <c r="N16" s="33"/>
      <c r="O16" s="33"/>
      <c r="P16" s="33"/>
    </row>
    <row r="17" spans="2:16" ht="15.75" customHeight="1" x14ac:dyDescent="0.35">
      <c r="H17" s="33"/>
      <c r="I17" s="33"/>
      <c r="J17" s="33"/>
      <c r="K17" s="33"/>
      <c r="L17" s="33"/>
      <c r="M17" s="33"/>
      <c r="N17" s="33"/>
      <c r="O17" s="33"/>
      <c r="P17" s="33"/>
    </row>
    <row r="18" spans="2:16" ht="15" customHeight="1" x14ac:dyDescent="0.35">
      <c r="B18" s="31" t="s">
        <v>14</v>
      </c>
      <c r="C18" s="34">
        <v>80000</v>
      </c>
      <c r="D18" s="34"/>
      <c r="E18" s="34"/>
      <c r="F18" s="34"/>
      <c r="H18" s="33"/>
      <c r="I18" s="33"/>
      <c r="J18" s="33"/>
      <c r="K18" s="33"/>
      <c r="L18" s="33"/>
      <c r="M18" s="33"/>
      <c r="N18" s="33"/>
      <c r="O18" s="33"/>
      <c r="P18" s="33"/>
    </row>
    <row r="19" spans="2:16" ht="15.75" customHeight="1" x14ac:dyDescent="0.35">
      <c r="B19" s="31"/>
      <c r="C19" s="34"/>
      <c r="D19" s="34"/>
      <c r="E19" s="34"/>
      <c r="F19" s="34"/>
      <c r="H19" s="33"/>
      <c r="I19" s="33"/>
      <c r="J19" s="33"/>
      <c r="K19" s="33"/>
      <c r="L19" s="33"/>
      <c r="M19" s="33"/>
      <c r="N19" s="33"/>
      <c r="O19" s="33"/>
      <c r="P19" s="33"/>
    </row>
    <row r="20" spans="2:16" ht="15" customHeight="1" x14ac:dyDescent="0.35">
      <c r="H20" s="33"/>
      <c r="I20" s="33"/>
      <c r="J20" s="33"/>
      <c r="K20" s="33"/>
      <c r="L20" s="33"/>
      <c r="M20" s="33"/>
      <c r="N20" s="33"/>
      <c r="O20" s="33"/>
      <c r="P20" s="33"/>
    </row>
    <row r="21" spans="2:16" ht="15.75" customHeight="1" x14ac:dyDescent="0.35">
      <c r="B21" s="35" t="s">
        <v>15</v>
      </c>
      <c r="C21" s="35"/>
      <c r="D21" s="35"/>
      <c r="E21" s="35"/>
      <c r="F21" s="35"/>
      <c r="H21" s="33"/>
      <c r="I21" s="33"/>
      <c r="J21" s="33"/>
      <c r="K21" s="33"/>
      <c r="L21" s="33"/>
      <c r="M21" s="33"/>
      <c r="N21" s="33"/>
      <c r="O21" s="33"/>
      <c r="P21" s="33"/>
    </row>
    <row r="22" spans="2:16" ht="15" customHeight="1" x14ac:dyDescent="0.35">
      <c r="B22" s="35"/>
      <c r="C22" s="35"/>
      <c r="D22" s="35"/>
      <c r="E22" s="35"/>
      <c r="F22" s="35"/>
      <c r="H22" s="33"/>
      <c r="I22" s="33"/>
      <c r="J22" s="33"/>
      <c r="K22" s="33"/>
      <c r="L22" s="33"/>
      <c r="M22" s="33"/>
      <c r="N22" s="33"/>
      <c r="O22" s="33"/>
      <c r="P22" s="33"/>
    </row>
    <row r="23" spans="2:16" ht="15" customHeight="1" x14ac:dyDescent="0.35">
      <c r="B23" s="35"/>
      <c r="C23" s="35"/>
      <c r="D23" s="35"/>
      <c r="E23" s="35"/>
      <c r="F23" s="35"/>
      <c r="H23" s="33"/>
      <c r="I23" s="33"/>
      <c r="J23" s="33"/>
      <c r="K23" s="33"/>
      <c r="L23" s="33"/>
      <c r="M23" s="33"/>
      <c r="N23" s="33"/>
      <c r="O23" s="33"/>
      <c r="P23" s="33"/>
    </row>
    <row r="24" spans="2:16" ht="15.75" customHeight="1" x14ac:dyDescent="0.35">
      <c r="B24" s="35"/>
      <c r="C24" s="35"/>
      <c r="D24" s="35"/>
      <c r="E24" s="35"/>
      <c r="F24" s="35"/>
      <c r="H24" s="33"/>
      <c r="I24" s="33"/>
      <c r="J24" s="33"/>
      <c r="K24" s="33"/>
      <c r="L24" s="33"/>
      <c r="M24" s="33"/>
      <c r="N24" s="33"/>
      <c r="O24" s="33"/>
      <c r="P24" s="33"/>
    </row>
    <row r="25" spans="2:16" ht="15" customHeight="1" x14ac:dyDescent="0.35">
      <c r="H25" s="33"/>
      <c r="I25" s="33"/>
      <c r="J25" s="33"/>
      <c r="K25" s="33"/>
      <c r="L25" s="33"/>
      <c r="M25" s="33"/>
      <c r="N25" s="33"/>
      <c r="O25" s="33"/>
      <c r="P25" s="33"/>
    </row>
    <row r="26" spans="2:16" ht="15" customHeight="1" x14ac:dyDescent="0.35">
      <c r="B26" s="36" t="s">
        <v>16</v>
      </c>
      <c r="C26" s="36"/>
      <c r="D26" s="36"/>
      <c r="E26" s="36"/>
      <c r="F26" s="6" t="s">
        <v>17</v>
      </c>
      <c r="H26" s="33"/>
      <c r="I26" s="33"/>
      <c r="J26" s="33"/>
      <c r="K26" s="33"/>
      <c r="L26" s="33"/>
      <c r="M26" s="33"/>
      <c r="N26" s="33"/>
      <c r="O26" s="33"/>
      <c r="P26" s="33"/>
    </row>
    <row r="27" spans="2:16" ht="15" customHeight="1" x14ac:dyDescent="0.35">
      <c r="B27" s="37" t="s">
        <v>18</v>
      </c>
      <c r="C27" s="37"/>
      <c r="D27" s="37"/>
      <c r="E27" s="37"/>
      <c r="F27" s="7">
        <v>0</v>
      </c>
      <c r="H27" s="33"/>
      <c r="I27" s="33"/>
      <c r="J27" s="33"/>
      <c r="K27" s="33"/>
      <c r="L27" s="33"/>
      <c r="M27" s="33"/>
      <c r="N27" s="33"/>
      <c r="O27" s="33"/>
      <c r="P27" s="33"/>
    </row>
    <row r="28" spans="2:16" ht="15.75" customHeight="1" x14ac:dyDescent="0.35">
      <c r="B28" s="29" t="s">
        <v>19</v>
      </c>
      <c r="C28" s="29"/>
      <c r="D28" s="29"/>
      <c r="E28" s="29"/>
      <c r="F28" s="8">
        <v>0</v>
      </c>
    </row>
    <row r="29" spans="2:16" ht="18.75" customHeight="1" x14ac:dyDescent="0.35">
      <c r="B29" s="29" t="s">
        <v>20</v>
      </c>
      <c r="C29" s="29"/>
      <c r="D29" s="29"/>
      <c r="E29" s="29"/>
      <c r="F29" s="8">
        <v>0</v>
      </c>
    </row>
    <row r="30" spans="2:16" ht="16.5" customHeight="1" x14ac:dyDescent="0.35">
      <c r="B30" s="30" t="s">
        <v>21</v>
      </c>
      <c r="C30" s="30"/>
      <c r="D30" s="30"/>
      <c r="E30" s="30"/>
      <c r="F30" s="9">
        <v>0</v>
      </c>
    </row>
    <row r="32" spans="2:16" ht="15" customHeight="1" x14ac:dyDescent="0.35">
      <c r="B32" s="10"/>
    </row>
    <row r="34" spans="2:2" ht="15" customHeight="1" x14ac:dyDescent="0.35">
      <c r="B34" s="10"/>
    </row>
  </sheetData>
  <sheetProtection sheet="1" objects="1" scenarios="1"/>
  <mergeCells count="31">
    <mergeCell ref="A1:F5"/>
    <mergeCell ref="G2:P5"/>
    <mergeCell ref="C7:D7"/>
    <mergeCell ref="E7:F7"/>
    <mergeCell ref="H7:K7"/>
    <mergeCell ref="L7:P7"/>
    <mergeCell ref="C8:D8"/>
    <mergeCell ref="E8:F8"/>
    <mergeCell ref="H8:K13"/>
    <mergeCell ref="L8:P9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H15:P27"/>
    <mergeCell ref="B18:B19"/>
    <mergeCell ref="C18:F19"/>
    <mergeCell ref="B21:F24"/>
    <mergeCell ref="B26:E26"/>
    <mergeCell ref="B27:E27"/>
    <mergeCell ref="B28:E28"/>
    <mergeCell ref="B29:E29"/>
    <mergeCell ref="B30:E30"/>
    <mergeCell ref="B15:B16"/>
    <mergeCell ref="C15:F16"/>
  </mergeCells>
  <conditionalFormatting sqref="H8:K13">
    <cfRule type="cellIs" dxfId="5" priority="2" operator="lessThan">
      <formula>2000000</formula>
    </cfRule>
    <cfRule type="cellIs" dxfId="4" priority="3" operator="greaterThan">
      <formula>2000000</formula>
    </cfRule>
    <cfRule type="cellIs" dxfId="3" priority="4" operator="lessThan">
      <formula>1030000.01</formula>
    </cfRule>
    <cfRule type="cellIs" dxfId="2" priority="5" operator="greaterThan">
      <formula>1030000</formula>
    </cfRule>
  </conditionalFormatting>
  <conditionalFormatting sqref="L8:P9">
    <cfRule type="cellIs" dxfId="1" priority="6" operator="equal">
      <formula>"Proposta não adequada"</formula>
    </cfRule>
    <cfRule type="cellIs" dxfId="0" priority="7" operator="equal">
      <formula>"Proposta adequada"</formula>
    </cfRule>
  </conditionalFormatting>
  <dataValidations count="5">
    <dataValidation type="whole" allowBlank="1" showInputMessage="1" showErrorMessage="1" errorTitle="Não adequação orçamentária" error="A proposta de custeio deverá ser entre R$ 00,00 e R$280.000,00._x000a_Os centavos deverão ser desprezados." sqref="C18:F19" xr:uid="{00000000-0002-0000-0000-000000000000}">
      <formula1>0</formula1>
      <formula2>80000</formula2>
    </dataValidation>
    <dataValidation type="whole" allowBlank="1" showInputMessage="1" showErrorMessage="1" errorTitle="Não adequação ao Edital nº 6/2026" error="A quantidade de bolsas de Doutorado Sanduíche deve ser um número inteiro entre 0 e 4, conforme item 18.17 do Edital nº 6/2026 (Rede Amazônia Legal)." promptTitle="Limite do Edital nº 6/2026" prompt="Limite: até 4 bolsa(s) de Doutorado Sanduíche por projeto." sqref="F27" xr:uid="{00000000-0002-0000-0000-000001000000}">
      <formula1>0</formula1>
      <formula2>4</formula2>
    </dataValidation>
    <dataValidation type="whole" allowBlank="1" showInputMessage="1" showErrorMessage="1" errorTitle="Não adequação ao Edital nº 6/2026" error="A quantidade de bolsas de Pós-Doutorado Sanduíche deve ser um número inteiro entre 0 e 2, conforme item 18.17 do Edital nº 6/2026 (Rede Amazônia Legal)." promptTitle="Limite do Edital nº 6/2026" prompt="Limite: até 2 bolsa(s) de Pós-Doutorado Sanduíche por projeto." sqref="F28" xr:uid="{00000000-0002-0000-0000-000002000000}">
      <formula1>0</formula1>
      <formula2>2</formula2>
    </dataValidation>
    <dataValidation type="whole" allowBlank="1" showInputMessage="1" showErrorMessage="1" errorTitle="Não adequação ao Edital nº 6/2026" error="A quantidade de bolsas de Prof Visitante Júnior no Exterior deve ser um número inteiro entre 0 e 2, conforme item 18.17 do Edital nº 6/2026 (Rede Amazônia Legal)." promptTitle="Limite do Edital nº 6/2026" prompt="Limite: até 2 bolsa(s) de Prof Visitante Júnior no Exterior por projeto." sqref="F29" xr:uid="{00000000-0002-0000-0000-000003000000}">
      <formula1>0</formula1>
      <formula2>2</formula2>
    </dataValidation>
    <dataValidation type="whole" allowBlank="1" showInputMessage="1" showErrorMessage="1" errorTitle="Não adequação ao Edital nº 6/2026" error="A quantidade de bolsas de Professor Visitante (destino: Brasil) deve ser um número inteiro entre 0 e 4, conforme item 18.17 do Edital nº 6/2026 (Rede Amazônia Legal)." promptTitle="Limite do Edital nº 6/2026" prompt="Limite: até 4 bolsa(s) de Professor Visitante (destino: Brasil) por projeto." sqref="F30" xr:uid="{00000000-0002-0000-0000-000004000000}">
      <formula1>0</formula1>
      <formula2>4</formula2>
    </dataValidation>
  </dataValidations>
  <printOptions horizontalCentered="1" verticalCentered="1"/>
  <pageMargins left="0.118055555555556" right="0.118055555555556" top="0.78749999999999998" bottom="0.78749999999999998" header="0.511811023622047" footer="0.511811023622047"/>
  <pageSetup paperSize="9" scale="78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25"/>
  <sheetViews>
    <sheetView zoomScaleNormal="100" workbookViewId="0">
      <selection activeCell="D5" sqref="D5"/>
    </sheetView>
  </sheetViews>
  <sheetFormatPr defaultColWidth="8.6328125" defaultRowHeight="14.5" x14ac:dyDescent="0.35"/>
  <cols>
    <col min="2" max="2" width="32.26953125" customWidth="1"/>
    <col min="3" max="3" width="16.54296875" customWidth="1"/>
    <col min="5" max="5" width="14" customWidth="1"/>
    <col min="7" max="7" width="15.08984375" customWidth="1"/>
    <col min="8" max="8" width="11.81640625" customWidth="1"/>
    <col min="18" max="18" width="19.453125" customWidth="1"/>
    <col min="19" max="19" width="20.81640625" customWidth="1"/>
  </cols>
  <sheetData>
    <row r="1" spans="2:19" ht="15.75" customHeight="1" x14ac:dyDescent="0.35">
      <c r="B1" s="53" t="s">
        <v>22</v>
      </c>
      <c r="C1" s="53"/>
      <c r="D1" s="53"/>
      <c r="E1" s="53"/>
      <c r="L1" t="s">
        <v>23</v>
      </c>
      <c r="M1" t="s">
        <v>24</v>
      </c>
      <c r="N1" t="s">
        <v>25</v>
      </c>
      <c r="O1" t="s">
        <v>26</v>
      </c>
      <c r="P1" t="s">
        <v>27</v>
      </c>
      <c r="R1" t="s">
        <v>28</v>
      </c>
      <c r="S1" t="s">
        <v>29</v>
      </c>
    </row>
    <row r="2" spans="2:19" ht="15" customHeight="1" x14ac:dyDescent="0.35">
      <c r="B2" s="11" t="s">
        <v>30</v>
      </c>
      <c r="C2" s="12" t="s">
        <v>31</v>
      </c>
      <c r="D2" s="12" t="s">
        <v>32</v>
      </c>
      <c r="E2" s="13" t="s">
        <v>33</v>
      </c>
      <c r="G2" s="14" t="s">
        <v>34</v>
      </c>
      <c r="H2" s="15">
        <v>2100</v>
      </c>
      <c r="L2">
        <v>0</v>
      </c>
      <c r="M2">
        <v>0</v>
      </c>
      <c r="N2">
        <v>0</v>
      </c>
      <c r="O2">
        <v>0</v>
      </c>
      <c r="P2">
        <v>0</v>
      </c>
      <c r="Q2">
        <v>1</v>
      </c>
      <c r="R2">
        <v>0</v>
      </c>
      <c r="S2">
        <v>0</v>
      </c>
    </row>
    <row r="3" spans="2:19" ht="15" customHeight="1" x14ac:dyDescent="0.35">
      <c r="B3" s="11" t="s">
        <v>35</v>
      </c>
      <c r="C3" s="16">
        <v>2100</v>
      </c>
      <c r="D3" s="17">
        <v>24</v>
      </c>
      <c r="E3" s="18">
        <f>C3*D3</f>
        <v>50400</v>
      </c>
      <c r="G3" s="11" t="s">
        <v>36</v>
      </c>
      <c r="H3" s="18">
        <v>1100</v>
      </c>
      <c r="L3">
        <v>1</v>
      </c>
      <c r="M3">
        <v>1</v>
      </c>
      <c r="N3">
        <v>1</v>
      </c>
      <c r="O3">
        <v>1</v>
      </c>
      <c r="P3">
        <v>1</v>
      </c>
      <c r="Q3">
        <v>2</v>
      </c>
      <c r="R3">
        <v>1</v>
      </c>
      <c r="S3">
        <v>1</v>
      </c>
    </row>
    <row r="4" spans="2:19" ht="15" customHeight="1" x14ac:dyDescent="0.35">
      <c r="B4" s="11" t="s">
        <v>24</v>
      </c>
      <c r="C4" s="16">
        <v>3100</v>
      </c>
      <c r="D4" s="17">
        <v>48</v>
      </c>
      <c r="E4" s="18">
        <f>C4*D4</f>
        <v>148800</v>
      </c>
      <c r="G4" s="11" t="s">
        <v>37</v>
      </c>
      <c r="H4" s="18">
        <v>3100</v>
      </c>
      <c r="L4">
        <v>2</v>
      </c>
      <c r="M4">
        <v>2</v>
      </c>
      <c r="N4">
        <v>2</v>
      </c>
      <c r="O4">
        <v>2</v>
      </c>
      <c r="Q4">
        <v>3</v>
      </c>
      <c r="R4">
        <v>2</v>
      </c>
      <c r="S4">
        <v>2</v>
      </c>
    </row>
    <row r="5" spans="2:19" ht="15" customHeight="1" x14ac:dyDescent="0.35">
      <c r="B5" s="19" t="s">
        <v>25</v>
      </c>
      <c r="C5" s="20">
        <v>5200</v>
      </c>
      <c r="D5" s="21">
        <v>24</v>
      </c>
      <c r="E5" s="22">
        <f>C5*D5</f>
        <v>124800</v>
      </c>
      <c r="G5" s="11" t="s">
        <v>38</v>
      </c>
      <c r="H5" s="18">
        <v>1400</v>
      </c>
      <c r="L5">
        <v>3</v>
      </c>
      <c r="M5">
        <v>3</v>
      </c>
      <c r="N5">
        <v>3</v>
      </c>
      <c r="O5">
        <v>3</v>
      </c>
      <c r="Q5">
        <v>4</v>
      </c>
      <c r="R5">
        <v>3</v>
      </c>
    </row>
    <row r="6" spans="2:19" ht="15" customHeight="1" x14ac:dyDescent="0.35">
      <c r="B6" s="17" t="s">
        <v>9</v>
      </c>
      <c r="C6" s="16">
        <v>700</v>
      </c>
      <c r="D6" s="17">
        <v>24</v>
      </c>
      <c r="E6" s="16">
        <f>C6*D6</f>
        <v>16800</v>
      </c>
      <c r="G6" s="19" t="s">
        <v>39</v>
      </c>
      <c r="H6" s="22">
        <v>800</v>
      </c>
      <c r="L6">
        <v>4</v>
      </c>
      <c r="M6">
        <v>4</v>
      </c>
      <c r="N6">
        <v>4</v>
      </c>
      <c r="O6">
        <v>4</v>
      </c>
      <c r="Q6">
        <v>5</v>
      </c>
      <c r="R6">
        <v>4</v>
      </c>
    </row>
    <row r="7" spans="2:19" ht="15" customHeight="1" x14ac:dyDescent="0.35">
      <c r="B7" s="23" t="s">
        <v>40</v>
      </c>
      <c r="C7" s="16">
        <v>8905.42</v>
      </c>
      <c r="D7" s="17">
        <v>24</v>
      </c>
      <c r="E7" s="16">
        <f>C7*D7</f>
        <v>213730.08000000002</v>
      </c>
      <c r="G7" s="12" t="s">
        <v>26</v>
      </c>
      <c r="H7" s="16">
        <v>700</v>
      </c>
      <c r="L7">
        <v>5</v>
      </c>
      <c r="M7">
        <v>5</v>
      </c>
      <c r="N7">
        <v>5</v>
      </c>
      <c r="O7">
        <v>5</v>
      </c>
      <c r="Q7">
        <v>6</v>
      </c>
    </row>
    <row r="8" spans="2:19" ht="15" customHeight="1" x14ac:dyDescent="0.35">
      <c r="C8" s="10"/>
      <c r="E8" s="10"/>
      <c r="G8" s="12" t="s">
        <v>27</v>
      </c>
      <c r="H8" s="16">
        <v>8905.42</v>
      </c>
      <c r="L8">
        <v>6</v>
      </c>
      <c r="M8">
        <v>6</v>
      </c>
      <c r="N8">
        <v>6</v>
      </c>
      <c r="O8">
        <v>6</v>
      </c>
      <c r="Q8">
        <v>7</v>
      </c>
    </row>
    <row r="9" spans="2:19" ht="15.75" customHeight="1" x14ac:dyDescent="0.35">
      <c r="C9" s="10"/>
      <c r="E9" s="10"/>
      <c r="G9" s="24"/>
      <c r="H9" s="10"/>
      <c r="L9">
        <v>7</v>
      </c>
      <c r="M9">
        <v>7</v>
      </c>
      <c r="N9">
        <v>7</v>
      </c>
      <c r="O9">
        <v>7</v>
      </c>
      <c r="Q9">
        <v>8</v>
      </c>
    </row>
    <row r="10" spans="2:19" ht="15" customHeight="1" x14ac:dyDescent="0.35">
      <c r="B10" s="53" t="s">
        <v>41</v>
      </c>
      <c r="C10" s="53"/>
      <c r="D10" s="53"/>
      <c r="E10" s="53"/>
      <c r="L10">
        <v>8</v>
      </c>
      <c r="M10">
        <v>8</v>
      </c>
      <c r="N10">
        <v>8</v>
      </c>
      <c r="O10">
        <v>8</v>
      </c>
      <c r="Q10">
        <v>9</v>
      </c>
    </row>
    <row r="11" spans="2:19" ht="15" customHeight="1" x14ac:dyDescent="0.35">
      <c r="B11" s="11" t="s">
        <v>30</v>
      </c>
      <c r="C11" s="12" t="s">
        <v>31</v>
      </c>
      <c r="D11" s="12" t="s">
        <v>32</v>
      </c>
      <c r="E11" s="13" t="s">
        <v>33</v>
      </c>
      <c r="L11">
        <v>9</v>
      </c>
      <c r="M11">
        <v>9</v>
      </c>
      <c r="N11">
        <v>9</v>
      </c>
      <c r="O11">
        <v>9</v>
      </c>
      <c r="Q11">
        <v>10</v>
      </c>
    </row>
    <row r="12" spans="2:19" ht="15" customHeight="1" x14ac:dyDescent="0.35">
      <c r="B12" s="25" t="s">
        <v>42</v>
      </c>
      <c r="C12" s="16">
        <f>H2+H3</f>
        <v>3200</v>
      </c>
      <c r="D12" s="17">
        <v>24</v>
      </c>
      <c r="E12" s="18">
        <f>C12*D12</f>
        <v>76800</v>
      </c>
      <c r="L12">
        <v>10</v>
      </c>
      <c r="M12">
        <v>10</v>
      </c>
      <c r="N12">
        <v>10</v>
      </c>
      <c r="O12">
        <v>10</v>
      </c>
      <c r="Q12">
        <v>11</v>
      </c>
    </row>
    <row r="13" spans="2:19" ht="15" customHeight="1" x14ac:dyDescent="0.35">
      <c r="B13" s="25" t="s">
        <v>43</v>
      </c>
      <c r="C13" s="16">
        <f>H3</f>
        <v>1100</v>
      </c>
      <c r="D13" s="17">
        <v>24</v>
      </c>
      <c r="E13" s="18">
        <f>C13*D13</f>
        <v>26400</v>
      </c>
      <c r="L13">
        <v>11</v>
      </c>
      <c r="M13">
        <v>11</v>
      </c>
      <c r="N13">
        <v>11</v>
      </c>
      <c r="O13">
        <v>11</v>
      </c>
      <c r="Q13">
        <v>12</v>
      </c>
    </row>
    <row r="14" spans="2:19" ht="15" customHeight="1" x14ac:dyDescent="0.35">
      <c r="B14" s="25" t="s">
        <v>44</v>
      </c>
      <c r="C14" s="16">
        <f>H4+H5</f>
        <v>4500</v>
      </c>
      <c r="D14" s="17">
        <v>48</v>
      </c>
      <c r="E14" s="18">
        <f>C14*D14</f>
        <v>216000</v>
      </c>
      <c r="L14">
        <v>12</v>
      </c>
      <c r="M14">
        <v>12</v>
      </c>
      <c r="N14">
        <v>12</v>
      </c>
      <c r="O14">
        <v>12</v>
      </c>
      <c r="Q14">
        <v>13</v>
      </c>
    </row>
    <row r="15" spans="2:19" ht="15" customHeight="1" x14ac:dyDescent="0.35">
      <c r="B15" s="25" t="s">
        <v>45</v>
      </c>
      <c r="C15" s="16">
        <f>H5</f>
        <v>1400</v>
      </c>
      <c r="D15" s="17">
        <v>48</v>
      </c>
      <c r="E15" s="18">
        <f>C15*D15</f>
        <v>67200</v>
      </c>
      <c r="L15">
        <v>13</v>
      </c>
      <c r="M15">
        <v>13</v>
      </c>
      <c r="N15">
        <v>13</v>
      </c>
      <c r="O15">
        <v>13</v>
      </c>
      <c r="Q15">
        <v>14</v>
      </c>
    </row>
    <row r="16" spans="2:19" ht="15.75" customHeight="1" x14ac:dyDescent="0.35">
      <c r="B16" s="26" t="s">
        <v>25</v>
      </c>
      <c r="C16" s="27">
        <v>5200</v>
      </c>
      <c r="D16" s="21">
        <v>24</v>
      </c>
      <c r="E16" s="28">
        <f>C16*D16</f>
        <v>124800</v>
      </c>
      <c r="L16">
        <v>14</v>
      </c>
      <c r="M16">
        <v>14</v>
      </c>
      <c r="N16">
        <v>14</v>
      </c>
      <c r="O16">
        <v>14</v>
      </c>
      <c r="Q16">
        <v>15</v>
      </c>
    </row>
    <row r="17" spans="2:17" ht="15.75" customHeight="1" x14ac:dyDescent="0.35">
      <c r="L17">
        <v>15</v>
      </c>
      <c r="M17">
        <v>15</v>
      </c>
      <c r="N17">
        <v>15</v>
      </c>
      <c r="O17">
        <v>15</v>
      </c>
      <c r="Q17">
        <v>16</v>
      </c>
    </row>
    <row r="18" spans="2:17" ht="15" customHeight="1" x14ac:dyDescent="0.35">
      <c r="B18" s="53" t="s">
        <v>46</v>
      </c>
      <c r="C18" s="53"/>
      <c r="D18" s="53"/>
      <c r="E18" s="53"/>
      <c r="Q18">
        <v>17</v>
      </c>
    </row>
    <row r="19" spans="2:17" ht="15" customHeight="1" x14ac:dyDescent="0.35">
      <c r="B19" s="11" t="s">
        <v>30</v>
      </c>
      <c r="C19" s="12" t="s">
        <v>31</v>
      </c>
      <c r="D19" s="12" t="s">
        <v>32</v>
      </c>
      <c r="E19" s="13" t="s">
        <v>33</v>
      </c>
      <c r="Q19">
        <v>18</v>
      </c>
    </row>
    <row r="20" spans="2:17" ht="15" customHeight="1" x14ac:dyDescent="0.35">
      <c r="B20" s="25" t="s">
        <v>34</v>
      </c>
      <c r="C20" s="16">
        <v>2100</v>
      </c>
      <c r="D20" s="17">
        <v>24</v>
      </c>
      <c r="E20" s="18">
        <f>C20*D20</f>
        <v>50400</v>
      </c>
      <c r="Q20">
        <v>19</v>
      </c>
    </row>
    <row r="21" spans="2:17" ht="15" customHeight="1" x14ac:dyDescent="0.35">
      <c r="B21" s="25" t="s">
        <v>36</v>
      </c>
      <c r="C21" s="16">
        <v>800</v>
      </c>
      <c r="D21" s="17">
        <v>24</v>
      </c>
      <c r="E21" s="18">
        <f>C21*D21</f>
        <v>19200</v>
      </c>
      <c r="Q21">
        <v>20</v>
      </c>
    </row>
    <row r="22" spans="2:17" ht="15" customHeight="1" x14ac:dyDescent="0.35">
      <c r="B22" s="25" t="s">
        <v>37</v>
      </c>
      <c r="C22" s="16">
        <v>3100</v>
      </c>
      <c r="D22" s="17">
        <v>48</v>
      </c>
      <c r="E22" s="18">
        <f>C22*D22</f>
        <v>148800</v>
      </c>
      <c r="Q22">
        <v>21</v>
      </c>
    </row>
    <row r="23" spans="2:17" ht="15" customHeight="1" x14ac:dyDescent="0.35">
      <c r="B23" s="25" t="s">
        <v>47</v>
      </c>
      <c r="C23" s="16">
        <v>800</v>
      </c>
      <c r="D23" s="17">
        <v>48</v>
      </c>
      <c r="E23" s="18">
        <f>C23*D23</f>
        <v>38400</v>
      </c>
      <c r="Q23">
        <v>22</v>
      </c>
    </row>
    <row r="24" spans="2:17" ht="15.75" customHeight="1" x14ac:dyDescent="0.35">
      <c r="B24" s="26" t="s">
        <v>25</v>
      </c>
      <c r="C24" s="27">
        <v>5200</v>
      </c>
      <c r="D24" s="21">
        <v>24</v>
      </c>
      <c r="E24" s="28">
        <f>C24*D24</f>
        <v>124800</v>
      </c>
      <c r="Q24">
        <v>23</v>
      </c>
    </row>
    <row r="25" spans="2:17" ht="15" customHeight="1" x14ac:dyDescent="0.35">
      <c r="Q25">
        <v>24</v>
      </c>
    </row>
  </sheetData>
  <mergeCells count="3">
    <mergeCell ref="B1:E1"/>
    <mergeCell ref="B10:E10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 do Projeto</vt:lpstr>
      <vt:lpstr>Apoio</vt:lpstr>
      <vt:lpstr>'Orçamento do Projeto'!Area_de_impressao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Freitas</dc:creator>
  <dc:description/>
  <cp:lastModifiedBy>Felipe Formiga Tavares</cp:lastModifiedBy>
  <cp:revision>0</cp:revision>
  <cp:lastPrinted>2026-06-22T18:22:49Z</cp:lastPrinted>
  <dcterms:created xsi:type="dcterms:W3CDTF">2023-05-10T12:24:38Z</dcterms:created>
  <dcterms:modified xsi:type="dcterms:W3CDTF">2026-07-07T14:24:33Z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0x01010037CD50E38320C34BAEF3F18EC0BCD5E2</vt:lpwstr>
  </property>
  <property fmtid="{D5CDD505-2E9C-101B-9397-08002B2CF9AE}" pid="3" name="MediaServiceImageTags">
    <vt:lpwstr/>
  </property>
</Properties>
</file>