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lucasmf\Desktop\MANUAIS COFECUB E COOPBRASS\DOCUMENTOS INICIAIS DE PROJETO\"/>
    </mc:Choice>
  </mc:AlternateContent>
  <xr:revisionPtr revIDLastSave="0" documentId="13_ncr:1_{A49229DB-304A-4929-AEF4-7E98F6A745B5}" xr6:coauthVersionLast="47" xr6:coauthVersionMax="47" xr10:uidLastSave="{00000000-0000-0000-0000-000000000000}"/>
  <bookViews>
    <workbookView xWindow="28680" yWindow="-120" windowWidth="29040" windowHeight="15720" tabRatio="598" xr2:uid="{855A57FB-9CF8-4A00-A952-00319253C5EF}"/>
  </bookViews>
  <sheets>
    <sheet name="PLANO DE TRABALHO" sheetId="79" r:id="rId1"/>
  </sheets>
  <functionGroups builtInGroupCount="19"/>
  <definedNames>
    <definedName name="_13012020_plano_de_trabalho_cofecub_2020_doc__2" localSheetId="0">'PLANO DE TRABALHO'!$L$7:$AE$413</definedName>
    <definedName name="_ftn1" localSheetId="0">'PLANO DE TRABALHO'!#REF!</definedName>
    <definedName name="_ftnref1" localSheetId="0">'PLANO DE TRABALHO'!#REF!</definedName>
    <definedName name="_xlnm.Print_Area" localSheetId="0">'PLANO DE TRABALHO'!$A$1:$C$161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79" l="1"/>
  <c r="B150" i="79" s="1"/>
  <c r="B140" i="79"/>
  <c r="C149" i="79" s="1"/>
  <c r="C140" i="79"/>
  <c r="C150" i="79" s="1"/>
  <c r="C89" i="79"/>
  <c r="C85" i="79"/>
  <c r="C67" i="79"/>
  <c r="C63" i="79"/>
  <c r="C88" i="79"/>
  <c r="C66" i="79"/>
  <c r="C151" i="79" l="1"/>
  <c r="C69" i="79"/>
  <c r="C91" i="79"/>
  <c r="B149" i="79" l="1"/>
  <c r="B151" i="79" s="1"/>
  <c r="B154" i="7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09C445-0BE7-4A09-8DE0-DF817ACD5CA3}" name="13012020-plano-de-trabalho-cofecub-2020-doc (2)" type="6" refreshedVersion="4" background="1" saveData="1">
    <textPr sourceFile="C:\Users\lucasmf\Downloads\13012020-plano-de-trabalho-cofecub-2020-doc (2).doc" decimal="," thousands=".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<sst xmlns="http://schemas.openxmlformats.org/spreadsheetml/2006/main" count="84" uniqueCount="62">
  <si>
    <t>Quantidade</t>
  </si>
  <si>
    <t>Moeda</t>
  </si>
  <si>
    <t>1 US$</t>
  </si>
  <si>
    <t>Cotação (R$)</t>
  </si>
  <si>
    <t>Material de Consumo</t>
  </si>
  <si>
    <t>PLANO DE TRABALHO</t>
  </si>
  <si>
    <t>( ) 1º ANO ( ) 2º ANO ( ) 3º ANO ( ) 4º ANO</t>
  </si>
  <si>
    <t>Título do Projeto:</t>
  </si>
  <si>
    <t>Na qualidade de coordenador, DECLARO, para fins de prova junto à Coordenação de Aperfeiçoamento de Pessoal de Nível Superior, para os efeitos e sob as penas da Lei, que inexiste qualquer débito em mora ou situação de inadimplência com o Tesouro Nacional ou qualquer órgão ou entidade da Administração Pública, que impeça a transferência de recursos oriundos de dotações consignadas no orçamento da União, na forma deste Plano de Trabalho.</t>
  </si>
  <si>
    <r>
      <t>PROGRAMA CAPES/COFECUB – ANO 20</t>
    </r>
    <r>
      <rPr>
        <b/>
        <sz val="14"/>
        <color indexed="10"/>
        <rFont val="Times New Roman"/>
        <family val="1"/>
      </rPr>
      <t>XX</t>
    </r>
  </si>
  <si>
    <t>Nome do pesquisador:</t>
  </si>
  <si>
    <t>Descrição das atividades:</t>
  </si>
  <si>
    <t>TOTAL</t>
  </si>
  <si>
    <t>Diária, Passagem e Seguro Saúde</t>
  </si>
  <si>
    <t>Total</t>
  </si>
  <si>
    <r>
      <t>1</t>
    </r>
    <r>
      <rPr>
        <b/>
        <sz val="11"/>
        <rFont val="Times New Roman"/>
        <family val="1"/>
      </rPr>
      <t xml:space="preserve"> </t>
    </r>
    <r>
      <rPr>
        <b/>
        <sz val="11"/>
        <color indexed="62"/>
        <rFont val="Times New Roman"/>
        <family val="1"/>
      </rPr>
      <t>– DADOS CADASTRAIS</t>
    </r>
  </si>
  <si>
    <t>Missão de trabalho 02</t>
  </si>
  <si>
    <t>MISSÃO DE TRABALHO FRANÇA - BRASIL</t>
  </si>
  <si>
    <t>MISSÃO DE TRABALHO BRASIL - FRANÇA</t>
  </si>
  <si>
    <t xml:space="preserve">Nome do Coordenador: </t>
  </si>
  <si>
    <t>Dia da cotação</t>
  </si>
  <si>
    <t>VALOR FINAL DO PLANO DE TRABALHO</t>
  </si>
  <si>
    <t>RUBRICAS</t>
  </si>
  <si>
    <t>ITENS DETALHADOS</t>
  </si>
  <si>
    <t>QUANTIDADE</t>
  </si>
  <si>
    <t>VALORES</t>
  </si>
  <si>
    <t>DIFERENÇA ENTRE VALOR SOLICITADO E SALDO DO CARTÃO</t>
  </si>
  <si>
    <r>
      <rPr>
        <u/>
        <sz val="10"/>
        <rFont val="Arial"/>
        <family val="2"/>
      </rPr>
      <t>Para a descobrir cotação do dia, utilize o link abaixo (utilize o valor de venda no formato 0,00):</t>
    </r>
    <r>
      <rPr>
        <u/>
        <sz val="10"/>
        <color indexed="12"/>
        <rFont val="Arial"/>
        <family val="2"/>
      </rPr>
      <t xml:space="preserve">
https://www.bcb.gov.br/estabilidadefinanceira/historicocotacoes</t>
    </r>
  </si>
  <si>
    <t>VALOR DESTE PLANO DE TRABALHO</t>
  </si>
  <si>
    <t>Primeiro ano</t>
  </si>
  <si>
    <t>Segundo ano</t>
  </si>
  <si>
    <t>Terceiro ano</t>
  </si>
  <si>
    <t xml:space="preserve">Valor </t>
  </si>
  <si>
    <t>2 – RESUMO DAS ATIVIDADES DO PROJETO</t>
  </si>
  <si>
    <t>Período: __/__/_____ a __/__/_____             (7 A 10 dias)</t>
  </si>
  <si>
    <t xml:space="preserve">MISSÃO DE TRABALHO 1 </t>
  </si>
  <si>
    <t xml:space="preserve">PESQUISADORES BRASILEIROS QUE JÁ REALIZARAM MISSÕES DE TRABALHO </t>
  </si>
  <si>
    <t>3 - COTAÇÃO</t>
  </si>
  <si>
    <t>RECURSO DE MANUTENÇÃO DO PROJETO</t>
  </si>
  <si>
    <t>Edital:</t>
  </si>
  <si>
    <t xml:space="preserve">Valor da diária (US$) </t>
  </si>
  <si>
    <t>CÁLCULO DA MISSÃO</t>
  </si>
  <si>
    <t>PASSAGEM</t>
  </si>
  <si>
    <t>SEGURO</t>
  </si>
  <si>
    <t>DIÁRIAS</t>
  </si>
  <si>
    <t>VALOR TOTAL DA MISSÃO</t>
  </si>
  <si>
    <t>O valor da diária para a França poderá ser de até US$ 370, conforme Portaria Capes nº 132, de 18 de Agosto de 2016. O coordenador do projeto poderá flexibilizar esse valor para suprir outra rubrica dentro da missão de trabalho.</t>
  </si>
  <si>
    <t>Para fins de cálculo do pagamento de diárias referentes à missão de trabalho, o(a)
coordenador(a) deverá considerar que o beneficiário fará jus a meia diária no primeiro e no último dia
da missão, em razão do tempo de deslocamento. Desta forma, o número de diárias não é igual ao número de dias da missão. Ex: missão de 10 dias. São pagas 9 diárias.</t>
  </si>
  <si>
    <t xml:space="preserve">Missão de trabalho 01 </t>
  </si>
  <si>
    <t>DESCRIÇÃO DA RELEVÂNCIA DOS ITENS PARA O PROJETO</t>
  </si>
  <si>
    <t>_____________________________________________________________</t>
  </si>
  <si>
    <t>1° ano</t>
  </si>
  <si>
    <t>2° ano</t>
  </si>
  <si>
    <t>3° ano</t>
  </si>
  <si>
    <t>RECURSO DE CUSTEIO</t>
  </si>
  <si>
    <t>SOLICITAÇÃO DE REMANEJAMENTO DE RECURSO</t>
  </si>
  <si>
    <t>DIÁRIA, PASSAGEM E SEGURO SAÚDE</t>
  </si>
  <si>
    <t>JUSTIFICATIVA DA SOLICITAÇÃO DO REMANEJAMENTO</t>
  </si>
  <si>
    <t>Recomenda-se que a justificativa apresentada seja a mais completa e detalhada possível. Nesse sentido, solicita-se a indicação da origem do recurso objeto do pedido de remanejamento (tais como diárias, manutenção, entre outros), bem como a discriminação dos valores já executados na rubrica no exercício corrente. Deve-se, ainda, esclarecer a finalidade da aplicação do novo recurso, sua relevância para a execução do projeto, a forma de utilização prevista e a identificação do beneficiário, indicando se se trata de pessoa física ou jurídica, entre outras informações pertinentes.</t>
  </si>
  <si>
    <t>SALDO ATUAL DO PROJETO</t>
  </si>
  <si>
    <t xml:space="preserve">O coordenador deverá apresentar a listagem detalhada dos materiais e serviços, informando nome, quantidade, especificação técnica e valor. </t>
  </si>
  <si>
    <r>
      <t xml:space="preserve">ATENÇÃO: O total solicitado no plano de trabalho não pode ultrapassar o teto anual informado no edital:
Teto máximo do edital 32/2022: </t>
    </r>
    <r>
      <rPr>
        <b/>
        <sz val="14"/>
        <color rgb="FFFF0000"/>
        <rFont val="Times New Roman"/>
        <family val="1"/>
      </rPr>
      <t>R$ 46.410,40</t>
    </r>
    <r>
      <rPr>
        <b/>
        <sz val="14"/>
        <rFont val="Times New Roman"/>
        <family val="1"/>
      </rPr>
      <t xml:space="preserve">
Teto máximo do edital 08/2023: </t>
    </r>
    <r>
      <rPr>
        <b/>
        <sz val="14"/>
        <color rgb="FFFF0000"/>
        <rFont val="Times New Roman"/>
        <family val="1"/>
      </rPr>
      <t>R$ 45.432,80</t>
    </r>
    <r>
      <rPr>
        <b/>
        <sz val="14"/>
        <rFont val="Times New Roman"/>
        <family val="1"/>
      </rPr>
      <t xml:space="preserve">
Teto máximo do edital 08/2024: </t>
    </r>
    <r>
      <rPr>
        <b/>
        <sz val="14"/>
        <color rgb="FFFF0000"/>
        <rFont val="Times New Roman"/>
        <family val="1"/>
      </rPr>
      <t>R$ 60.000,00</t>
    </r>
    <r>
      <rPr>
        <b/>
        <sz val="14"/>
        <rFont val="Times New Roman"/>
        <family val="1"/>
      </rPr>
      <t xml:space="preserve">
Teto máximo do edital 09/2025: </t>
    </r>
    <r>
      <rPr>
        <b/>
        <sz val="14"/>
        <color rgb="FFFF0000"/>
        <rFont val="Times New Roman"/>
        <family val="1"/>
      </rPr>
      <t>R$ 60.000,00</t>
    </r>
    <r>
      <rPr>
        <b/>
        <sz val="14"/>
        <rFont val="Times New Roman"/>
        <family val="1"/>
      </rPr>
      <t xml:space="preserve">
O valor acima refere-se à rubrica de custeio no valor de R$ 10.000,00 + Diárias, passagens e seguro saúde (Missão de trabalho)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</si>
</sst>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R$ &quot;* #,##0.00_);_(&quot;R$ &quot;* \(#,##0.00\);_(&quot;R$ &quot;* &quot;-&quot;??_);_(@_)"/>
    <numFmt numFmtId="165" formatCode="#,##0\ [$€-1];[Red]\-#,##0\ [$€-1]"/>
    <numFmt numFmtId="166" formatCode="&quot;R$&quot;\ #,##0.00"/>
    <numFmt numFmtId="167" formatCode="_-[$R$-416]\ * #,##0.00_-;\-[$R$-416]\ * #,##0.00_-;_-[$R$-416]\ * &quot;-&quot;??_-;_-@_-"/>
    <numFmt numFmtId="168" formatCode="[$€-2]\ #,##0.00;\-[$€-2]\ #,##0.00"/>
    <numFmt numFmtId="169" formatCode="[$USD]\ #,##0.00"/>
  </numFmts>
  <fonts count="2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indexed="10"/>
      <name val="Times New Roman"/>
      <family val="1"/>
    </font>
    <font>
      <b/>
      <sz val="11"/>
      <name val="Times New Roman"/>
      <family val="1"/>
    </font>
    <font>
      <b/>
      <sz val="11"/>
      <color indexed="6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11"/>
      <color theme="3"/>
      <name val="Times New Roman"/>
      <family val="1"/>
    </font>
    <font>
      <sz val="11"/>
      <color rgb="FF1F4E79"/>
      <name val="Times New Roman"/>
      <family val="1"/>
    </font>
    <font>
      <b/>
      <sz val="11"/>
      <color rgb="FF1F4E79"/>
      <name val="Times New Roman"/>
      <family val="1"/>
    </font>
    <font>
      <b/>
      <sz val="11"/>
      <color theme="3"/>
      <name val="Times New Roman"/>
      <family val="1"/>
    </font>
    <font>
      <b/>
      <sz val="12"/>
      <color rgb="FF1F4E79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3" tint="-0.499984740745262"/>
      <name val="Times New Roman"/>
      <family val="1"/>
    </font>
    <font>
      <sz val="11"/>
      <color theme="3" tint="-0.499984740745262"/>
      <name val="Times New Roman"/>
      <family val="1"/>
    </font>
    <font>
      <b/>
      <sz val="11"/>
      <color theme="0"/>
      <name val="Times New Roman"/>
      <family val="1"/>
    </font>
    <font>
      <b/>
      <u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4"/>
      <color rgb="FF1F4E79"/>
      <name val="Times New Roman"/>
      <family val="1"/>
    </font>
    <font>
      <sz val="14"/>
      <color rgb="FF1F4E79"/>
      <name val="Times New Roman"/>
      <family val="1"/>
    </font>
    <font>
      <sz val="1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16" fillId="3" borderId="1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left" vertical="top" wrapText="1"/>
    </xf>
    <xf numFmtId="0" fontId="17" fillId="4" borderId="3" xfId="0" applyFont="1" applyFill="1" applyBorder="1" applyAlignment="1">
      <alignment horizontal="left" vertical="center" wrapText="1"/>
    </xf>
    <xf numFmtId="0" fontId="0" fillId="0" borderId="6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/>
    <xf numFmtId="0" fontId="7" fillId="0" borderId="7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166" fontId="21" fillId="0" borderId="3" xfId="0" applyNumberFormat="1" applyFont="1" applyBorder="1" applyAlignment="1">
      <alignment horizontal="right" vertical="center" wrapText="1"/>
    </xf>
    <xf numFmtId="0" fontId="0" fillId="0" borderId="5" xfId="0" applyBorder="1" applyProtection="1">
      <protection locked="0"/>
    </xf>
    <xf numFmtId="0" fontId="14" fillId="2" borderId="9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>
      <alignment horizontal="left" vertical="center"/>
    </xf>
    <xf numFmtId="166" fontId="13" fillId="2" borderId="1" xfId="0" applyNumberFormat="1" applyFont="1" applyFill="1" applyBorder="1" applyAlignment="1" applyProtection="1">
      <alignment horizontal="left" vertical="center"/>
      <protection locked="0"/>
    </xf>
    <xf numFmtId="168" fontId="13" fillId="2" borderId="2" xfId="0" applyNumberFormat="1" applyFont="1" applyFill="1" applyBorder="1" applyAlignment="1" applyProtection="1">
      <alignment horizontal="left" vertical="center"/>
      <protection locked="0"/>
    </xf>
    <xf numFmtId="0" fontId="16" fillId="5" borderId="1" xfId="0" applyFont="1" applyFill="1" applyBorder="1" applyAlignment="1">
      <alignment vertical="center"/>
    </xf>
    <xf numFmtId="166" fontId="13" fillId="2" borderId="1" xfId="0" applyNumberFormat="1" applyFont="1" applyFill="1" applyBorder="1" applyAlignment="1" applyProtection="1">
      <alignment vertical="center"/>
      <protection locked="0"/>
    </xf>
    <xf numFmtId="168" fontId="13" fillId="2" borderId="2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top" wrapText="1"/>
      <protection locked="0"/>
    </xf>
    <xf numFmtId="166" fontId="20" fillId="2" borderId="3" xfId="0" applyNumberFormat="1" applyFont="1" applyFill="1" applyBorder="1" applyAlignment="1" applyProtection="1">
      <alignment horizontal="right"/>
      <protection locked="0"/>
    </xf>
    <xf numFmtId="166" fontId="25" fillId="6" borderId="12" xfId="0" applyNumberFormat="1" applyFont="1" applyFill="1" applyBorder="1" applyAlignment="1">
      <alignment vertical="center"/>
    </xf>
    <xf numFmtId="166" fontId="17" fillId="4" borderId="8" xfId="0" applyNumberFormat="1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/>
    </xf>
    <xf numFmtId="0" fontId="16" fillId="5" borderId="3" xfId="0" applyFont="1" applyFill="1" applyBorder="1" applyAlignment="1">
      <alignment horizontal="left" vertical="center"/>
    </xf>
    <xf numFmtId="0" fontId="14" fillId="2" borderId="5" xfId="0" applyFont="1" applyFill="1" applyBorder="1" applyAlignment="1" applyProtection="1">
      <alignment wrapText="1"/>
      <protection locked="0"/>
    </xf>
    <xf numFmtId="0" fontId="14" fillId="2" borderId="0" xfId="0" applyFont="1" applyFill="1" applyAlignment="1" applyProtection="1">
      <alignment wrapText="1"/>
      <protection locked="0"/>
    </xf>
    <xf numFmtId="0" fontId="14" fillId="2" borderId="16" xfId="0" applyFont="1" applyFill="1" applyBorder="1" applyAlignment="1" applyProtection="1">
      <alignment wrapText="1"/>
      <protection locked="0"/>
    </xf>
    <xf numFmtId="169" fontId="14" fillId="0" borderId="3" xfId="0" applyNumberFormat="1" applyFont="1" applyBorder="1" applyAlignment="1" applyProtection="1">
      <alignment horizontal="right" vertical="center" wrapText="1"/>
      <protection locked="0"/>
    </xf>
    <xf numFmtId="0" fontId="16" fillId="3" borderId="3" xfId="0" applyFont="1" applyFill="1" applyBorder="1" applyAlignment="1">
      <alignment horizontal="left"/>
    </xf>
    <xf numFmtId="165" fontId="16" fillId="3" borderId="3" xfId="0" applyNumberFormat="1" applyFont="1" applyFill="1" applyBorder="1" applyAlignment="1">
      <alignment horizontal="left"/>
    </xf>
    <xf numFmtId="0" fontId="15" fillId="3" borderId="3" xfId="0" applyFont="1" applyFill="1" applyBorder="1" applyAlignment="1">
      <alignment vertical="center"/>
    </xf>
    <xf numFmtId="0" fontId="14" fillId="0" borderId="3" xfId="0" applyFont="1" applyBorder="1" applyAlignment="1" applyProtection="1">
      <alignment horizontal="right" vertical="center" wrapText="1"/>
      <protection locked="0"/>
    </xf>
    <xf numFmtId="166" fontId="20" fillId="2" borderId="3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 vertical="center"/>
    </xf>
    <xf numFmtId="166" fontId="20" fillId="2" borderId="3" xfId="0" applyNumberFormat="1" applyFont="1" applyFill="1" applyBorder="1" applyAlignment="1">
      <alignment horizontal="right" vertical="center"/>
    </xf>
    <xf numFmtId="0" fontId="14" fillId="0" borderId="7" xfId="0" applyFont="1" applyBorder="1" applyAlignment="1" applyProtection="1">
      <alignment vertical="top" wrapText="1"/>
      <protection locked="0"/>
    </xf>
    <xf numFmtId="0" fontId="14" fillId="0" borderId="22" xfId="0" applyFont="1" applyBorder="1" applyAlignment="1" applyProtection="1">
      <alignment vertical="top" wrapText="1"/>
      <protection locked="0"/>
    </xf>
    <xf numFmtId="0" fontId="14" fillId="2" borderId="6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 wrapText="1"/>
    </xf>
    <xf numFmtId="166" fontId="18" fillId="4" borderId="3" xfId="0" applyNumberFormat="1" applyFont="1" applyFill="1" applyBorder="1" applyAlignment="1">
      <alignment horizontal="right" vertical="center" wrapText="1"/>
    </xf>
    <xf numFmtId="0" fontId="19" fillId="0" borderId="3" xfId="0" applyFont="1" applyBorder="1" applyAlignment="1">
      <alignment horizontal="left" vertical="center" wrapText="1"/>
    </xf>
    <xf numFmtId="0" fontId="25" fillId="6" borderId="12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166" fontId="17" fillId="2" borderId="3" xfId="0" applyNumberFormat="1" applyFont="1" applyFill="1" applyBorder="1" applyAlignment="1">
      <alignment horizontal="center" vertical="center" wrapText="1"/>
    </xf>
    <xf numFmtId="166" fontId="20" fillId="0" borderId="3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center" wrapText="1"/>
      <protection locked="0"/>
    </xf>
    <xf numFmtId="0" fontId="14" fillId="2" borderId="16" xfId="0" applyFont="1" applyFill="1" applyBorder="1" applyAlignment="1" applyProtection="1">
      <alignment horizontal="center" wrapText="1"/>
      <protection locked="0"/>
    </xf>
    <xf numFmtId="166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13" fillId="2" borderId="1" xfId="2" applyNumberFormat="1" applyFont="1" applyFill="1" applyBorder="1" applyAlignment="1" applyProtection="1">
      <alignment horizontal="right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9" fillId="2" borderId="6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22" fillId="6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6" fillId="5" borderId="3" xfId="0" applyFont="1" applyFill="1" applyBorder="1" applyAlignment="1">
      <alignment horizontal="left" vertical="center"/>
    </xf>
    <xf numFmtId="14" fontId="22" fillId="6" borderId="3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top" wrapText="1"/>
      <protection locked="0"/>
    </xf>
    <xf numFmtId="0" fontId="17" fillId="2" borderId="11" xfId="0" applyFont="1" applyFill="1" applyBorder="1" applyAlignment="1" applyProtection="1">
      <alignment horizontal="left" vertical="top" wrapText="1"/>
      <protection locked="0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 applyProtection="1">
      <alignment horizontal="center" vertical="top" wrapText="1"/>
      <protection locked="0"/>
    </xf>
    <xf numFmtId="0" fontId="14" fillId="0" borderId="14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22" fillId="6" borderId="12" xfId="0" applyFont="1" applyFill="1" applyBorder="1" applyAlignment="1">
      <alignment horizontal="center" vertical="center" wrapText="1"/>
    </xf>
    <xf numFmtId="14" fontId="13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7" fontId="5" fillId="2" borderId="3" xfId="0" applyNumberFormat="1" applyFont="1" applyFill="1" applyBorder="1" applyAlignment="1">
      <alignment horizontal="center" vertical="top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14" fontId="22" fillId="6" borderId="1" xfId="0" applyNumberFormat="1" applyFont="1" applyFill="1" applyBorder="1" applyAlignment="1">
      <alignment horizontal="center" vertical="center"/>
    </xf>
    <xf numFmtId="14" fontId="22" fillId="6" borderId="11" xfId="0" applyNumberFormat="1" applyFont="1" applyFill="1" applyBorder="1" applyAlignment="1">
      <alignment horizontal="center" vertical="center"/>
    </xf>
    <xf numFmtId="14" fontId="22" fillId="6" borderId="4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 applyProtection="1">
      <alignment horizontal="left" vertical="top" wrapText="1"/>
      <protection locked="0"/>
    </xf>
    <xf numFmtId="0" fontId="14" fillId="2" borderId="6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horizontal="center" vertical="top"/>
    </xf>
    <xf numFmtId="0" fontId="14" fillId="2" borderId="14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/>
    </xf>
    <xf numFmtId="0" fontId="14" fillId="2" borderId="10" xfId="0" applyFont="1" applyFill="1" applyBorder="1" applyAlignment="1">
      <alignment horizontal="center" vertical="top"/>
    </xf>
    <xf numFmtId="0" fontId="14" fillId="2" borderId="22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top"/>
    </xf>
    <xf numFmtId="0" fontId="15" fillId="2" borderId="10" xfId="0" applyFont="1" applyFill="1" applyBorder="1" applyAlignment="1">
      <alignment horizontal="center" vertical="top"/>
    </xf>
    <xf numFmtId="0" fontId="15" fillId="2" borderId="22" xfId="0" applyFont="1" applyFill="1" applyBorder="1" applyAlignment="1">
      <alignment horizontal="center" vertical="top"/>
    </xf>
    <xf numFmtId="0" fontId="15" fillId="3" borderId="12" xfId="0" applyFont="1" applyFill="1" applyBorder="1" applyAlignment="1">
      <alignment horizontal="center" vertical="top" wrapText="1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7" fillId="2" borderId="20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>
      <alignment horizontal="left" vertical="top"/>
    </xf>
    <xf numFmtId="0" fontId="15" fillId="3" borderId="11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1" xfId="0" applyFont="1" applyBorder="1" applyAlignment="1" applyProtection="1">
      <alignment horizontal="left" vertical="top"/>
      <protection locked="0"/>
    </xf>
    <xf numFmtId="0" fontId="14" fillId="0" borderId="11" xfId="0" applyFont="1" applyBorder="1" applyAlignment="1" applyProtection="1">
      <alignment horizontal="left" vertical="top"/>
      <protection locked="0"/>
    </xf>
    <xf numFmtId="0" fontId="14" fillId="0" borderId="4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14" xfId="0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22" xfId="0" applyFont="1" applyBorder="1" applyAlignment="1" applyProtection="1">
      <alignment horizontal="left" vertical="top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0" borderId="11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5" fillId="3" borderId="1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2" fillId="2" borderId="3" xfId="1" applyFill="1" applyBorder="1" applyAlignment="1" applyProtection="1">
      <alignment horizontal="center" vertical="center" wrapText="1"/>
      <protection locked="0"/>
    </xf>
    <xf numFmtId="0" fontId="2" fillId="2" borderId="3" xfId="1" applyFill="1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>
      <alignment horizontal="left" vertical="top"/>
    </xf>
    <xf numFmtId="0" fontId="14" fillId="2" borderId="6" xfId="0" applyFont="1" applyFill="1" applyBorder="1" applyAlignment="1" applyProtection="1">
      <alignment horizontal="center" wrapText="1"/>
      <protection locked="0"/>
    </xf>
    <xf numFmtId="0" fontId="14" fillId="2" borderId="9" xfId="0" applyFont="1" applyFill="1" applyBorder="1" applyAlignment="1" applyProtection="1">
      <alignment horizontal="center" wrapText="1"/>
      <protection locked="0"/>
    </xf>
    <xf numFmtId="0" fontId="14" fillId="2" borderId="14" xfId="0" applyFont="1" applyFill="1" applyBorder="1" applyAlignment="1" applyProtection="1">
      <alignment horizontal="center" wrapText="1"/>
      <protection locked="0"/>
    </xf>
    <xf numFmtId="0" fontId="14" fillId="2" borderId="7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22" xfId="0" applyFont="1" applyFill="1" applyBorder="1" applyAlignment="1" applyProtection="1">
      <alignment horizontal="center" wrapText="1"/>
      <protection locked="0"/>
    </xf>
    <xf numFmtId="0" fontId="22" fillId="6" borderId="1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microsoft.com/office/2006/relationships/vbaProject" Target="vbaProject.bin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1851660</xdr:colOff>
      <xdr:row>189</xdr:row>
      <xdr:rowOff>100965</xdr:rowOff>
    </xdr:from>
    <xdr:to>
      <xdr:col>1</xdr:col>
      <xdr:colOff>1188946</xdr:colOff>
      <xdr:row>192</xdr:row>
      <xdr:rowOff>62986</xdr:rowOff>
    </xdr:to>
    <xdr:sp macro="[0]!Plan1.gerarPDF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B9EFD95-953C-F2BD-596F-D62B6DD050D5}"/>
            </a:ext>
          </a:extLst>
        </xdr:cNvPr>
        <xdr:cNvSpPr/>
      </xdr:nvSpPr>
      <xdr:spPr>
        <a:xfrm>
          <a:off x="1851660" y="62127765"/>
          <a:ext cx="1566136" cy="504946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 b="1"/>
            <a:t>SALVR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2638425</xdr:colOff>
          <xdr:row>161</xdr:row>
          <xdr:rowOff>581025</xdr:rowOff>
        </xdr:from>
        <xdr:to>
          <xdr:col>1</xdr:col>
          <xdr:colOff>2181225</xdr:colOff>
          <xdr:row>161</xdr:row>
          <xdr:rowOff>1390650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t-BR" sz="18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SALVAR ARQUIVO EM PDF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012020-plano-de-trabalho-cofecub-2020-doc (2)" connectionId="1" xr16:uid="{EC56DE36-5F07-435D-832D-664615F98219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cb.gov.br/estabilidadefinanceira/historicocotacoes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5F64-ED56-4BCF-BA62-15677366CBEB}">
  <sheetPr codeName="Plan1">
    <pageSetUpPr autoPageBreaks="0" fitToPage="1"/>
  </sheetPr>
  <dimension ref="A1:IV181"/>
  <sheetViews>
    <sheetView tabSelected="1" zoomScaleNormal="100" zoomScaleSheetLayoutView="100" zoomScalePageLayoutView="130" workbookViewId="0">
      <selection activeCell="B85" sqref="B85"/>
    </sheetView>
  </sheetViews>
  <sheetFormatPr defaultColWidth="0" defaultRowHeight="14.25" zeroHeight="1" x14ac:dyDescent="0.2"/>
  <cols>
    <col min="1" max="1" width="36.28515625" style="4" customWidth="1"/>
    <col min="2" max="2" width="36.28515625" style="5" customWidth="1"/>
    <col min="3" max="3" width="36.28515625" style="13" customWidth="1"/>
    <col min="4" max="4" width="6.28515625" style="2" customWidth="1"/>
    <col min="5" max="255" width="6.28515625" style="1" hidden="1" customWidth="1"/>
    <col min="256" max="16384" width="6.28515625" style="2" hidden="1"/>
  </cols>
  <sheetData>
    <row r="1" spans="1:256" ht="19.5" thickBot="1" x14ac:dyDescent="0.25">
      <c r="A1" s="140" t="s">
        <v>9</v>
      </c>
      <c r="B1" s="141"/>
      <c r="C1" s="142"/>
    </row>
    <row r="2" spans="1:256" customFormat="1" ht="18.75" x14ac:dyDescent="0.2">
      <c r="A2" s="143" t="s">
        <v>5</v>
      </c>
      <c r="B2" s="144"/>
      <c r="C2" s="145"/>
      <c r="D2" s="11"/>
      <c r="IV2" s="11"/>
    </row>
    <row r="3" spans="1:256" ht="21" customHeight="1" x14ac:dyDescent="0.2">
      <c r="A3" s="146" t="s">
        <v>6</v>
      </c>
      <c r="B3" s="147"/>
      <c r="C3" s="148"/>
    </row>
    <row r="4" spans="1:256" x14ac:dyDescent="0.2">
      <c r="A4" s="149" t="s">
        <v>15</v>
      </c>
      <c r="B4" s="150"/>
      <c r="C4" s="151"/>
    </row>
    <row r="5" spans="1:256" ht="15" x14ac:dyDescent="0.2">
      <c r="A5" s="155" t="s">
        <v>19</v>
      </c>
      <c r="B5" s="156"/>
      <c r="C5" s="157"/>
      <c r="IU5" s="14"/>
    </row>
    <row r="6" spans="1:256" ht="15" x14ac:dyDescent="0.2">
      <c r="A6" s="155" t="s">
        <v>39</v>
      </c>
      <c r="B6" s="156"/>
      <c r="C6" s="157"/>
      <c r="IU6" s="14"/>
    </row>
    <row r="7" spans="1:256" ht="15" x14ac:dyDescent="0.2">
      <c r="A7" s="152"/>
      <c r="B7" s="153"/>
      <c r="C7" s="154"/>
    </row>
    <row r="8" spans="1:256" x14ac:dyDescent="0.2">
      <c r="A8" s="149" t="s">
        <v>33</v>
      </c>
      <c r="B8" s="150"/>
      <c r="C8" s="151"/>
    </row>
    <row r="9" spans="1:256" ht="75" customHeight="1" x14ac:dyDescent="0.2">
      <c r="A9" s="158" t="s">
        <v>7</v>
      </c>
      <c r="B9" s="159"/>
      <c r="C9" s="160"/>
    </row>
    <row r="10" spans="1:256" ht="12.75" customHeight="1" x14ac:dyDescent="0.2">
      <c r="A10" s="161"/>
      <c r="B10" s="162"/>
      <c r="C10" s="163"/>
    </row>
    <row r="11" spans="1:256" ht="12.75" customHeight="1" x14ac:dyDescent="0.2">
      <c r="A11" s="161"/>
      <c r="B11" s="162"/>
      <c r="C11" s="163"/>
    </row>
    <row r="12" spans="1:256" ht="12.75" customHeight="1" x14ac:dyDescent="0.2">
      <c r="A12" s="161"/>
      <c r="B12" s="162"/>
      <c r="C12" s="163"/>
    </row>
    <row r="13" spans="1:256" ht="13.15" customHeight="1" x14ac:dyDescent="0.2">
      <c r="A13" s="161"/>
      <c r="B13" s="162"/>
      <c r="C13" s="163"/>
    </row>
    <row r="14" spans="1:256" ht="13.15" customHeight="1" x14ac:dyDescent="0.2">
      <c r="A14" s="161"/>
      <c r="B14" s="162"/>
      <c r="C14" s="163"/>
    </row>
    <row r="15" spans="1:256" ht="13.15" customHeight="1" x14ac:dyDescent="0.2">
      <c r="A15" s="161"/>
      <c r="B15" s="162"/>
      <c r="C15" s="163"/>
    </row>
    <row r="16" spans="1:256" ht="13.15" customHeight="1" x14ac:dyDescent="0.2">
      <c r="A16" s="161"/>
      <c r="B16" s="162"/>
      <c r="C16" s="163"/>
    </row>
    <row r="17" spans="1:255" ht="13.15" customHeight="1" x14ac:dyDescent="0.2">
      <c r="A17" s="161"/>
      <c r="B17" s="162"/>
      <c r="C17" s="163"/>
    </row>
    <row r="18" spans="1:255" ht="13.15" customHeight="1" x14ac:dyDescent="0.2">
      <c r="A18" s="161"/>
      <c r="B18" s="162"/>
      <c r="C18" s="163"/>
    </row>
    <row r="19" spans="1:255" ht="33" customHeight="1" x14ac:dyDescent="0.2">
      <c r="A19" s="161"/>
      <c r="B19" s="162"/>
      <c r="C19" s="163"/>
    </row>
    <row r="20" spans="1:255" ht="13.9" customHeight="1" x14ac:dyDescent="0.2">
      <c r="A20" s="161"/>
      <c r="B20" s="162"/>
      <c r="C20" s="16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ht="14.25" customHeight="1" x14ac:dyDescent="0.2">
      <c r="A21" s="161"/>
      <c r="B21" s="162"/>
      <c r="C21" s="163"/>
    </row>
    <row r="22" spans="1:255" ht="13.15" customHeight="1" x14ac:dyDescent="0.2">
      <c r="A22" s="161"/>
      <c r="B22" s="162"/>
      <c r="C22" s="163"/>
    </row>
    <row r="23" spans="1:255" ht="13.15" customHeight="1" x14ac:dyDescent="0.2">
      <c r="A23" s="161"/>
      <c r="B23" s="162"/>
      <c r="C23" s="163"/>
    </row>
    <row r="24" spans="1:255" ht="13.15" customHeight="1" x14ac:dyDescent="0.2">
      <c r="A24" s="161"/>
      <c r="B24" s="162"/>
      <c r="C24" s="163"/>
    </row>
    <row r="25" spans="1:255" ht="13.15" customHeight="1" x14ac:dyDescent="0.2">
      <c r="A25" s="161"/>
      <c r="B25" s="162"/>
      <c r="C25" s="163"/>
    </row>
    <row r="26" spans="1:255" ht="13.15" customHeight="1" x14ac:dyDescent="0.2">
      <c r="A26" s="161"/>
      <c r="B26" s="162"/>
      <c r="C26" s="163"/>
    </row>
    <row r="27" spans="1:255" ht="13.15" customHeight="1" x14ac:dyDescent="0.2">
      <c r="A27" s="161"/>
      <c r="B27" s="162"/>
      <c r="C27" s="163"/>
    </row>
    <row r="28" spans="1:255" ht="13.15" customHeight="1" x14ac:dyDescent="0.2">
      <c r="A28" s="161"/>
      <c r="B28" s="162"/>
      <c r="C28" s="163"/>
    </row>
    <row r="29" spans="1:255" ht="13.15" customHeight="1" x14ac:dyDescent="0.2">
      <c r="A29" s="161"/>
      <c r="B29" s="162"/>
      <c r="C29" s="163"/>
    </row>
    <row r="30" spans="1:255" ht="10.5" customHeight="1" x14ac:dyDescent="0.2">
      <c r="A30" s="161"/>
      <c r="B30" s="162"/>
      <c r="C30" s="163"/>
    </row>
    <row r="31" spans="1:255" ht="12.75" customHeight="1" x14ac:dyDescent="0.2">
      <c r="A31" s="161"/>
      <c r="B31" s="162"/>
      <c r="C31" s="163"/>
    </row>
    <row r="32" spans="1:255" ht="12.75" customHeight="1" x14ac:dyDescent="0.2">
      <c r="A32" s="161"/>
      <c r="B32" s="162"/>
      <c r="C32" s="163"/>
    </row>
    <row r="33" spans="1:255" ht="12.75" customHeight="1" x14ac:dyDescent="0.2">
      <c r="A33" s="161"/>
      <c r="B33" s="162"/>
      <c r="C33" s="163"/>
    </row>
    <row r="34" spans="1:255" ht="12.75" customHeight="1" x14ac:dyDescent="0.2">
      <c r="A34" s="161"/>
      <c r="B34" s="162"/>
      <c r="C34" s="163"/>
    </row>
    <row r="35" spans="1:255" ht="12.75" customHeight="1" x14ac:dyDescent="0.2">
      <c r="A35" s="161"/>
      <c r="B35" s="162"/>
      <c r="C35" s="163"/>
    </row>
    <row r="36" spans="1:255" ht="2.25" customHeight="1" x14ac:dyDescent="0.2">
      <c r="A36" s="161"/>
      <c r="B36" s="162"/>
      <c r="C36" s="163"/>
    </row>
    <row r="37" spans="1:255" ht="12.75" customHeight="1" x14ac:dyDescent="0.2">
      <c r="A37" s="161"/>
      <c r="B37" s="162"/>
      <c r="C37" s="163"/>
    </row>
    <row r="38" spans="1:255" ht="12.75" customHeight="1" x14ac:dyDescent="0.2">
      <c r="A38" s="161"/>
      <c r="B38" s="162"/>
      <c r="C38" s="163"/>
    </row>
    <row r="39" spans="1:255" ht="12.75" customHeight="1" x14ac:dyDescent="0.2">
      <c r="A39" s="161"/>
      <c r="B39" s="162"/>
      <c r="C39" s="163"/>
    </row>
    <row r="40" spans="1:255" ht="12.75" customHeight="1" x14ac:dyDescent="0.2">
      <c r="A40" s="161"/>
      <c r="B40" s="162"/>
      <c r="C40" s="163"/>
    </row>
    <row r="41" spans="1:255" ht="12.75" customHeight="1" x14ac:dyDescent="0.2">
      <c r="A41" s="161"/>
      <c r="B41" s="162"/>
      <c r="C41" s="163"/>
    </row>
    <row r="42" spans="1:255" ht="12.75" customHeight="1" x14ac:dyDescent="0.2">
      <c r="A42" s="161"/>
      <c r="B42" s="162"/>
      <c r="C42" s="163"/>
    </row>
    <row r="43" spans="1:255" ht="40.5" customHeight="1" x14ac:dyDescent="0.2">
      <c r="A43" s="164"/>
      <c r="B43" s="165"/>
      <c r="C43" s="166"/>
    </row>
    <row r="44" spans="1:255" x14ac:dyDescent="0.2">
      <c r="A44" s="175" t="s">
        <v>37</v>
      </c>
      <c r="B44" s="175"/>
      <c r="C44" s="175"/>
    </row>
    <row r="45" spans="1:255" x14ac:dyDescent="0.2">
      <c r="A45" s="36" t="s">
        <v>1</v>
      </c>
      <c r="B45" s="6" t="s">
        <v>3</v>
      </c>
      <c r="C45" s="36" t="s">
        <v>20</v>
      </c>
    </row>
    <row r="46" spans="1:255" ht="15" x14ac:dyDescent="0.25">
      <c r="A46" s="36" t="s">
        <v>2</v>
      </c>
      <c r="B46" s="60"/>
      <c r="C46" s="106"/>
    </row>
    <row r="47" spans="1:255" ht="15" x14ac:dyDescent="0.25">
      <c r="A47" s="37">
        <v>1</v>
      </c>
      <c r="B47" s="60"/>
      <c r="C47" s="10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76.5" customHeight="1" x14ac:dyDescent="0.2">
      <c r="A48" s="173" t="s">
        <v>27</v>
      </c>
      <c r="B48" s="174"/>
      <c r="C48" s="17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ht="34.5" customHeight="1" x14ac:dyDescent="0.2">
      <c r="A49" s="105" t="s">
        <v>18</v>
      </c>
      <c r="B49" s="105"/>
      <c r="C49" s="10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ht="15" x14ac:dyDescent="0.25">
      <c r="A50" s="96"/>
      <c r="B50" s="97"/>
      <c r="C50" s="98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">
      <c r="A51" s="139" t="s">
        <v>35</v>
      </c>
      <c r="B51" s="139"/>
      <c r="C51" s="139"/>
    </row>
    <row r="52" spans="1:255" ht="15" x14ac:dyDescent="0.2">
      <c r="A52" s="61" t="s">
        <v>10</v>
      </c>
      <c r="B52" s="62"/>
      <c r="C52" s="63"/>
    </row>
    <row r="53" spans="1:255" ht="15" x14ac:dyDescent="0.2">
      <c r="A53" s="73" t="s">
        <v>34</v>
      </c>
      <c r="B53" s="73"/>
      <c r="C53" s="73"/>
    </row>
    <row r="54" spans="1:255" ht="15" x14ac:dyDescent="0.2">
      <c r="A54" s="73" t="s">
        <v>11</v>
      </c>
      <c r="B54" s="73"/>
      <c r="C54" s="73"/>
    </row>
    <row r="55" spans="1:255" ht="12.75" customHeight="1" x14ac:dyDescent="0.2">
      <c r="A55" s="158"/>
      <c r="B55" s="159"/>
      <c r="C55" s="160"/>
    </row>
    <row r="56" spans="1:255" ht="12.75" customHeight="1" x14ac:dyDescent="0.2">
      <c r="A56" s="161"/>
      <c r="B56" s="162"/>
      <c r="C56" s="163"/>
    </row>
    <row r="57" spans="1:255" ht="12.75" customHeight="1" x14ac:dyDescent="0.2">
      <c r="A57" s="161"/>
      <c r="B57" s="162"/>
      <c r="C57" s="163"/>
    </row>
    <row r="58" spans="1:255" ht="45.75" customHeight="1" x14ac:dyDescent="0.2">
      <c r="A58" s="161"/>
      <c r="B58" s="162"/>
      <c r="C58" s="163"/>
    </row>
    <row r="59" spans="1:255" ht="113.25" customHeight="1" x14ac:dyDescent="0.2">
      <c r="A59" s="164"/>
      <c r="B59" s="165"/>
      <c r="C59" s="166"/>
    </row>
    <row r="60" spans="1:255" ht="36" customHeight="1" x14ac:dyDescent="0.2">
      <c r="A60" s="92" t="s">
        <v>41</v>
      </c>
      <c r="B60" s="93"/>
      <c r="C60" s="94"/>
    </row>
    <row r="61" spans="1:255" ht="30" customHeight="1" x14ac:dyDescent="0.2">
      <c r="A61" s="38" t="s">
        <v>44</v>
      </c>
      <c r="B61" s="171"/>
      <c r="C61" s="172"/>
    </row>
    <row r="62" spans="1:255" ht="23.25" customHeight="1" x14ac:dyDescent="0.2">
      <c r="A62" s="30" t="s">
        <v>0</v>
      </c>
      <c r="B62" s="23" t="s">
        <v>40</v>
      </c>
      <c r="C62" s="30" t="s">
        <v>14</v>
      </c>
    </row>
    <row r="63" spans="1:255" ht="28.5" customHeight="1" x14ac:dyDescent="0.2">
      <c r="A63" s="39"/>
      <c r="B63" s="35"/>
      <c r="C63" s="40">
        <f>B46*B63*A63</f>
        <v>0</v>
      </c>
    </row>
    <row r="64" spans="1:255" ht="18" customHeight="1" x14ac:dyDescent="0.2">
      <c r="A64" s="102"/>
      <c r="B64" s="103"/>
      <c r="C64" s="104"/>
    </row>
    <row r="65" spans="1:3" x14ac:dyDescent="0.2">
      <c r="A65" s="30"/>
      <c r="B65" s="23" t="s">
        <v>32</v>
      </c>
      <c r="C65" s="30" t="s">
        <v>14</v>
      </c>
    </row>
    <row r="66" spans="1:3" ht="23.25" customHeight="1" x14ac:dyDescent="0.2">
      <c r="A66" s="30" t="s">
        <v>42</v>
      </c>
      <c r="B66" s="24"/>
      <c r="C66" s="40">
        <f>B66</f>
        <v>0</v>
      </c>
    </row>
    <row r="67" spans="1:3" ht="22.5" customHeight="1" x14ac:dyDescent="0.2">
      <c r="A67" s="30" t="s">
        <v>43</v>
      </c>
      <c r="B67" s="25"/>
      <c r="C67" s="40">
        <f>B47*B67</f>
        <v>0</v>
      </c>
    </row>
    <row r="68" spans="1:3" ht="12.75" customHeight="1" x14ac:dyDescent="0.2">
      <c r="A68" s="168"/>
      <c r="B68" s="169"/>
      <c r="C68" s="170"/>
    </row>
    <row r="69" spans="1:3" ht="24.75" customHeight="1" x14ac:dyDescent="0.2">
      <c r="A69" s="95" t="s">
        <v>45</v>
      </c>
      <c r="B69" s="95"/>
      <c r="C69" s="40">
        <f>C63+C66+C67</f>
        <v>0</v>
      </c>
    </row>
    <row r="70" spans="1:3" ht="38.25" customHeight="1" x14ac:dyDescent="0.2">
      <c r="A70" s="99"/>
      <c r="B70" s="100"/>
      <c r="C70" s="101"/>
    </row>
    <row r="71" spans="1:3" ht="25.5" customHeight="1" x14ac:dyDescent="0.2">
      <c r="A71" s="105" t="s">
        <v>18</v>
      </c>
      <c r="B71" s="105"/>
      <c r="C71" s="105"/>
    </row>
    <row r="72" spans="1:3" ht="15" x14ac:dyDescent="0.25">
      <c r="A72" s="96"/>
      <c r="B72" s="97"/>
      <c r="C72" s="98"/>
    </row>
    <row r="73" spans="1:3" ht="15" customHeight="1" x14ac:dyDescent="0.2">
      <c r="A73" s="139" t="s">
        <v>35</v>
      </c>
      <c r="B73" s="139"/>
      <c r="C73" s="139"/>
    </row>
    <row r="74" spans="1:3" ht="15" x14ac:dyDescent="0.2">
      <c r="A74" s="61" t="s">
        <v>10</v>
      </c>
      <c r="B74" s="62"/>
      <c r="C74" s="63"/>
    </row>
    <row r="75" spans="1:3" ht="12.75" customHeight="1" x14ac:dyDescent="0.2">
      <c r="A75" s="73" t="s">
        <v>34</v>
      </c>
      <c r="B75" s="73"/>
      <c r="C75" s="73"/>
    </row>
    <row r="76" spans="1:3" ht="12.75" customHeight="1" x14ac:dyDescent="0.2">
      <c r="A76" s="73" t="s">
        <v>11</v>
      </c>
      <c r="B76" s="73"/>
      <c r="C76" s="73"/>
    </row>
    <row r="77" spans="1:3" ht="12.75" customHeight="1" x14ac:dyDescent="0.2">
      <c r="A77" s="158"/>
      <c r="B77" s="159"/>
      <c r="C77" s="160"/>
    </row>
    <row r="78" spans="1:3" ht="12.75" customHeight="1" x14ac:dyDescent="0.2">
      <c r="A78" s="161"/>
      <c r="B78" s="162"/>
      <c r="C78" s="163"/>
    </row>
    <row r="79" spans="1:3" ht="39" customHeight="1" x14ac:dyDescent="0.2">
      <c r="A79" s="161"/>
      <c r="B79" s="162"/>
      <c r="C79" s="163"/>
    </row>
    <row r="80" spans="1:3" ht="33.75" customHeight="1" x14ac:dyDescent="0.2">
      <c r="A80" s="161"/>
      <c r="B80" s="162"/>
      <c r="C80" s="163"/>
    </row>
    <row r="81" spans="1:255" ht="114" customHeight="1" x14ac:dyDescent="0.2">
      <c r="A81" s="164"/>
      <c r="B81" s="165"/>
      <c r="C81" s="166"/>
    </row>
    <row r="82" spans="1:255" ht="36" customHeight="1" x14ac:dyDescent="0.2">
      <c r="A82" s="92" t="s">
        <v>41</v>
      </c>
      <c r="B82" s="93"/>
      <c r="C82" s="94"/>
    </row>
    <row r="83" spans="1:255" ht="23.25" customHeight="1" x14ac:dyDescent="0.2">
      <c r="A83" s="41" t="s">
        <v>44</v>
      </c>
      <c r="B83" s="76"/>
      <c r="C83" s="77"/>
    </row>
    <row r="84" spans="1:255" ht="39.75" customHeight="1" x14ac:dyDescent="0.2">
      <c r="A84" s="31" t="s">
        <v>0</v>
      </c>
      <c r="B84" s="20" t="s">
        <v>40</v>
      </c>
      <c r="C84" s="31" t="s">
        <v>14</v>
      </c>
    </row>
    <row r="85" spans="1:255" ht="24.75" customHeight="1" x14ac:dyDescent="0.2">
      <c r="A85" s="39"/>
      <c r="B85" s="35"/>
      <c r="C85" s="40">
        <f>A85*B85*B46</f>
        <v>0</v>
      </c>
      <c r="IU85" s="9"/>
    </row>
    <row r="86" spans="1:255" ht="15" x14ac:dyDescent="0.2">
      <c r="A86" s="78"/>
      <c r="B86" s="79"/>
      <c r="C86" s="80"/>
      <c r="IU86" s="16"/>
    </row>
    <row r="87" spans="1:255" ht="28.5" customHeight="1" x14ac:dyDescent="0.2">
      <c r="A87" s="31"/>
      <c r="B87" s="20" t="s">
        <v>32</v>
      </c>
      <c r="C87" s="31" t="s">
        <v>14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10"/>
    </row>
    <row r="88" spans="1:255" ht="34.5" customHeight="1" x14ac:dyDescent="0.2">
      <c r="A88" s="31" t="s">
        <v>42</v>
      </c>
      <c r="B88" s="21"/>
      <c r="C88" s="42">
        <f>B88</f>
        <v>0</v>
      </c>
    </row>
    <row r="89" spans="1:255" ht="24" customHeight="1" x14ac:dyDescent="0.2">
      <c r="A89" s="31" t="s">
        <v>43</v>
      </c>
      <c r="B89" s="22"/>
      <c r="C89" s="40">
        <f>B89*B47</f>
        <v>0</v>
      </c>
    </row>
    <row r="90" spans="1:255" ht="14.25" customHeight="1" x14ac:dyDescent="0.2">
      <c r="A90" s="78"/>
      <c r="B90" s="79"/>
      <c r="C90" s="80"/>
    </row>
    <row r="91" spans="1:255" ht="25.5" customHeight="1" x14ac:dyDescent="0.2">
      <c r="A91" s="81" t="s">
        <v>45</v>
      </c>
      <c r="B91" s="81"/>
      <c r="C91" s="42">
        <f>SUM(C85+C88+C89)</f>
        <v>0</v>
      </c>
    </row>
    <row r="92" spans="1:255" ht="108.75" customHeight="1" thickBot="1" x14ac:dyDescent="0.25">
      <c r="A92" s="110" t="s">
        <v>46</v>
      </c>
      <c r="B92" s="111"/>
      <c r="C92" s="112"/>
    </row>
    <row r="93" spans="1:255" ht="81.75" customHeight="1" x14ac:dyDescent="0.2">
      <c r="A93" s="117" t="s">
        <v>47</v>
      </c>
      <c r="B93" s="118"/>
      <c r="C93" s="119"/>
    </row>
    <row r="94" spans="1:255" ht="34.5" customHeight="1" x14ac:dyDescent="0.2">
      <c r="A94" s="188"/>
      <c r="B94" s="189"/>
      <c r="C94" s="190"/>
    </row>
    <row r="95" spans="1:255" ht="25.5" customHeight="1" x14ac:dyDescent="0.2">
      <c r="A95" s="74" t="s">
        <v>17</v>
      </c>
      <c r="B95" s="74"/>
      <c r="C95" s="74"/>
    </row>
    <row r="96" spans="1:255" ht="25.5" customHeight="1" x14ac:dyDescent="0.2">
      <c r="A96" s="70"/>
      <c r="B96" s="71"/>
      <c r="C96" s="72"/>
    </row>
    <row r="97" spans="1:3" ht="15.75" customHeight="1" x14ac:dyDescent="0.2">
      <c r="A97" s="75" t="s">
        <v>48</v>
      </c>
      <c r="B97" s="75"/>
      <c r="C97" s="75"/>
    </row>
    <row r="98" spans="1:3" ht="25.5" customHeight="1" x14ac:dyDescent="0.2">
      <c r="A98" s="73" t="s">
        <v>10</v>
      </c>
      <c r="B98" s="73"/>
      <c r="C98" s="73"/>
    </row>
    <row r="99" spans="1:3" ht="222" customHeight="1" x14ac:dyDescent="0.2">
      <c r="A99" s="61" t="s">
        <v>11</v>
      </c>
      <c r="B99" s="62"/>
      <c r="C99" s="63"/>
    </row>
    <row r="100" spans="1:3" ht="15.75" customHeight="1" x14ac:dyDescent="0.2">
      <c r="A100" s="75" t="s">
        <v>16</v>
      </c>
      <c r="B100" s="75"/>
      <c r="C100" s="75"/>
    </row>
    <row r="101" spans="1:3" ht="25.5" customHeight="1" x14ac:dyDescent="0.2">
      <c r="A101" s="73" t="s">
        <v>10</v>
      </c>
      <c r="B101" s="73"/>
      <c r="C101" s="73"/>
    </row>
    <row r="102" spans="1:3" ht="233.25" customHeight="1" x14ac:dyDescent="0.2">
      <c r="A102" s="73" t="s">
        <v>11</v>
      </c>
      <c r="B102" s="73"/>
      <c r="C102" s="73"/>
    </row>
    <row r="103" spans="1:3" ht="0.75" customHeight="1" x14ac:dyDescent="0.2">
      <c r="A103" s="43"/>
      <c r="B103" s="26"/>
      <c r="C103" s="44"/>
    </row>
    <row r="104" spans="1:3" ht="23.25" customHeight="1" x14ac:dyDescent="0.2">
      <c r="A104" s="45"/>
      <c r="B104" s="17"/>
      <c r="C104" s="46"/>
    </row>
    <row r="105" spans="1:3" ht="30.75" customHeight="1" x14ac:dyDescent="0.2">
      <c r="A105" s="120" t="s">
        <v>36</v>
      </c>
      <c r="B105" s="121"/>
      <c r="C105" s="122"/>
    </row>
    <row r="106" spans="1:3" ht="21" customHeight="1" x14ac:dyDescent="0.2">
      <c r="A106" s="18" t="s">
        <v>29</v>
      </c>
      <c r="B106" s="18" t="s">
        <v>30</v>
      </c>
      <c r="C106" s="18" t="s">
        <v>31</v>
      </c>
    </row>
    <row r="107" spans="1:3" ht="21" customHeight="1" x14ac:dyDescent="0.2">
      <c r="A107" s="19"/>
      <c r="C107" s="19"/>
    </row>
    <row r="108" spans="1:3" ht="21" customHeight="1" x14ac:dyDescent="0.2">
      <c r="A108" s="19"/>
      <c r="B108" s="19"/>
      <c r="C108" s="19"/>
    </row>
    <row r="109" spans="1:3" ht="21" customHeight="1" x14ac:dyDescent="0.2">
      <c r="A109" s="19"/>
      <c r="B109" s="19"/>
      <c r="C109" s="19"/>
    </row>
    <row r="110" spans="1:3" ht="21" customHeight="1" x14ac:dyDescent="0.2">
      <c r="A110" s="67"/>
      <c r="B110" s="68"/>
      <c r="C110" s="69"/>
    </row>
    <row r="111" spans="1:3" ht="27" customHeight="1" x14ac:dyDescent="0.2">
      <c r="A111" s="182" t="s">
        <v>38</v>
      </c>
      <c r="B111" s="183"/>
      <c r="C111" s="184"/>
    </row>
    <row r="112" spans="1:3" ht="42.75" customHeight="1" x14ac:dyDescent="0.2">
      <c r="A112" s="185" t="s">
        <v>60</v>
      </c>
      <c r="B112" s="186"/>
      <c r="C112" s="187"/>
    </row>
    <row r="113" spans="1:3" ht="14.25" customHeight="1" x14ac:dyDescent="0.2">
      <c r="A113" s="7" t="s">
        <v>23</v>
      </c>
      <c r="B113" s="7" t="s">
        <v>24</v>
      </c>
      <c r="C113" s="7" t="s">
        <v>25</v>
      </c>
    </row>
    <row r="114" spans="1:3" ht="28.5" customHeight="1" x14ac:dyDescent="0.2">
      <c r="A114" s="3"/>
      <c r="B114" s="3"/>
      <c r="C114" s="27"/>
    </row>
    <row r="115" spans="1:3" ht="28.5" customHeight="1" x14ac:dyDescent="0.2">
      <c r="A115" s="3"/>
      <c r="B115" s="3"/>
      <c r="C115" s="27"/>
    </row>
    <row r="116" spans="1:3" ht="28.5" customHeight="1" x14ac:dyDescent="0.2">
      <c r="A116" s="3"/>
      <c r="B116" s="3"/>
      <c r="C116" s="27"/>
    </row>
    <row r="117" spans="1:3" ht="28.5" customHeight="1" x14ac:dyDescent="0.2">
      <c r="A117" s="3"/>
      <c r="B117" s="3"/>
      <c r="C117" s="27"/>
    </row>
    <row r="118" spans="1:3" ht="28.5" customHeight="1" x14ac:dyDescent="0.2">
      <c r="A118" s="3"/>
      <c r="B118" s="3"/>
      <c r="C118" s="27"/>
    </row>
    <row r="119" spans="1:3" ht="28.5" customHeight="1" x14ac:dyDescent="0.2">
      <c r="A119" s="3"/>
      <c r="B119" s="3"/>
      <c r="C119" s="27"/>
    </row>
    <row r="120" spans="1:3" ht="28.5" customHeight="1" x14ac:dyDescent="0.2">
      <c r="A120" s="3"/>
      <c r="B120" s="3"/>
      <c r="C120" s="27"/>
    </row>
    <row r="121" spans="1:3" ht="28.5" customHeight="1" x14ac:dyDescent="0.2">
      <c r="A121" s="3"/>
      <c r="B121" s="3"/>
      <c r="C121" s="27"/>
    </row>
    <row r="122" spans="1:3" ht="28.5" customHeight="1" x14ac:dyDescent="0.2">
      <c r="A122" s="3"/>
      <c r="B122" s="3"/>
      <c r="C122" s="27"/>
    </row>
    <row r="123" spans="1:3" ht="28.5" customHeight="1" x14ac:dyDescent="0.2">
      <c r="A123" s="3"/>
      <c r="B123" s="3"/>
      <c r="C123" s="27"/>
    </row>
    <row r="124" spans="1:3" ht="28.5" customHeight="1" x14ac:dyDescent="0.2">
      <c r="A124" s="3"/>
      <c r="B124" s="3"/>
      <c r="C124" s="27"/>
    </row>
    <row r="125" spans="1:3" ht="28.5" customHeight="1" x14ac:dyDescent="0.2">
      <c r="A125" s="3"/>
      <c r="B125" s="3"/>
      <c r="C125" s="27"/>
    </row>
    <row r="126" spans="1:3" ht="28.5" customHeight="1" x14ac:dyDescent="0.2">
      <c r="A126" s="3"/>
      <c r="B126" s="3"/>
      <c r="C126" s="27"/>
    </row>
    <row r="127" spans="1:3" ht="28.5" customHeight="1" x14ac:dyDescent="0.2">
      <c r="A127" s="3"/>
      <c r="B127" s="3"/>
      <c r="C127" s="27"/>
    </row>
    <row r="128" spans="1:3" ht="28.5" customHeight="1" x14ac:dyDescent="0.2">
      <c r="A128" s="3"/>
      <c r="B128" s="3"/>
      <c r="C128" s="27"/>
    </row>
    <row r="129" spans="1:255" ht="28.5" customHeight="1" x14ac:dyDescent="0.2">
      <c r="A129" s="3"/>
      <c r="B129" s="3"/>
      <c r="C129" s="27"/>
    </row>
    <row r="130" spans="1:255" ht="34.5" customHeight="1" x14ac:dyDescent="0.2">
      <c r="A130" s="8" t="s">
        <v>12</v>
      </c>
      <c r="B130" s="8"/>
      <c r="C130" s="47">
        <f>SUM(C114:C129)</f>
        <v>0</v>
      </c>
    </row>
    <row r="131" spans="1:255" ht="34.5" customHeight="1" x14ac:dyDescent="0.2">
      <c r="A131" s="167"/>
      <c r="B131" s="167"/>
      <c r="C131" s="167"/>
    </row>
    <row r="132" spans="1:255" ht="34.5" customHeight="1" x14ac:dyDescent="0.2">
      <c r="A132" s="82" t="s">
        <v>49</v>
      </c>
      <c r="B132" s="82"/>
      <c r="C132" s="82"/>
      <c r="D132" s="1"/>
      <c r="IU132" s="2"/>
    </row>
    <row r="133" spans="1:255" ht="345" customHeight="1" x14ac:dyDescent="0.2">
      <c r="A133" s="123"/>
      <c r="B133" s="123"/>
      <c r="C133" s="123"/>
    </row>
    <row r="134" spans="1:255" ht="27.75" customHeight="1" x14ac:dyDescent="0.2">
      <c r="A134" s="89"/>
      <c r="B134" s="90"/>
      <c r="C134" s="91"/>
    </row>
    <row r="135" spans="1:255" ht="44.25" customHeight="1" x14ac:dyDescent="0.2">
      <c r="A135" s="82" t="s">
        <v>55</v>
      </c>
      <c r="B135" s="82"/>
      <c r="C135" s="82"/>
    </row>
    <row r="136" spans="1:255" ht="44.25" customHeight="1" x14ac:dyDescent="0.2">
      <c r="A136" s="18"/>
      <c r="B136" s="18" t="s">
        <v>56</v>
      </c>
      <c r="C136" s="18" t="s">
        <v>54</v>
      </c>
    </row>
    <row r="137" spans="1:255" ht="44.25" customHeight="1" x14ac:dyDescent="0.2">
      <c r="A137" s="18" t="s">
        <v>51</v>
      </c>
      <c r="B137" s="59"/>
      <c r="C137" s="59"/>
    </row>
    <row r="138" spans="1:255" ht="58.5" customHeight="1" x14ac:dyDescent="0.2">
      <c r="A138" s="18" t="s">
        <v>52</v>
      </c>
      <c r="B138" s="59"/>
      <c r="C138" s="59"/>
    </row>
    <row r="139" spans="1:255" ht="58.5" customHeight="1" x14ac:dyDescent="0.2">
      <c r="A139" s="18" t="s">
        <v>53</v>
      </c>
      <c r="B139" s="59"/>
      <c r="C139" s="59"/>
    </row>
    <row r="140" spans="1:255" ht="58.5" customHeight="1" x14ac:dyDescent="0.2">
      <c r="A140" s="18" t="s">
        <v>14</v>
      </c>
      <c r="B140" s="54">
        <f>SUM(B137,B138,B139)</f>
        <v>0</v>
      </c>
      <c r="C140" s="54">
        <f>SUM(C137,C138,C139)</f>
        <v>0</v>
      </c>
    </row>
    <row r="141" spans="1:255" ht="28.5" customHeight="1" x14ac:dyDescent="0.2">
      <c r="A141" s="89"/>
      <c r="B141" s="90"/>
      <c r="C141" s="91"/>
    </row>
    <row r="142" spans="1:255" ht="58.5" customHeight="1" x14ac:dyDescent="0.2">
      <c r="A142" s="83" t="s">
        <v>57</v>
      </c>
      <c r="B142" s="84"/>
      <c r="C142" s="85"/>
    </row>
    <row r="143" spans="1:255" ht="327.75" customHeight="1" x14ac:dyDescent="0.2">
      <c r="A143" s="86"/>
      <c r="B143" s="87"/>
      <c r="C143" s="88"/>
    </row>
    <row r="144" spans="1:255" ht="114.75" customHeight="1" x14ac:dyDescent="0.2">
      <c r="A144" s="89" t="s">
        <v>58</v>
      </c>
      <c r="B144" s="90"/>
      <c r="C144" s="91"/>
    </row>
    <row r="145" spans="1:255" ht="37.5" customHeight="1" x14ac:dyDescent="0.2">
      <c r="A145" s="116"/>
      <c r="B145" s="116"/>
      <c r="C145" s="116"/>
    </row>
    <row r="146" spans="1:255" ht="22.9" customHeight="1" x14ac:dyDescent="0.2">
      <c r="A146" s="133" t="s">
        <v>21</v>
      </c>
      <c r="B146" s="134"/>
      <c r="C146" s="135"/>
    </row>
    <row r="147" spans="1:255" ht="15" customHeight="1" x14ac:dyDescent="0.2">
      <c r="A147" s="113"/>
      <c r="B147" s="114"/>
      <c r="C147" s="115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</row>
    <row r="148" spans="1:255" ht="36.75" customHeight="1" x14ac:dyDescent="0.2">
      <c r="A148" s="8" t="s">
        <v>22</v>
      </c>
      <c r="B148" s="8" t="s">
        <v>28</v>
      </c>
      <c r="C148" s="18" t="s">
        <v>59</v>
      </c>
    </row>
    <row r="149" spans="1:255" ht="39" customHeight="1" x14ac:dyDescent="0.2">
      <c r="A149" s="48" t="s">
        <v>13</v>
      </c>
      <c r="B149" s="15">
        <f>C69+C91</f>
        <v>0</v>
      </c>
      <c r="C149" s="55">
        <f>B140</f>
        <v>0</v>
      </c>
    </row>
    <row r="150" spans="1:255" ht="36" customHeight="1" x14ac:dyDescent="0.2">
      <c r="A150" s="48" t="s">
        <v>4</v>
      </c>
      <c r="B150" s="15">
        <f>C130</f>
        <v>0</v>
      </c>
      <c r="C150" s="55">
        <f>C140</f>
        <v>0</v>
      </c>
    </row>
    <row r="151" spans="1:255" ht="31.15" customHeight="1" x14ac:dyDescent="0.2">
      <c r="A151" s="49" t="s">
        <v>12</v>
      </c>
      <c r="B151" s="28">
        <f>SUM(B149:B150)</f>
        <v>0</v>
      </c>
      <c r="C151" s="28">
        <f>SUM(C149:C150)</f>
        <v>0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</row>
    <row r="152" spans="1:255" ht="31.15" customHeight="1" x14ac:dyDescent="0.2">
      <c r="A152" s="64"/>
      <c r="B152" s="65"/>
      <c r="C152" s="66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ht="31.15" customHeight="1" x14ac:dyDescent="0.2">
      <c r="A153" s="50"/>
      <c r="B153" s="51"/>
      <c r="C153" s="5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</row>
    <row r="154" spans="1:255" ht="47.45" customHeight="1" x14ac:dyDescent="0.2">
      <c r="A154" s="8" t="s">
        <v>26</v>
      </c>
      <c r="B154" s="29">
        <f>B151-C151</f>
        <v>0</v>
      </c>
      <c r="C154" s="5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ht="14.25" customHeight="1" x14ac:dyDescent="0.2">
      <c r="A155" s="136"/>
      <c r="B155" s="137"/>
      <c r="C155" s="138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</row>
    <row r="156" spans="1:255" ht="174" customHeight="1" x14ac:dyDescent="0.2">
      <c r="A156" s="130" t="s">
        <v>61</v>
      </c>
      <c r="B156" s="131"/>
      <c r="C156" s="13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 spans="1:255" ht="13.9" customHeight="1" x14ac:dyDescent="0.2">
      <c r="A157" s="124"/>
      <c r="B157" s="125"/>
      <c r="C157" s="126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</row>
    <row r="158" spans="1:255" ht="13.9" customHeight="1" x14ac:dyDescent="0.2">
      <c r="A158" s="127"/>
      <c r="B158" s="128"/>
      <c r="C158" s="129"/>
    </row>
    <row r="159" spans="1:255" ht="85.15" customHeight="1" x14ac:dyDescent="0.2">
      <c r="A159" s="107" t="s">
        <v>8</v>
      </c>
      <c r="B159" s="108"/>
      <c r="C159" s="109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</row>
    <row r="160" spans="1:255" ht="91.5" customHeight="1" x14ac:dyDescent="0.25">
      <c r="A160" s="176" t="s">
        <v>50</v>
      </c>
      <c r="B160" s="177"/>
      <c r="C160" s="178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ht="48.75" customHeight="1" x14ac:dyDescent="0.25">
      <c r="A161" s="56"/>
      <c r="B161" s="57"/>
      <c r="C161" s="58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</row>
    <row r="162" spans="1:255" ht="153" customHeight="1" x14ac:dyDescent="0.25">
      <c r="A162" s="179"/>
      <c r="B162" s="180"/>
      <c r="C162" s="18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ht="13.9" hidden="1" customHeight="1" x14ac:dyDescent="0.25">
      <c r="A163" s="32"/>
      <c r="B163" s="33"/>
      <c r="C163" s="3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</row>
    <row r="164" spans="1:255" ht="13.9" hidden="1" customHeight="1" x14ac:dyDescent="0.25">
      <c r="A164" s="32"/>
      <c r="B164" s="33"/>
      <c r="C164" s="34"/>
    </row>
    <row r="165" spans="1:255" ht="15" hidden="1" customHeight="1" x14ac:dyDescent="0.25">
      <c r="A165" s="32"/>
      <c r="B165" s="33"/>
      <c r="C165" s="3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</row>
    <row r="166" spans="1:255" ht="12.75" hidden="1" customHeight="1" x14ac:dyDescent="0.25">
      <c r="A166" s="32"/>
      <c r="B166" s="33"/>
      <c r="C166" s="34"/>
    </row>
    <row r="167" spans="1:255" ht="14.25" hidden="1" customHeight="1" x14ac:dyDescent="0.25">
      <c r="A167" s="32"/>
      <c r="B167" s="33"/>
      <c r="C167" s="3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</row>
    <row r="168" spans="1:255" ht="14.25" hidden="1" customHeight="1" x14ac:dyDescent="0.25">
      <c r="A168" s="32"/>
      <c r="B168" s="33"/>
      <c r="C168" s="34"/>
    </row>
    <row r="169" spans="1:255" ht="14.25" hidden="1" customHeight="1" x14ac:dyDescent="0.25">
      <c r="A169" s="32"/>
      <c r="B169" s="33"/>
      <c r="C169" s="34"/>
    </row>
    <row r="170" spans="1:255" ht="14.25" hidden="1" customHeight="1" x14ac:dyDescent="0.25">
      <c r="A170" s="32"/>
      <c r="B170" s="33"/>
      <c r="C170" s="34"/>
    </row>
    <row r="171" spans="1:255" ht="15" hidden="1" customHeight="1" x14ac:dyDescent="0.25">
      <c r="A171" s="32"/>
      <c r="B171" s="33"/>
      <c r="C171" s="34"/>
    </row>
    <row r="172" spans="1:255" ht="15" hidden="1" customHeight="1" x14ac:dyDescent="0.25">
      <c r="A172" s="32"/>
      <c r="B172" s="33"/>
      <c r="C172" s="34"/>
    </row>
    <row r="173" spans="1:255" ht="14.25" hidden="1" customHeight="1" x14ac:dyDescent="0.25">
      <c r="A173" s="32"/>
      <c r="B173" s="33"/>
      <c r="C173" s="34"/>
    </row>
    <row r="174" spans="1:255" ht="14.25" hidden="1" customHeight="1" x14ac:dyDescent="0.25">
      <c r="A174" s="32"/>
      <c r="B174" s="33"/>
      <c r="C174" s="34"/>
    </row>
    <row r="175" spans="1:255" ht="15" hidden="1" customHeight="1" x14ac:dyDescent="0.25">
      <c r="A175" s="32"/>
      <c r="B175" s="33"/>
      <c r="C175" s="34"/>
    </row>
    <row r="176" spans="1:255" ht="15" hidden="1" customHeight="1" x14ac:dyDescent="0.25">
      <c r="A176" s="32"/>
      <c r="B176" s="33"/>
      <c r="C176" s="34"/>
    </row>
    <row r="177" spans="1:3" ht="14.25" hidden="1" customHeight="1" x14ac:dyDescent="0.25">
      <c r="A177" s="32"/>
      <c r="B177" s="33"/>
      <c r="C177" s="34"/>
    </row>
    <row r="178" spans="1:3" hidden="1" x14ac:dyDescent="0.2">
      <c r="C178" s="12"/>
    </row>
    <row r="179" spans="1:3" x14ac:dyDescent="0.2"/>
    <row r="180" spans="1:3" x14ac:dyDescent="0.2"/>
    <row r="181" spans="1:3" x14ac:dyDescent="0.2"/>
  </sheetData>
  <sheetProtection algorithmName="SHA-512" hashValue="387fC9s2VLH1n/G48B1FUAjqY/C+dtiNEMkSH6mV5fnr9PUK991VzlL531zaCk3JVqu15AuPYh8OiVOq1gNdrg==" saltValue="UocSg10Z+L0vK62uHC34kA==" spinCount="100000" sheet="1" selectLockedCells="1"/>
  <protectedRanges>
    <protectedRange password="CC2B" sqref="C61 C151 B154 B149:B151 C66:C69 C83 C63:C64 C85:C86 C88:C91 C94" name="Intervalo1" securityDescriptor="O:WDG:WDD:(D;;CC;;;S-1-5-21-1742887463-3145482884-1933760848-7556)(A;;CC;;;AU)(A;;CC;;;S-1-5-21-1742887463-3145482884-1933760848-15313)(A;;CC;;;S-1-5-21-1742887463-3145482884-1933760848-23632)(A;;CC;;;S-1-5-21-1742887463-3145482884-1933760848-34869)(A;;CC;;;S-1-5-21-1742887463-3145482884-1933760848-8368)"/>
    <protectedRange password="CC2B" sqref="C130:C144" name="Intervalo1_2" securityDescriptor="O:WDG:WDD:(D;;CC;;;S-1-5-21-1742887463-3145482884-1933760848-7556)(A;;CC;;;AU)(A;;CC;;;S-1-5-21-1742887463-3145482884-1933760848-15313)(A;;CC;;;S-1-5-21-1742887463-3145482884-1933760848-23632)(A;;CC;;;S-1-5-21-1742887463-3145482884-1933760848-34869)(A;;CC;;;S-1-5-21-1742887463-3145482884-1933760848-8368)"/>
  </protectedRanges>
  <mergeCells count="71">
    <mergeCell ref="A160:C160"/>
    <mergeCell ref="A162:C162"/>
    <mergeCell ref="A111:C111"/>
    <mergeCell ref="A112:C112"/>
    <mergeCell ref="A94:C94"/>
    <mergeCell ref="A141:C141"/>
    <mergeCell ref="A134:C134"/>
    <mergeCell ref="A9:C43"/>
    <mergeCell ref="A131:C131"/>
    <mergeCell ref="A132:C132"/>
    <mergeCell ref="A99:C99"/>
    <mergeCell ref="A101:C101"/>
    <mergeCell ref="A55:C59"/>
    <mergeCell ref="A75:C75"/>
    <mergeCell ref="A76:C76"/>
    <mergeCell ref="A77:C81"/>
    <mergeCell ref="A82:C82"/>
    <mergeCell ref="A68:C68"/>
    <mergeCell ref="B61:C61"/>
    <mergeCell ref="A50:C50"/>
    <mergeCell ref="A48:C48"/>
    <mergeCell ref="A49:C49"/>
    <mergeCell ref="A44:C44"/>
    <mergeCell ref="A1:C1"/>
    <mergeCell ref="A2:C2"/>
    <mergeCell ref="A3:C3"/>
    <mergeCell ref="A4:C4"/>
    <mergeCell ref="A8:C8"/>
    <mergeCell ref="A7:C7"/>
    <mergeCell ref="A6:C6"/>
    <mergeCell ref="A5:C5"/>
    <mergeCell ref="C46:C47"/>
    <mergeCell ref="A159:C159"/>
    <mergeCell ref="A92:C92"/>
    <mergeCell ref="A147:C147"/>
    <mergeCell ref="A145:C145"/>
    <mergeCell ref="A93:C93"/>
    <mergeCell ref="A105:C105"/>
    <mergeCell ref="A133:C133"/>
    <mergeCell ref="A157:C158"/>
    <mergeCell ref="A156:C156"/>
    <mergeCell ref="A146:C146"/>
    <mergeCell ref="A155:C155"/>
    <mergeCell ref="A90:C90"/>
    <mergeCell ref="A53:C53"/>
    <mergeCell ref="A73:C73"/>
    <mergeCell ref="A51:C51"/>
    <mergeCell ref="A52:C52"/>
    <mergeCell ref="A60:C60"/>
    <mergeCell ref="A69:B69"/>
    <mergeCell ref="A72:C72"/>
    <mergeCell ref="A70:C70"/>
    <mergeCell ref="A64:C64"/>
    <mergeCell ref="A54:C54"/>
    <mergeCell ref="A71:C71"/>
    <mergeCell ref="A74:C74"/>
    <mergeCell ref="A152:C152"/>
    <mergeCell ref="A110:C110"/>
    <mergeCell ref="A96:C96"/>
    <mergeCell ref="A102:C102"/>
    <mergeCell ref="A95:C95"/>
    <mergeCell ref="A97:C97"/>
    <mergeCell ref="A98:C98"/>
    <mergeCell ref="A100:C100"/>
    <mergeCell ref="B83:C83"/>
    <mergeCell ref="A86:C86"/>
    <mergeCell ref="A91:B91"/>
    <mergeCell ref="A135:C135"/>
    <mergeCell ref="A142:C142"/>
    <mergeCell ref="A143:C143"/>
    <mergeCell ref="A144:C144"/>
  </mergeCells>
  <phoneticPr fontId="11" type="noConversion"/>
  <hyperlinks>
    <hyperlink ref="A48" r:id="rId1" display="https://www.bcb.gov.br/estabilidadefinanceira/historicocotacoes" xr:uid="{4B5DF1F3-86A4-4EF4-8DA8-908B532D32F4}"/>
  </hyperlinks>
  <pageMargins left="0.47244094488188981" right="0.59055118110236227" top="1.3779527559055118" bottom="0.39370078740157483" header="0.31496062992125984" footer="0.31496062992125984"/>
  <pageSetup paperSize="9" scale="86" fitToHeight="0" orientation="portrait" horizontalDpi="300" verticalDpi="300" r:id="rId2"/>
  <headerFooter alignWithMargins="0">
    <oddHeader xml:space="preserve">&amp;L              &amp;G&amp;R                                                                      &amp;G             </oddHeader>
  </headerFooter>
  <rowBreaks count="8" manualBreakCount="8">
    <brk id="48" max="2" man="1"/>
    <brk id="70" max="2" man="1"/>
    <brk id="93" max="2" man="1"/>
    <brk id="109" max="2" man="1"/>
    <brk id="131" max="2" man="1"/>
    <brk id="134" max="2" man="1"/>
    <brk id="144" max="2" man="1"/>
    <brk id="161" max="2" man="1"/>
  </rowBreak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Button 1">
              <controlPr defaultSize="0" print="0" autoFill="0" autoPict="0" macro="[0]!SalvarComoPDF">
                <anchor moveWithCells="1">
                  <from>
                    <xdr:col>0</xdr:col>
                    <xdr:colOff>2638425</xdr:colOff>
                    <xdr:row>161</xdr:row>
                    <xdr:rowOff>581025</xdr:rowOff>
                  </from>
                  <to>
                    <xdr:col>1</xdr:col>
                    <xdr:colOff>2181225</xdr:colOff>
                    <xdr:row>161</xdr:row>
                    <xdr:rowOff>1390650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PLANO DE TRABALHO</vt:lpstr>
      <vt:lpstr>'PLANO DE TRABALHO'!_13012020_plano_de_trabalho_cofecub_2020_doc__2</vt:lpstr>
      <vt:lpstr>'PLANO DE TRABALHO'!Area_de_impressao</vt:lpstr>
    </vt:vector>
  </TitlesOfParts>
  <Company>capes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talyssons</dc:creator>
  <cp:lastModifiedBy>Lucas Mendes de Freitas</cp:lastModifiedBy>
  <cp:lastPrinted>2025-12-23T17:23:13Z</cp:lastPrinted>
  <dcterms:created xsi:type="dcterms:W3CDTF">2010-04-27T13:50:00Z</dcterms:created>
  <dcterms:modified xsi:type="dcterms:W3CDTF">2025-12-23T18:00:40Z</dcterms:modified>
</cp:coreProperties>
</file>