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aysllap\Desktop\Projetos Procad\"/>
    </mc:Choice>
  </mc:AlternateContent>
  <bookViews>
    <workbookView xWindow="0" yWindow="0" windowWidth="24000" windowHeight="9735"/>
  </bookViews>
  <sheets>
    <sheet name="Anexo I_Divulgação" sheetId="1" r:id="rId1"/>
  </sheets>
  <externalReferences>
    <externalReference r:id="rId2"/>
  </externalReferences>
  <definedNames>
    <definedName name="_xlnm._FilterDatabase" localSheetId="0" hidden="1">'Anexo I_Divulgação'!$B$1:$I$95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 i="1" l="1"/>
  <c r="I2" i="1"/>
  <c r="H3" i="1"/>
  <c r="I3" i="1"/>
  <c r="H5" i="1"/>
  <c r="I5" i="1"/>
  <c r="H6" i="1"/>
  <c r="I6" i="1"/>
  <c r="H7" i="1"/>
  <c r="I7" i="1"/>
  <c r="H9" i="1"/>
  <c r="I9" i="1"/>
  <c r="H10" i="1"/>
  <c r="I10" i="1"/>
  <c r="H12" i="1"/>
  <c r="I12" i="1"/>
  <c r="H14" i="1"/>
  <c r="I14" i="1"/>
  <c r="H15" i="1"/>
  <c r="I15" i="1"/>
  <c r="H16" i="1"/>
  <c r="I16" i="1"/>
  <c r="H17" i="1"/>
  <c r="I17" i="1"/>
  <c r="H21" i="1"/>
  <c r="I21" i="1"/>
  <c r="H23" i="1"/>
  <c r="I23" i="1"/>
  <c r="H24" i="1"/>
  <c r="I24" i="1"/>
  <c r="H28" i="1"/>
  <c r="I28" i="1"/>
  <c r="H29" i="1"/>
  <c r="I29" i="1"/>
  <c r="H34" i="1"/>
  <c r="I34" i="1"/>
  <c r="H35" i="1"/>
  <c r="I35" i="1"/>
  <c r="H38" i="1"/>
  <c r="I38" i="1"/>
  <c r="H40" i="1"/>
  <c r="I40" i="1"/>
  <c r="H42" i="1"/>
  <c r="I42" i="1"/>
  <c r="H43" i="1"/>
  <c r="I43" i="1"/>
  <c r="H45" i="1"/>
  <c r="I45" i="1"/>
  <c r="H46" i="1"/>
  <c r="I46"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70" i="1"/>
  <c r="I70" i="1"/>
  <c r="H71" i="1"/>
  <c r="I71" i="1"/>
  <c r="H73" i="1"/>
  <c r="I73" i="1"/>
  <c r="H74" i="1"/>
  <c r="I74" i="1"/>
  <c r="H75" i="1"/>
  <c r="I75" i="1"/>
  <c r="H76" i="1"/>
  <c r="I76" i="1"/>
  <c r="H80" i="1"/>
  <c r="I80" i="1"/>
  <c r="H81" i="1"/>
  <c r="I81" i="1"/>
  <c r="H85" i="1"/>
  <c r="I85" i="1"/>
  <c r="H86" i="1"/>
  <c r="I86" i="1"/>
  <c r="H87" i="1"/>
  <c r="I87" i="1"/>
  <c r="H90" i="1"/>
  <c r="I90" i="1"/>
  <c r="H91" i="1"/>
  <c r="I91" i="1"/>
  <c r="H93" i="1"/>
  <c r="I93" i="1"/>
  <c r="H94" i="1"/>
  <c r="I94" i="1"/>
</calcChain>
</file>

<file path=xl/sharedStrings.xml><?xml version="1.0" encoding="utf-8"?>
<sst xmlns="http://schemas.openxmlformats.org/spreadsheetml/2006/main" count="479" uniqueCount="354">
  <si>
    <t>UNIVERSIDADE FEDERAL DE SANTA CATARINA</t>
  </si>
  <si>
    <t>SC</t>
  </si>
  <si>
    <t>O INQUÉRITO POLICIAL DIGITAL COMO FERRAMENTA DE SOLUÇÃO DE CRIME A PARTIR DA EFETIVA INTEGRAÇÃO DOS DADOS PERTENCENTES AO SISTEMA DE SEGURANÇA PÚBLICA E JUSTIÇA DE SANTA CATARINA</t>
  </si>
  <si>
    <t>PROCAD-SPCF20201806069P</t>
  </si>
  <si>
    <t>88887.516392/2020-00</t>
  </si>
  <si>
    <t>PONTIFÍCIA UNIVERSIDADE CATÓLICA DO PARANÁ</t>
  </si>
  <si>
    <t>PR</t>
  </si>
  <si>
    <t>A INTELIGÊNCIA ARTIFICIAL A SERVIÇO DA REPRESSÃO A CRIMES CIBERNÉTICOS</t>
  </si>
  <si>
    <t>PROCAD-SPCF20201800785P</t>
  </si>
  <si>
    <t>88887.516206/2020-00</t>
  </si>
  <si>
    <t>UNIVERSIDADE FEDERAL DE MINAS GERAIS</t>
  </si>
  <si>
    <t>MG</t>
  </si>
  <si>
    <t>ELABORAÇÃO DE SISTEMA INTELIGENTE DE MONITORAMENTO E PREDIÇÃO PARA O COMBATE DE INCÊNDIOS NA REGIÃO METROPOLITANA DE BELO HORIZONTE-MG</t>
  </si>
  <si>
    <t>PROCAD-SPCF20201811159P</t>
  </si>
  <si>
    <t>88887.516390/2020-00</t>
  </si>
  <si>
    <t>UNIVERSIDADE FEDERAL DO RIO DE JANEIRO</t>
  </si>
  <si>
    <t>RJ</t>
  </si>
  <si>
    <t>DESENVOLVIMENTO DE KITS PARA DETECÇÃO FORENSE NO LOCAL DE CRIME COM O OBJETIVO DE COMBATER O FEMINICÍDIO, ESTUPRO E TRÁFICO DE DROGAS</t>
  </si>
  <si>
    <t>PROCAD-SPCF20201797064P</t>
  </si>
  <si>
    <t>88887.516195/2020-00</t>
  </si>
  <si>
    <t>UNIVERSIDADE FEDERAL DE GOIÁS</t>
  </si>
  <si>
    <t>GO</t>
  </si>
  <si>
    <t>REDE DE PESQUISA, FORMAÇÃO E INOVAÇÃO EM BIOTECNOLOGIA E CIÊNCIAS FORENSES (REDE BIOTECCF)</t>
  </si>
  <si>
    <t>PROCAD-SPCF20201801790P</t>
  </si>
  <si>
    <t>88887.516237/2020-00</t>
  </si>
  <si>
    <t>INSTITUTO TECNOLÓGICO DE AERONÁUTICA</t>
  </si>
  <si>
    <t>SP</t>
  </si>
  <si>
    <t>ITA/PRF/UFPB - TECNOLOGIAS PARA POLICIAMENTO DE FRONTEIRAS: INTELIGÊNCIA ARTIFICIAL INTEGRANDO IMAGENS OBTIDAS POR DRONES E NARIZ ELETRÔNICO PARA ENFRENTAMENTO DE CRIMES TRANSFRONTEIRIÇOS EM RODOVIAS</t>
  </si>
  <si>
    <t>PROCAD-SPCF20201815247P</t>
  </si>
  <si>
    <t>88887.516476/2020-00</t>
  </si>
  <si>
    <t>UNIVERSIDADE FEDERAL DE PERNAMBUCO</t>
  </si>
  <si>
    <t>PE</t>
  </si>
  <si>
    <t>APLICAÇÃO DE MÉTODOS DE SEQUENCIAMENTO DE NOVA GERAÇÃO NA IDENTIFICAÇÃO E CARACTERIZAÇÃO DE AMOSTRAS BIOLÓGICAS DE INTERESSE FORENSE DO ESTADO DE PERNAMBUCO</t>
  </si>
  <si>
    <t>PROCAD-SPCF20201815152P</t>
  </si>
  <si>
    <t>88887.516352/2020-00</t>
  </si>
  <si>
    <t>UNIVERSIDADE DE SÃO PAULO</t>
  </si>
  <si>
    <t>SISTEMAS DE INFORMAÇÃO CRIMINAL: APLICAÇÃO DA INTELIGÊNCIA ARTIFICIAL NO ESTUDO DA VIOLÊNCIA CONTRA A MULHER</t>
  </si>
  <si>
    <t>PROCAD-SPCF20201803497P</t>
  </si>
  <si>
    <t>88887.516422/2020-00</t>
  </si>
  <si>
    <t>UNIVERSIDADE FEDERAL DO PARANÁ</t>
  </si>
  <si>
    <t>ESTUDO DE SOLOS PARA FINS FORENSE: CONTINUIDADE DE AÇÕES AO EDITAL 25/2014</t>
  </si>
  <si>
    <t>PROCAD-SPCF20201795040P</t>
  </si>
  <si>
    <t>88887.516178/2020-00</t>
  </si>
  <si>
    <t>DESENVOLVIMENTO DE SISTEMA DE INFORMAÇÕES PARA A IDENTIFICAÇÃO DE VÍTIMAS E VALIDAÇÃO DE REDES DE RESPOSTA EM DESASTRES EM MASSA</t>
  </si>
  <si>
    <t>PROCAD-SPCF20201813636P</t>
  </si>
  <si>
    <t>88887.516372/2020-00</t>
  </si>
  <si>
    <t>INVESTIGAÇÃO DE PEPTÍDEOS E GENOTIPAGEM POR ESPECTROMETRIA DE MASSAS ALIADA À INTELIGÊNCIA ARTIFICIAL PARA IDENTIFICAÇÃO DE PESSOAS DESAPARECIDAS</t>
  </si>
  <si>
    <t>PROCAD-SPCF20201813101P</t>
  </si>
  <si>
    <t>88887.516412/2020-00</t>
  </si>
  <si>
    <t>UNIVERSIDADE ESTADUAL DE CAMPINAS</t>
  </si>
  <si>
    <t>IDENTIFICAÇÃO E CÁLCULO DO TEMPO DE VIDA DE MOSCAS NECRÓFAGAS (INSECTA, DIPTERA, CALLIPHORIDAE): NOVAS ABORDAGENS PARA ANÁLISE DE VESTÍGIOS ENTOMOLÓGICOS DE LOCAIS DE CRIME</t>
  </si>
  <si>
    <t>PROCAD-SPCF20201809586P</t>
  </si>
  <si>
    <t>88887.516450/2020-00</t>
  </si>
  <si>
    <t>UNIVERSIDADE FEDERAL FLUMINENSE</t>
  </si>
  <si>
    <t>APOIO A QUALIFICACAO E INOVACAO NA INVESTIGACAO CRIMINAL</t>
  </si>
  <si>
    <t>PROCAD-SPCF20201797554P</t>
  </si>
  <si>
    <t>88887.516191/2020-00</t>
  </si>
  <si>
    <t>USO DE GEOTECNOLOGIAS EM PERÍCIAS DE CRIMES CONTRA A FLORA: IDENTIFICAÇÃO DE FITOFISIONOMIAS DA MATA ATLÂNTICA E SEUS ESTÁGIOS DE REGENERAÇÃO NATURAL</t>
  </si>
  <si>
    <t>PROCAD-SPCF20201811675P</t>
  </si>
  <si>
    <t>88887.516345/2020-00</t>
  </si>
  <si>
    <t>UNIVERSIDADE DO ESTADO DO RIO DE JANEIRO</t>
  </si>
  <si>
    <t>CARACTERIZAÇÃO E PROVENIÊNCIA DE CONCENTRADOS MINERAIS DE ATIVIDADE GARIMPEIRA NO RIO PARAÍBA DO SUL</t>
  </si>
  <si>
    <t>PROCAD-SPCF20201813613P</t>
  </si>
  <si>
    <t>88887.516244/2020-00</t>
  </si>
  <si>
    <t>UNIVERSIDADE FEDERAL DE VIÇOSA</t>
  </si>
  <si>
    <t>UTILIZAÇÃO DE REMOTELY PILOTED AIRCRAFT SYSTEM (RPAS) NA IDENTIFICAÇÃO, VALORAÇÃO, QUANTIFICAÇÃO E ANÁLISE DE CRIMES AMBIENTAIS</t>
  </si>
  <si>
    <t>PROCAD-SPCF20201807667P</t>
  </si>
  <si>
    <t>88887.517312/2020-00</t>
  </si>
  <si>
    <t>FUNDAÇÃO UNIVERSIDADE FEDERAL DO PIAUÍ</t>
  </si>
  <si>
    <t>PI</t>
  </si>
  <si>
    <t>UTILIZAÇÃO DO SEQUENCIAMENTO DE NOVA GERAÇÃO PARA O DESENVOLVIMENTO DO PRIMEIRO BANCO DE DADOS DE PERFIS GENÉTICOS DA POPULAÇÃO PIAUIENSE PARA FINS FORENSES</t>
  </si>
  <si>
    <t>PROCAD-SPCF20201811144P</t>
  </si>
  <si>
    <t>88887.517562/2020-00</t>
  </si>
  <si>
    <t>UNIVERSIDADE FEDERAL DO ABC</t>
  </si>
  <si>
    <t>ESTUDO DE METODOLOGIAS ACESSÍVEIS E INOVADORAS PARA A REVELAÇÃO DE IMPRESSÃO DIGITAL EM SUPERFÍCIES METÁLICAS NÃO TRATADAS – ESTOJOS DE ARMA DE FOGO.</t>
  </si>
  <si>
    <t>PROCAD-SPCF20201815081P</t>
  </si>
  <si>
    <t>88887.516262/2020-00</t>
  </si>
  <si>
    <t>UNIVERSIDADE DO VALE DO ITAJAÍ</t>
  </si>
  <si>
    <t>ARTICULAÇÕES ENTRE AS GEOCIÊNCIAS E O DIREITO PARA VALORAÇÃO E FIXAÇÃO ECONÔMICA DE DANOS AMBIENTAIS PROVOCADOS POR DELITOS CONTRA O MEIO AMBIENTE NO ESTADO DE SANTA CATARINA</t>
  </si>
  <si>
    <t>PROCAD-SPCF20201802250P</t>
  </si>
  <si>
    <t>88887.516455/2020-00</t>
  </si>
  <si>
    <t>UNIVERSIDADE FEDERAL DO RIO GRANDE DO SUL</t>
  </si>
  <si>
    <t>RS</t>
  </si>
  <si>
    <t>SUICÍDIOS, HOMICÍDIOS E MORTES ACIDENTAIS ANTES, DURANTE E DEPOIS DA PANDEMIA DE COVID-19</t>
  </si>
  <si>
    <t>PROCAD-SPCF20201797874P</t>
  </si>
  <si>
    <t>88887.516212/2020-00</t>
  </si>
  <si>
    <t>ESTUDO DE PADRÕES COMPOSICIONAIS E CRISTALINOS NA IDENTIFICAÇÃO E CARACTERIZAÇÃO DE RESÍDUOS DE DISPARO DE ARMA DE FOGO</t>
  </si>
  <si>
    <t>PROCAD-SPCF20201814361P</t>
  </si>
  <si>
    <t>88887.516358/2020-00</t>
  </si>
  <si>
    <t>PESQUISA E DESENVOLVIMENTO DE PROPELENTES EM MUNIÇÕES DE ARMAS DE FOGO PARA APLICAÇÕES EM ANÁLISE DE RASTREABILIDADE</t>
  </si>
  <si>
    <t>PROCAD-SPCF20201812031P</t>
  </si>
  <si>
    <t>88887.516304/2020-00</t>
  </si>
  <si>
    <t>UNIVERSIDADE DE PERNAMBUCO</t>
  </si>
  <si>
    <t>MODELO COMPUTACIONAL PARA ANÁLISE DE PADRÕES EM GENÉTICA FORENSE A PARTIR DE IMAGENS E MARCADORES MOLECULARES COM PROCESSAMENTO EM NUVEM</t>
  </si>
  <si>
    <t>PROCAD-SPCF20201803965P</t>
  </si>
  <si>
    <t>88887.516467/2020-00</t>
  </si>
  <si>
    <t>UNIVERSIDADE DE SÃO PAULO (SÃO CARLOS)</t>
  </si>
  <si>
    <t>VOLATILOMA E A DETECÇÃO DE VOLÁTEIS DO SANGUE HUMANO PELO FARO DE CÃES: AMPLIANDO O CONHECIMENTO, A CONFIABILIDADE E O POTENCIAL DE APLICAÇÃO EM CRIMINALÍSTICA</t>
  </si>
  <si>
    <t>PROCAD-SPCF20201810145P</t>
  </si>
  <si>
    <t>88887.516426/2020-00</t>
  </si>
  <si>
    <t>FUNDAÇÃO UNIVERSIDADE FEDERAL DO TOCANTINS</t>
  </si>
  <si>
    <t>TO</t>
  </si>
  <si>
    <t>AVALIAÇÃO DA INFLUÊNCIA DOS AGENTES BIOLÓGICOS NAS ALTERAÇÕES POST-MORTEM DOS TECIDOS DENTÁRIOS E POSSÍVEIS IMPLICAÇÕES NA ESTIMATIVA DA IDADE E DE TEMPO DE MORTE DE CADÁVERES</t>
  </si>
  <si>
    <t>PROCAD-SPCF20201815134P</t>
  </si>
  <si>
    <t>88887.516268/2020-00</t>
  </si>
  <si>
    <t>UNIVERSIDADE DE BRASÍLIA</t>
  </si>
  <si>
    <t>DF</t>
  </si>
  <si>
    <t>EMPREGO DE TÉCNICAS AVANÇADAS EM MICROSCOPIA ELETRÔNICA, PARA A ANÁLISES DE VESTÍGIOS EM CRIMES CONTRA A VIDA E IDENTIFICAÇÃO DE VÍTIMAS</t>
  </si>
  <si>
    <t>PROCAD-SPCF20201797160P</t>
  </si>
  <si>
    <t>88887.516204/2020-00</t>
  </si>
  <si>
    <t>PRODUÇÃO DE MATERIAL DE REFERÊNCIA DE DNA PARA A REDE INTEGRADA DE BANCOS DE PERFIS GENÉTICOS DO MINISTÉRIO DA JUSTIÇA (RIBPG-MJ)</t>
  </si>
  <si>
    <t>PROCAD-SPCF20201801765P</t>
  </si>
  <si>
    <t>88887.516337/2020-00</t>
  </si>
  <si>
    <t>ANÁLISE DE METODOLOGIAS NÃO INVASIVAS NA IDENTIFICAÇÃO DE VESTÍGIOS FORENSES</t>
  </si>
  <si>
    <t>PROCAD-SPCF20201790374P</t>
  </si>
  <si>
    <t>88887.516200/2020-00</t>
  </si>
  <si>
    <t>CRIAÇÃO DE INDICADORES DE DESEMPENHO, PARA DIAGNÓSTICO, AVALIAÇÃO E IMPLEMENTAÇÃO DE POLÍTICAS PÚBLICAS DE GESTÃO DA PERÍCIA OFICIAL</t>
  </si>
  <si>
    <t>PROCAD-SPCF20201814791P</t>
  </si>
  <si>
    <t>88887.516424/2020-00</t>
  </si>
  <si>
    <t>DESENVOLVIMENTO DE PROCEDIMENTOS PARA CERTIFICAÇÃO DE ARMAS DE FOGO E PARA CARACTERIZAÇÃO DE GSR DE MUNIÇÕES</t>
  </si>
  <si>
    <t>PROCAD-SPCF20201812950P</t>
  </si>
  <si>
    <t>88887.516404/2020-00</t>
  </si>
  <si>
    <t>GEOTECNOLOGIAS APLICADAS À SEGURANÇA PÚBLICA E CIÊNCIAS FORENSES - GEO SEG PUBLICA</t>
  </si>
  <si>
    <t>PROCAD-SPCF20201814888P</t>
  </si>
  <si>
    <t>88887.516394/2020-00</t>
  </si>
  <si>
    <t>UNIVERSIDADE ESTADUAL DE MARINGÁ</t>
  </si>
  <si>
    <t>DESENVOLVIMENTO DE METODOLOGIAS ANALÍTICAS RÁPIDAS PARA IDENTIFICAÇÃO DE MARCADORES QUÍMICOS EM EXAME RESIDUOGRÁFICO POR ESPECTROMETRIA DE ABSORÇÃO ATÔMICA E ANÁLISE DE COMPONENTES PRINCIPAIS</t>
  </si>
  <si>
    <t>PROCAD-SPCF20201806527P</t>
  </si>
  <si>
    <t>88887.516360/2020-00</t>
  </si>
  <si>
    <t>MICROBIOMA: APLICAÇÃO FORENSE E INOVAÇÃO EM SEGURANÇA PÚBLICA</t>
  </si>
  <si>
    <t>PROCAD-SPCF20201812814P</t>
  </si>
  <si>
    <t>88887.516410/2020-00</t>
  </si>
  <si>
    <t>PESQUISA EM ENGENHARIA FORENSE DE DESABAMENTOS E SOTERRAMENTOS</t>
  </si>
  <si>
    <t>PROCAD-SPCF20201811198P</t>
  </si>
  <si>
    <t>88887.516446/2020-00</t>
  </si>
  <si>
    <t>UNIVERSIDADE ESTADUAL DO OESTE DO PARANA</t>
  </si>
  <si>
    <t>COMPORTAMENTO CRIMINOSO DA MILÍCIA NO ESTADO DO RIO DE JANEIRO: UMA ANÁLISE ECONÔMICA E ECONOMÉTRICA PARA SUBSIDIAR POLÍTICAS DE SEGURANÇA PÚBLICA</t>
  </si>
  <si>
    <t>PROCAD-SPCF20201790229P</t>
  </si>
  <si>
    <t>88887.517559/2020-00</t>
  </si>
  <si>
    <t>MODELAGEM E ESTUDO FENOMENOLÓGICO DE FLUIDOS BIOLÓGICOS SUPORTADOS POR ARTIGOS TÊXTEIS EM LOCAIS DE CRIME</t>
  </si>
  <si>
    <t>PROCAD-SPCF20201809061P</t>
  </si>
  <si>
    <t>88887.516246/2020-00</t>
  </si>
  <si>
    <t>PROFILING DE INDIVÍDUOS USANDO VEÍCULOS NÃO TRIPULADOS</t>
  </si>
  <si>
    <t>PROCAD-SPCF20201802372P</t>
  </si>
  <si>
    <t>88887.516414/2020-00</t>
  </si>
  <si>
    <t>FUNDAÇÃO UNIVERSIDADE FEDERAL DE SERGIPE</t>
  </si>
  <si>
    <t>SE</t>
  </si>
  <si>
    <t>ANTROPOLOGIA FORENSE DO SÉCULO XXI: DESENVOLVIMENTO DE SISTEMA BASEADO EM APRENDIZADO DE MÁQUINA PARA RECONHECIMENTO DE PADRÕES ÓSSEOS, VALIDAÇÃO DE METODOLOGIAS E SUPORTE A EXAMES ANTROPOLÓGICOS</t>
  </si>
  <si>
    <t>PROCAD-SPCF20201813400P</t>
  </si>
  <si>
    <t>88887.516281/2020-00</t>
  </si>
  <si>
    <t>DESENVOLVIMENTO DE NOVAS ESTRATÉGIAS DE ANÁLISES FORENSES EMPREGANDO MÉTODOS ÓTICOS E QUIMIOMETRIA</t>
  </si>
  <si>
    <t>PROCAD-SPCF20201803210P</t>
  </si>
  <si>
    <t>88887.516240/2020-00</t>
  </si>
  <si>
    <t>UNIVERSIDADE FEDERAL DA PARAÍBA ( JOÃO PESSOA )</t>
  </si>
  <si>
    <t>PB</t>
  </si>
  <si>
    <t>IDENTIFICAÇÃO PELA FACE: DESENVOLVIMENTO E VALIDAÇÃO DE FERRAMENTAS PERICIAIS SUPORTADAS POR LEVANTAMENTO ANTROPOLÓGICO BRASILEIRO E MÉTODOS DE APRENDIZADO PROFUNDO DE MÁQUINA</t>
  </si>
  <si>
    <t>PROCAD-SPCF20201798012P</t>
  </si>
  <si>
    <t>88887.516223/2020-00</t>
  </si>
  <si>
    <t>UNIVERSIDADE DE SÃO PAULO ( RIBEIRÃO PRETO )</t>
  </si>
  <si>
    <t>ESTIMATIVA DE SEXO E IDADE POR MEIO DE VESTÍGIOS DENTAIS COM BASE EM BIOLOGIA DENTAL E NOVAS METODOLOGIAS APLICADAS</t>
  </si>
  <si>
    <t>PROCAD-SPCF20201814010P</t>
  </si>
  <si>
    <t>88887.516408/2020-00</t>
  </si>
  <si>
    <t>SEÇÃO DE PSICOLOGIA APLICADA À INVESTIGAÇÃO CRIMINAL</t>
  </si>
  <si>
    <t>PROCAD-SPCF20201796410P</t>
  </si>
  <si>
    <t>88887.516182/2020-00</t>
  </si>
  <si>
    <t>CSI BRASIL: CIÊNCIA DE DADOS PARA SEGURANÇA E INOVAÇÃO FORENSE NO BRASIL</t>
  </si>
  <si>
    <t>PROCAD-SPCF20201803843P</t>
  </si>
  <si>
    <t>88887.516343/2020-00</t>
  </si>
  <si>
    <t>ANÁLISES DE PADRÕES DE METILAÇÃO DO DNA EM VESTÍGIOS ORIUNDOS DE CENAS DE CRIME POR SEQUENCIAMENTO DE NOVA GERAÇÃO</t>
  </si>
  <si>
    <t>PROCAD-SPCF20201809149P</t>
  </si>
  <si>
    <t>88887.516420/2020-00</t>
  </si>
  <si>
    <t>UNIVERSIDADE FEDERAL DE ALFENAS</t>
  </si>
  <si>
    <t>DESENVOLVIMENTO DE NOVOS MATERIAIS FOTOLUMINESCENTES PARA APLICAÇÃO COMO MARCADORES DE RESÍDUOS DE DISPARO DE ARMA DE FOGO.</t>
  </si>
  <si>
    <t>PROCAD-SPCF20201803327P</t>
  </si>
  <si>
    <t>88887.516378/2020-00</t>
  </si>
  <si>
    <t>FUNDAÇÃO UNIVERSIDADE FEDERAL DE MATO GROSSO DO SUL</t>
  </si>
  <si>
    <t>MS</t>
  </si>
  <si>
    <t>INTEGRAÇÃO E ANÁLISE DE DADOS BIOMÉTRICOS UTILIZANDO INTELIGÊNCIA ARTIFICIAL</t>
  </si>
  <si>
    <t>PROCAD-SPCF20201814359P</t>
  </si>
  <si>
    <t>88887.516290/2020-00</t>
  </si>
  <si>
    <t>MÉTODOS DE SUICÍDIOS E CONSUMO DE SUBSTÂNCIAS QUÍMICAS: HÁ UM PADRÃO DE CORRELAÇÃO ENTRE A INTOXICAÇÃO EXÓGENA E O MODUS OPERANDI DO FATO?</t>
  </si>
  <si>
    <t>PROCAD-SPCF20201796579P</t>
  </si>
  <si>
    <t>88887.516184/2020-00</t>
  </si>
  <si>
    <t>DA CENA DO CRIME AO TRIBUNAL: UMA ANÁLISE TRANSDISCIPLINAR SOBRE A PRODUÇÃO DA PROVA DE IDENTIFICAÇÃO GENÉTICA NO BRASIL</t>
  </si>
  <si>
    <t>PROCAD-SPCF20201804294P</t>
  </si>
  <si>
    <t>88887.516323/2020-00</t>
  </si>
  <si>
    <t>UNIVERSIDADE FEDERAL DE SÃO PAULO</t>
  </si>
  <si>
    <t>PROJETO “COLD CASES”: EXPANDINDO AS POSSIBILIDADES DE IDENTIFICAÇÃO HUMANA UTILIZANDO ANTROPOLOGIA FORENSE, ODONTOLOGIA FORENSE, ISÓTOPOS ESTÁVEIS, GENÉTICA FORENSE E CRIAÇÃO DE BANCO DE DADOS.</t>
  </si>
  <si>
    <t>PROCAD-SPCF20201793667P</t>
  </si>
  <si>
    <t>88887.516222/2020-00</t>
  </si>
  <si>
    <t>UNIVERSIDADE FEDERAL RURAL DE PERNAMBUCO</t>
  </si>
  <si>
    <t>REDE DE COOPERAÇÃO ACADÊMICA E SEGURANÇA PÚBLICA PARA A FORMAÇÃO DE RECURSOS HUMANOS QUALIFICADOS EM QUÍMICA E TOXICOLOGIA FORENSE NO ESTADO DE PERNAMBUCO</t>
  </si>
  <si>
    <t>PROCAD-SPCF20201792570P</t>
  </si>
  <si>
    <t>88887.516172/2020-00</t>
  </si>
  <si>
    <t>UNIVERSIDADE FEDERAL DO RIO GRANDE DO NORTE</t>
  </si>
  <si>
    <t>RN</t>
  </si>
  <si>
    <t>USO DE NOVAS TECNOLOGIAS PARA ISOLAMENTO, CARACTERIZAÇÃO E QUANTIFICAÇÃO DE SUBSTÂNCIAS ILÍCITAS APREENDIDAS POR ÓRGÃOS DE SEGURANÇA PÚBLICAS</t>
  </si>
  <si>
    <t>PROCAD-SPCF20201809718P</t>
  </si>
  <si>
    <t>88887.516248/2020-00</t>
  </si>
  <si>
    <t>UNIVERSIDADE TECNOLÓGICA FEDERAL DO PARANÁ</t>
  </si>
  <si>
    <t>RECONHECIMENTO DE ESPÉCIES FLORESTAIS A PARTIR DE IMAGENS DE MADEIRAS UTILIZANDO TÉCNICAS DE DEEP LEARNING</t>
  </si>
  <si>
    <t>PROCAD-SPCF20201799777P</t>
  </si>
  <si>
    <t>88887.516230/2020-00</t>
  </si>
  <si>
    <t>INSTITUTO DE PESQUISA JARDIM BOTANICO DO RIO DE JANEIRO</t>
  </si>
  <si>
    <t>IDENTIFICAÇÃO FORENSE DE MADEIRAS BRASILEIRAS</t>
  </si>
  <si>
    <t>PROCAD-SPCF20201810227P</t>
  </si>
  <si>
    <t>88887.516364/2020-00</t>
  </si>
  <si>
    <t>EMPREGO DE POLÍMEROS DE IMPRESSÃO MOLECULAR PARA A EXTRAÇÃO/PRÉ-CONCENTRAÇÃO DE PSICOTRÓPICOS: EMPREGO DAS ENERGIAS MICRO-ONDAS E ULTRASSOM NO PROCESSO DE SÍNTESE DOS MIPS</t>
  </si>
  <si>
    <t>PROCAD-SPCF20201808030P</t>
  </si>
  <si>
    <t>88887.516457/2020-00</t>
  </si>
  <si>
    <t>DETERMINAÇÃO DE NOVAS SUBSTÂNCIAS PSICOATIVAS: TENDÊNCIAS ANALÍTICAS INOVADORAS APLICADAS AO ESCOPO DO DEPARTAMENTO DE PERÍCIAS LABORATORIAIS (DPL-RS)</t>
  </si>
  <si>
    <t>PROCAD-SPCF20201805510P</t>
  </si>
  <si>
    <t>88887.516271/2020-00</t>
  </si>
  <si>
    <t>ARACELI: INTELIGÊNCIA ARTIFICIAL PARA DETECÇÃO DE MATERIAL DE ABUSO OU EXPLORAÇÃO SEXUAL INFANTIL</t>
  </si>
  <si>
    <t>PROCAD-SPCF20201791930P</t>
  </si>
  <si>
    <t>88887.516186/2020-00</t>
  </si>
  <si>
    <t>UNIVERSIDADE FEDERAL DO ESPÍRITO SANTO</t>
  </si>
  <si>
    <t>ES</t>
  </si>
  <si>
    <t>TÉCNICAS ANALÍTICAS PORTÁTEIS E DE ALTA RESOLUÇÃO PARA O ESTUDO DE SUBSTÂNCIAS PSICOATIVAS (COCAÍNA, CANABINÓIDES, E DROGAS SINTÉTICAS), RESÍDUOS DE TIRO, INCÊNDIO E EXPLOSIVOS.</t>
  </si>
  <si>
    <t>PROCAD-SPCF20201796066P</t>
  </si>
  <si>
    <t>88887.516208/2020-00</t>
  </si>
  <si>
    <t>COMBATE AO CRIME ORGANIZADO MEDIANTE A APLICAÇÃO DE CIÊNCIA DE DADOS PARA A DETECÇÃO DE FRAUDES EM LICITAÇÕES E COMPRAS PÚBLICAS</t>
  </si>
  <si>
    <t>PROCAD-SPCF20201814940P</t>
  </si>
  <si>
    <t>88887.516266/2020-00</t>
  </si>
  <si>
    <t>DETERMINAÇÃO DA APARÊNCIA HUMANA A PARTIR DE VESTÍGIOS BIOLÓGICOS DE INTERESSE FORENSE: EXPLORANDO A GENÉTICA DE CARACTERÍSTICAS EXTERNAMENTE VISÍVEIS (EVC) ATRAVÉS DE APRENDIZAGEM DE MÁQUINA</t>
  </si>
  <si>
    <t>PROCAD-SPCF20201794283P</t>
  </si>
  <si>
    <t>88887.516168/2020-00</t>
  </si>
  <si>
    <t>APLICAÇÃO DAS TÉCNICAS DE RMN, CG/EM E QUIMIOMETRIA PARA DELINEAR O PERFIL QUÍMICO E TRAÇAR A ORIGEM DOS COMPRIMIDOS DE SUBSTÂNCIAS PSICOATIVAS</t>
  </si>
  <si>
    <t>PROCAD-SPCF20201796032P</t>
  </si>
  <si>
    <t>88887.516174/2020-00</t>
  </si>
  <si>
    <t>ESTRUTURAÇÃO DO CENTRO DE REFERÊNCIA INTERNACIONAL EM PERÍCIA ANIMAL</t>
  </si>
  <si>
    <t>PROCAD-SPCF20201806070P</t>
  </si>
  <si>
    <t>88887.516465/2020-00</t>
  </si>
  <si>
    <t>DESENVOLVIMENTO DE PROTOCOLOS DE ANÁLISE DE AMOSTRAS FORENSES: COOPERAÇÃO ENTRE DEPARTAMENTO DE POLÍCIA TÉCNICA CIENTÍFICA (DPTC/PC/PI), POLÍCIA FEDERAL (SR/PI) E UNIVERSIDADE FEDERAL DO PIAUÍ (UFPI)</t>
  </si>
  <si>
    <t>PROCAD-SPCF20201810112P</t>
  </si>
  <si>
    <t>88887.516307/2020-00</t>
  </si>
  <si>
    <t>DESENVOLVIMENTO DE NOVOS DISPOSITIVOS ANALÍTICOS E TESTES RÁPIDOS PARA APLICAÇÃO EM ANÁLISES FORENSES</t>
  </si>
  <si>
    <t>PROCAD-SPCF20201803806P</t>
  </si>
  <si>
    <t>88887.516418/2020-00</t>
  </si>
  <si>
    <t>UNIVERSIDADE FEDERAL DE SANTA MARIA</t>
  </si>
  <si>
    <t>ESTUDO FORENSE ENVOLVENDO AGROTOXICOS NA REGIÃO SUL DO BRASIL: AVIAÇÃO AGRICOLA, AMOSTRAS AMBIENTAIS E PRODUTOS APREENDIDOS (PARCERIA UFSM – FEPAM – POLICIA FEDERAL)</t>
  </si>
  <si>
    <t>PROCAD-SPCF20201802290P</t>
  </si>
  <si>
    <t>88887.516260/2020-00</t>
  </si>
  <si>
    <t>UNIVERSIDADE FEDERAL DO OESTE DA BAHIA</t>
  </si>
  <si>
    <t>BA</t>
  </si>
  <si>
    <t>DESENVOLVIMENTO DE ESTRATÉGIAS ANALÍTICAS APLICÁVEIS À DETECÇÃO DE COCAÍNICOS NA REDE DE EFLUENTES VISANDO UMA ESTRATÉGIA PARA MAPEAMENTO DE POSSÍVEIS PONTOS DE REFINO, VENDA E CONSUMO DE COCAÍNA.</t>
  </si>
  <si>
    <t>PROCAD-SPCF20201810470P</t>
  </si>
  <si>
    <t>88887.516416/2020-00</t>
  </si>
  <si>
    <t>INSERÇÃO E VALIDAÇÃO DA RMN DE BAIXO CUSTO NA PERÍCIA CRIMINAL BRASILEIRA NO COMBATE EFETIVO À CRIMINALIDADE</t>
  </si>
  <si>
    <t>PROCAD-SPCF20201794050P</t>
  </si>
  <si>
    <t>88887.516193/2020-00</t>
  </si>
  <si>
    <t>TRÁFICO INTERNACIONAL DE COCAÍNA E DE FÓSSEIS EM SÃO PAULO: GEOLOCALIZAÇÃO DE ORIGEM E ROTAS A PARTIR DE ANÁLISES GEOBIOLÓGICAS</t>
  </si>
  <si>
    <t>PROCAD-SPCF20201811687P</t>
  </si>
  <si>
    <t>88887.516382/2020-00</t>
  </si>
  <si>
    <t>DISPOSITIVOS ANALÍTICOS DE BAIXO CUSTO VISANDO APLICAÇÕES FORENSES EM CAMPO</t>
  </si>
  <si>
    <t>PROCAD-SPCF20201791456P</t>
  </si>
  <si>
    <t>88887.516180/2020-00</t>
  </si>
  <si>
    <t>UNIVERSIDADE FEDERAL DO CEARÁ</t>
  </si>
  <si>
    <t>CE</t>
  </si>
  <si>
    <t>DESENVOLVIMENTO E VALIDAÇÃO DE METODOLOGIAS APLICADAS ÀS ANÁLISES PRESUNTIVAS E ELUCIDATIVAS DE NOVAS SUBSTÂNCIAS PSICOATIVAS E SEUS METABÓLITOS</t>
  </si>
  <si>
    <t>PROCAD-SPCF20201806931P</t>
  </si>
  <si>
    <t>88887.516296/2020-00</t>
  </si>
  <si>
    <t>NÚCLEO DE ESTUDOS EM QUÍMICA FORENSE (NEQUIFOR)–FASE II,CONTINUIDADE DAS PESQUISAS EM MARCAÇÃO DE MUNIÇÃO, MONITORAMENTO POR DRONE, ANÁLISES DE DROGAS ILÍCITAS, GSR, EXPLOSIVOS, E VESTÍGIOS BIOLÓGICOS</t>
  </si>
  <si>
    <t>PROCAD-SPCF20201802964P</t>
  </si>
  <si>
    <t>88887.516242/2020-00</t>
  </si>
  <si>
    <t>UNIVERSIDADE FEDERAL DE ALAGOAS</t>
  </si>
  <si>
    <t>AL</t>
  </si>
  <si>
    <t>TECNOLOGIA E INOVAÇÃO EM PERÍCIAS DE LOCAL DE CRIME: ELETROQUÍMICA, POLÍMEROS E NANOTECNOLOGIA APLICADOS NA REVELAÇÃO DE IMPRESSÕES DIGITAIS</t>
  </si>
  <si>
    <t>PROCAD-SPCF20201792644P</t>
  </si>
  <si>
    <t>88887.516162/2020-00</t>
  </si>
  <si>
    <t>ESPECTROSCOPIA INFRAVERMELHO PRÓXIMO PARA LABORATÓRIO DE CRIMINALÍSTICA E SUPORTE ÀS ATIVIDADES FORENSES DE CAMPO</t>
  </si>
  <si>
    <t>PROCAD-SPCF20201804135P</t>
  </si>
  <si>
    <t>88887.516444/2020-00</t>
  </si>
  <si>
    <t>DESASTRES E SEGURANÇA QUÍMICA: NEUTRALIZAÇÃO, MONITORAMENTO E RASTREABILIDADE</t>
  </si>
  <si>
    <t>PROCAD-SPCF20201805259P</t>
  </si>
  <si>
    <t>88887.516370/2020-00</t>
  </si>
  <si>
    <t>EPIGENÉTICA E FENOTIPAGEM FORENSE POR DNA: APLICAÇÃO DA METILAÇÃO DE ILHAS CPG E PROMOTORES NA PREDIÇÃO DE IDADE E PIGMENTAÇÃO DA PELE À PARTIR DE TECIDO EPITELIAL</t>
  </si>
  <si>
    <t>PROCAD-SPCF20201794148P</t>
  </si>
  <si>
    <t>88887.516236/2020-00</t>
  </si>
  <si>
    <t>PROJETO INSPEQT: INVESTIGAÇÃO DE NOVAS SUBSTÂNCIAS PSICOATIVAS EM QUÍMICA E TOXICOLOGIA FORENSE</t>
  </si>
  <si>
    <t>PROCAD-SPCF20201790346P</t>
  </si>
  <si>
    <t>88887.516176/2020-00</t>
  </si>
  <si>
    <t>INSTITUTO NACIONAL DE METROLOGIA, NORMALIZAÇÃO E QUALIDADE INDUSTRIAL</t>
  </si>
  <si>
    <t>DESENVOLVIMENTO DE MATERIAIS DE REFERÊNCIA CERTIFICADOS DE COMPOSTOS ANFETAMÍNICOS</t>
  </si>
  <si>
    <t>PROCAD-SPCF20201809915P</t>
  </si>
  <si>
    <t>88887.516472/2020-00</t>
  </si>
  <si>
    <t>ANÁLISE DE CENA DE CRIME: DESENVOLVIMENTO DE PROTOCOLOS DE COLETA, PRESERVAÇÃO E METODOLOGIAS NÃO DESTRUTIVAS PARA PROCESSAMENTO DE MICROVESTÍGIOS.</t>
  </si>
  <si>
    <t>PROCAD-SPCF20201801948P</t>
  </si>
  <si>
    <t>88887.516325/2020-00</t>
  </si>
  <si>
    <t>REDE DE COOPERAÇÃO EM CIÊNCIA FORENSE: DESENVOLVIMENTO DE MÉTODOS E TECNOLOGIAS APLICADOS À IDENTIFICAÇÃO DE DROGAS, GSR, EXPLOSIVOS E FRAUDES EM BEBIDAS</t>
  </si>
  <si>
    <t>PROCAD-SPCF20201811110P</t>
  </si>
  <si>
    <t>88887.516312/2020-00</t>
  </si>
  <si>
    <t>PELA EXCELÊNCIA DA FORMAÇÃO E DA PESQUISA EM FONÉTICA FORENSE</t>
  </si>
  <si>
    <t>PROCAD-SPCF20201812362P</t>
  </si>
  <si>
    <t>88887.516306/2020-00</t>
  </si>
  <si>
    <t>CRIMES CONTRA A MULHER: DESENVOLVIMENTO DE KITS PARA IDENTIFICAÇÃO DE MARCADORES FORENSES EM FLUIDOS BIOLÓGICOS</t>
  </si>
  <si>
    <t>PROCAD-SPCF20201814034P</t>
  </si>
  <si>
    <t>88887.516459/2020-00</t>
  </si>
  <si>
    <t>DESENVOLVIMENTO DE METODOLOGIAS DE RECONHECIMENTO E IDENTIFICAÇÃO DE PESSOAS DESAPARECIDAS POR MEIO DE IMAGINOLOGIA TRIDIMENSIONAL</t>
  </si>
  <si>
    <t>PROCAD-SPCF20201811802P</t>
  </si>
  <si>
    <t>88887.516376/2020-00</t>
  </si>
  <si>
    <t>MATERIAIS HÍBRIDOS MAGNÉTICOS-FLUORESCENTES: SÍNTESE E APLICAÇÃO DE REVELADORES DE IMPRESSÕES DIGITAIS</t>
  </si>
  <si>
    <t>PROCAD-SPCF20201812424P</t>
  </si>
  <si>
    <t>88887.516452/2020-00</t>
  </si>
  <si>
    <t>V2IP: VIDEOMONITORAMENTO PARA IDENTIFICAÇÃO DE PESSOAS E VEÍCULOS</t>
  </si>
  <si>
    <t>PROCAD-SPCF20201803395P</t>
  </si>
  <si>
    <t>88887.516264/2020-00</t>
  </si>
  <si>
    <t>SICRET II - FORENSE DIGITAL, CIÊNCIA DE DADOS E INTELIGÊNCIA ARTIFICIAL APLICADAS AOS LAUDOS PERICIAIS DE DISPOSITIVOS MÓVEIS</t>
  </si>
  <si>
    <t>PROCAD-SPCF20201805305P</t>
  </si>
  <si>
    <t>88887.516284/2020-00</t>
  </si>
  <si>
    <t>PONTIFÍCIA UNIVERSIDADE CATÓLICA DO RIO GRANDE DO SUL</t>
  </si>
  <si>
    <t>IDENTIFICAÇÃO HUMANA PELA GENEALOGIA GENÉTICA INVESTIGATIVA: ASPECTOS TÉCNICOS, LEGAIS E ÉTICOS PARA A IMPLEMENTAÇÃO DA MAIS RECENTE INOVAÇÃO FORENSE NO BRASIL</t>
  </si>
  <si>
    <t>PROCAD-SPCF20201809789P</t>
  </si>
  <si>
    <t>88887.516288/2020-00</t>
  </si>
  <si>
    <t>CIÊNCIA DE REDES E MACHINE LEARNING PARA O COMBATE À CORRUPÇÃO E CRIME ORGANIZADO</t>
  </si>
  <si>
    <t>PROCAD-SPCF20201795384P</t>
  </si>
  <si>
    <t>88887.516218/2020-00</t>
  </si>
  <si>
    <t>CURADORIA DIGITAL DE DADOS E INFORMAÇÕES PARA PREVENÇÃO DA VIOLÊNCIA NAS FAMÍLIAS E COMUNIDADES</t>
  </si>
  <si>
    <t>PROCAD-SPCF20201814230P</t>
  </si>
  <si>
    <t>88887.516258/2020-00</t>
  </si>
  <si>
    <t>SEGURANÇA PÚBLICA NO DF: CRIME, MEDO DO CRIME E INTENÇÃO DE SAÍDA</t>
  </si>
  <si>
    <t>PROCAD-SPCF20201793841P</t>
  </si>
  <si>
    <t>88887.516166/2020-00</t>
  </si>
  <si>
    <t>ESPECTROSCOPIA ÓPTICA ASSOCIADA COM INTELIGÊNCIA ARTIFICIAL PARA ANÁLISE DE MUNIÇÕES/EXPLOSIVOS E RESÍDUOS DE DISPARO DE ARMA DE FOGO</t>
  </si>
  <si>
    <t>PROCAD-SPCF20201813704P</t>
  </si>
  <si>
    <t>88887.516320/2020-00</t>
  </si>
  <si>
    <t>GOLD RUSH – APLICAÇÃO DE FERRAMENTAS GEOQUÍMICAS E ISOTÓPICAS NO COMBATE AO CRIME ORGANIZADO E CONTRABANDO DE OURO NA REGIÃO NORTE DO BRASIL</t>
  </si>
  <si>
    <t>PROCAD-SPCF20201811657P</t>
  </si>
  <si>
    <t>88887.516434/2020-00</t>
  </si>
  <si>
    <t>USP ( CENTRO DE ENERGIA NUCLEAR NA AGRICULTURA )</t>
  </si>
  <si>
    <t>RASTREAMENTO DE ORIGEM E GEORREFERENCIAMENTO DE VESTÍGIOS CRIMINAIS COM BASE EM TRAÇADORES ISOTÓPICOS E ELEMENTARES</t>
  </si>
  <si>
    <t>PROCAD-SPCF20201800652P</t>
  </si>
  <si>
    <t>88887.516432/2020-00</t>
  </si>
  <si>
    <t>UNIV. REGIONAL DO NOROESTE DO ESTADO DO RIO GRANDE DO SUL</t>
  </si>
  <si>
    <t>REDE DE COOPERAÇÃO ACADÊMICA E DE PESQUISA: EFICIÊNCIA, EFETIVIDADE E ECONOMICIDADE NAS POLÍTICAS DE SEGURANÇA PÚBLICA COM UTILIZAÇÃO DE MONITORAÇÃO ELETRÔNICA E INTEGRAÇÃO DE BANCOS DE DADOS</t>
  </si>
  <si>
    <t>PROCAD-SPCF20201813030P</t>
  </si>
  <si>
    <t>88887.516380/2020-00</t>
  </si>
  <si>
    <t>DESENVOLVIMENTO DE TECNOLOGIAS E FORMAÇÃO DE RECURSOS HUMANOS EM ENGENHARIA LEGAL DESTINADAS À AUTOMATIZAÇÃO APLICÁVEIS A ANÁLISES DE CONFORMIDADE DE OBRAS PÚBLICAS.</t>
  </si>
  <si>
    <t>PROCAD-SPCF20201813623P</t>
  </si>
  <si>
    <t>88887.516254/2020-00</t>
  </si>
  <si>
    <t>UNIVERSIDADE FEDERAL DO AMAZONAS</t>
  </si>
  <si>
    <t>AM</t>
  </si>
  <si>
    <t>DISTRIBUIÇÃO DE ESPÉCIES ARBÓREAS NA AMAZÔNIA BRASILEIRA E ESTUDOS SOBRE PROCEDÊNCIA DE MADEIRAS PARA FISCALIZAÇÃO DO DESMATAMENTO ILEGAL</t>
  </si>
  <si>
    <t>PROCAD-SPCF20201800920P</t>
  </si>
  <si>
    <t>88887.516215/2020-00</t>
  </si>
  <si>
    <t>Notal Final (M+P)/2</t>
  </si>
  <si>
    <t>Nota Priorização (P)</t>
  </si>
  <si>
    <t>Nota Mérito Final (M)</t>
  </si>
  <si>
    <t>IES Principal</t>
  </si>
  <si>
    <t>UF</t>
  </si>
  <si>
    <t>Título do projeto</t>
  </si>
  <si>
    <t>Nº Proposta</t>
  </si>
  <si>
    <t>Nº Processo</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</si>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</sst>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amily val="2"/>
    </font>
    <font>
      <sz val="10"/>
      <name val="Arial"/>
      <family val="2"/>
    </font>
    <font>
      <b/>
      <sz val="10"/>
      <name val="Arial"/>
      <family val="2"/>
    </font>
    <font>
      <sz val="10"/>
      <color rgb="FFFF0000"/>
      <name val="Arial"/>
      <family val="2"/>
    </font>
    <font>
      <b/>
      <sz val="10"/>
      <color indexed="9"/>
      <name val="Arial"/>
      <family val="2"/>
    </font>
  </fonts>
  <fills count="4">
    <fill>
      <patternFill patternType="none"/>
    </fill>
    <fill>
      <patternFill patternType="gray125"/>
    </fill>
    <fill>
      <patternFill patternType="solid">
        <fgColor theme="9" tint="0.79998168889431442"/>
        <bgColor indexed="64"/>
      </patternFill>
    </fill>
    <fill>
      <patternFill patternType="solid">
        <fgColor indexed="18"/>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s>
  <cellStyleXfs count="1">
    <xf numFmtId="0" fontId="0" fillId="0" borderId="0"/>
  </cellStyleXfs>
  <cellXfs count="23">
    <xf numFmtId="0" fontId="0" fillId="0" borderId="0" xfId="0"/>
    <xf numFmtId="0" fontId="0" fillId="0" borderId="0" xfId="0" applyAlignment="1">
      <alignment vertical="center" wrapText="1"/>
    </xf>
    <xf numFmtId="2" fontId="0" fillId="0" borderId="0" xfId="0" applyNumberFormat="1" applyAlignment="1">
      <alignment vertical="center" wrapText="1"/>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vertical="center"/>
    </xf>
    <xf numFmtId="2" fontId="0" fillId="0" borderId="0" xfId="0" applyNumberFormat="1" applyAlignment="1">
      <alignment horizontal="center" vertical="center" wrapText="1"/>
    </xf>
    <xf numFmtId="2" fontId="2" fillId="0" borderId="1" xfId="0" applyNumberFormat="1" applyFont="1" applyFill="1" applyBorder="1" applyAlignment="1">
      <alignment horizontal="center" vertical="center" wrapText="1"/>
    </xf>
    <xf numFmtId="2"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1" fillId="0" borderId="1" xfId="0" applyFont="1" applyFill="1" applyBorder="1" applyAlignment="1">
      <alignment vertical="center" wrapText="1"/>
    </xf>
    <xf numFmtId="0" fontId="0" fillId="0" borderId="2" xfId="0" applyFill="1" applyBorder="1" applyAlignment="1">
      <alignment horizontal="left" vertical="center"/>
    </xf>
    <xf numFmtId="0" fontId="0" fillId="0" borderId="1" xfId="0" applyFill="1" applyBorder="1" applyAlignment="1">
      <alignment vertical="center"/>
    </xf>
    <xf numFmtId="0" fontId="0" fillId="0" borderId="1" xfId="0" applyBorder="1" applyAlignment="1">
      <alignment horizontal="center" vertical="center" wrapText="1"/>
    </xf>
    <xf numFmtId="0" fontId="3" fillId="0" borderId="1" xfId="0"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0" fillId="0" borderId="0" xfId="0" applyFill="1" applyAlignment="1">
      <alignment vertical="center" wrapText="1"/>
    </xf>
    <xf numFmtId="0" fontId="0" fillId="0" borderId="1" xfId="0" applyFill="1" applyBorder="1" applyAlignment="1">
      <alignment horizontal="left" vertical="center"/>
    </xf>
    <xf numFmtId="2"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aysllap/Downloads/BASE_08.12.20_RESULTADO%20FINAL_V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atório"/>
      <sheetName val="Base"/>
      <sheetName val="FINAL"/>
      <sheetName val="CARTA"/>
      <sheetName val="Plan1"/>
      <sheetName val="PRELIMINAR"/>
      <sheetName val="PRELIMINAR FORA"/>
      <sheetName val="Anexo I_base"/>
    </sheetNames>
    <sheetDataSet>
      <sheetData sheetId="0"/>
      <sheetData sheetId="1"/>
      <sheetData sheetId="2"/>
      <sheetData sheetId="3"/>
      <sheetData sheetId="4">
        <row r="3">
          <cell r="B3" t="str">
            <v>Nome do Projeto</v>
          </cell>
          <cell r="C3" t="str">
            <v>Descrição</v>
          </cell>
          <cell r="D3" t="str">
            <v>Nota Mérito (M)</v>
          </cell>
          <cell r="E3" t="str">
            <v>Nota Priorização (P)</v>
          </cell>
          <cell r="F3" t="str">
            <v>Notal Final (M+P)/2</v>
          </cell>
        </row>
        <row r="4">
          <cell r="B4" t="str">
            <v>Distribuição de espécies arbóreas na Amazônia Brasileira e estudos sobre procedência de madeiras para fiscalização do desmatamento ilegal</v>
          </cell>
          <cell r="C4" t="str">
            <v>Distribuição de espécies arbóreas na Amazônia Brasileira e estudos sobre procedência de madeiras para fiscalização do desmatamento ilegal</v>
          </cell>
          <cell r="D4">
            <v>88</v>
          </cell>
          <cell r="E4">
            <v>79.018775736739201</v>
          </cell>
          <cell r="F4">
            <v>83.5093878683696</v>
          </cell>
        </row>
        <row r="5">
          <cell r="B5" t="str">
            <v>Desenvolvimento de tecnologias e formação de recursos humanos em Engenharia Legal destinadas à automatização aplicáveis a análises de Conformidade de Obras Públicas.</v>
          </cell>
          <cell r="C5" t="str">
            <v>Desenvolvimento de um sistema automático que realize a leitura, categorização, armazenamento, análise supervisionada de dados visando o cálculo do superfaturamento de obras públicas a fim de que se permita a melhoria da eficiência, da padronização, do registro e do compartilhamento de conhecimento.</v>
          </cell>
          <cell r="D5">
            <v>72</v>
          </cell>
          <cell r="E5">
            <v>88.35018273436657</v>
          </cell>
          <cell r="F5">
            <v>80.175091367183285</v>
          </cell>
        </row>
        <row r="6">
          <cell r="B6" t="str">
            <v>Economicidade de políticas de segurança pública</v>
          </cell>
          <cell r="C6" t="str">
            <v>Rede de cooperação acadêmica e de pesquisa: eficiência, efetividade e economicidade nas políticas de segurança pública com utilização de monitoração eletrônica e integração de bancos de dados</v>
          </cell>
          <cell r="D6">
            <v>87</v>
          </cell>
          <cell r="E6">
            <v>72.049491119480876</v>
          </cell>
          <cell r="F6">
            <v>79.524745559740438</v>
          </cell>
        </row>
        <row r="7">
          <cell r="B7" t="str">
            <v>Rastreamento de origem e georreferenciamento de vestígios criminais com base em traçadores isotópicos e elementares</v>
          </cell>
          <cell r="C7" t="str">
            <v>Rastreamento de origem e georreferenciamento de vestígios criminais com base em traçadores isotópicos e elementares</v>
          </cell>
          <cell r="D7">
            <v>82</v>
          </cell>
          <cell r="E7">
            <v>76.44736842105263</v>
          </cell>
          <cell r="F7">
            <v>79.223684210526315</v>
          </cell>
        </row>
        <row r="8">
          <cell r="B8" t="str">
            <v>Gold rush – aplicação de ferramentas geoquímicas e isotópicas no combate ao crime organizado e contrabando de ouro na região norte do Brasil</v>
          </cell>
          <cell r="C8" t="str">
            <v>Gold rush – aplicação de ferramentas geoquímicas e isotópicas no combate ao crime organizado e contrabando de ouro na região norte do Brasil</v>
          </cell>
          <cell r="D8">
            <v>86.5</v>
          </cell>
          <cell r="E8">
            <v>66.083956556631875</v>
          </cell>
          <cell r="F8">
            <v>76.291978278315938</v>
          </cell>
        </row>
        <row r="9">
          <cell r="B9" t="str">
            <v>Espectroscopia óptica associada com Inteligência Artificial para análise de munições/explosivos e resíduos de disparo de arma de fogo</v>
          </cell>
          <cell r="C9" t="str">
            <v>Espectroscopia óptica associada com Inteligência Artificial para análise de munições/explosivos e resíduos de disparo de arma de fogo</v>
          </cell>
          <cell r="D9">
            <v>89.4</v>
          </cell>
          <cell r="E9">
            <v>62.47</v>
          </cell>
          <cell r="F9">
            <v>75.935000000000002</v>
          </cell>
        </row>
        <row r="10">
          <cell r="B10" t="str">
            <v>Segurança Pública no DF: crime, medo do crime e intenção de saída.</v>
          </cell>
          <cell r="C10" t="str">
            <v>Segurança Pública no DF: crime, medo do crime e intenção de saída.</v>
          </cell>
          <cell r="D10">
            <v>86</v>
          </cell>
          <cell r="E10">
            <v>63.232644353257967</v>
          </cell>
          <cell r="F10">
            <v>74.616322176628984</v>
          </cell>
        </row>
        <row r="11">
          <cell r="B11" t="str">
            <v>Curadoria Digital de Dados e Informações para prevenção da violência nas famílias e comunidades</v>
          </cell>
          <cell r="C11" t="str">
            <v>Curadoria Digital de Dados e Informações para prevenção da violência nas famílias e comunidades</v>
          </cell>
          <cell r="D11">
            <v>87.5</v>
          </cell>
          <cell r="E11">
            <v>56.108195903269888</v>
          </cell>
          <cell r="F11">
            <v>71.804097951634944</v>
          </cell>
        </row>
        <row r="12">
          <cell r="B12" t="str">
            <v>Ciência de Redes e Machine Learning para o Combate à Corrupção e Crime Organizado</v>
          </cell>
          <cell r="C12" t="str">
            <v>Organizações criminosas formam redes sociais hierarquicamente geridas cuja dinâmica produz vestígios não triviais. Buscamos investigar empiricamente esses padrões usando ciência de redes e machine learning para criar métodos capazes de prever e identificar pontos fracos dessas estruturas criminosas.</v>
          </cell>
          <cell r="D12">
            <v>80.5</v>
          </cell>
          <cell r="E12">
            <v>62.883616933924856</v>
          </cell>
          <cell r="F12">
            <v>71.691808466962428</v>
          </cell>
        </row>
        <row r="13">
          <cell r="B13" t="str">
            <v>SiCReT II - Forense Digital, Ciência de Dados e Inteligência Artificial aplicadas aos Laudos Periciais de Dispositivos Móveis</v>
          </cell>
          <cell r="C13" t="str">
            <v>A integração entre Direito, Forense Digital, Ciência de Dados e IA é fundamental nos avanços da área de Segurança Preditiva, auxiliando os peritos criminais da Polícia Científica do Paraná-PCP e desenvolvendo mecanismos jurídicos e tecnológicos aplicados aos Laudos Periciais de Dispositivos Móveis.</v>
          </cell>
          <cell r="D13">
            <v>90</v>
          </cell>
          <cell r="E13">
            <v>52.316162461361159</v>
          </cell>
          <cell r="F13">
            <v>71.15808123068058</v>
          </cell>
        </row>
        <row r="14">
          <cell r="B14" t="str">
            <v xml:space="preserve">Identificação Humana pela Genealogia Genética Investigativa: </v>
          </cell>
          <cell r="C14" t="str">
            <v xml:space="preserve">Identificação Humana pela Genealogia Genética Investigativa: </v>
          </cell>
          <cell r="D14">
            <v>88.5</v>
          </cell>
          <cell r="E14">
            <v>53.815002752711507</v>
          </cell>
          <cell r="F14">
            <v>71.157501376355754</v>
          </cell>
        </row>
        <row r="15">
          <cell r="B15" t="str">
            <v>V2IP: Videomonitoramento para Identiﬁcação de Pessoas e Veículos</v>
          </cell>
          <cell r="C15" t="str">
            <v>V2IP: Videomonitoramento para Identiﬁcação de Pessoas e Veículos</v>
          </cell>
          <cell r="D15">
            <v>83.5</v>
          </cell>
          <cell r="E15">
            <v>57.69372926566416</v>
          </cell>
          <cell r="F15">
            <v>70.59686463283208</v>
          </cell>
        </row>
        <row r="16">
          <cell r="B16" t="str">
            <v>Materiais híbridos magnéticos-fluorescentes: síntese e aplicação de reveladores de impressões digitais</v>
          </cell>
          <cell r="C16" t="str">
            <v>Materiais híbridos magnéticos-fluorescentes: síntese e aplicação de reveladores de impressões digitais</v>
          </cell>
          <cell r="D16">
            <v>90</v>
          </cell>
          <cell r="E16">
            <v>50.945002601461425</v>
          </cell>
          <cell r="F16">
            <v>70.472501300730713</v>
          </cell>
        </row>
        <row r="17">
          <cell r="B17" t="str">
            <v>DESENVOLVIMENTO DE METODOLOGIAS DE RECONHECIMENTO E IDENTIFICAÇÃO DE PESSOAS DESAPARECIDAS POR MEIO DE IMAGINOLOGIA TRIDIMENSIONAL</v>
          </cell>
          <cell r="C17" t="str">
            <v>A situação dos desaparecidos no país contrasta com a de crânios não identificados sob guarda do estado. O projeto visa a parceria entre faculdades da USP e UFU, com linha de pesquisa em imaginologia forense, e 4 IML de regiões distintas, aprimorando a rotina de identificação de pessoas desaparecidas</v>
          </cell>
          <cell r="D17">
            <v>81</v>
          </cell>
          <cell r="E17">
            <v>59.113998452426046</v>
          </cell>
          <cell r="F17">
            <v>70.056999226213023</v>
          </cell>
        </row>
        <row r="18">
          <cell r="B18" t="str">
            <v>Crimes contra a mulher: desenvolvimento de kits para identificação de marcadores forenses em fluidos biológicos</v>
          </cell>
          <cell r="C18" t="str">
            <v>Crimes contra a mulher: desenvolvimento de kits para identificação de marcadores forenses em fluidos biológicos</v>
          </cell>
          <cell r="D18">
            <v>90</v>
          </cell>
          <cell r="E18">
            <v>46.894786790873525</v>
          </cell>
          <cell r="F18">
            <v>68.447393395436762</v>
          </cell>
        </row>
        <row r="19">
          <cell r="B19" t="str">
            <v>Pela Excelência da Formação e da Pesquisa em Fonética Forense</v>
          </cell>
          <cell r="C19" t="str">
            <v>Este projeto propõe um programa de formação e pesquisa em Fonética Forense através de ações na área de biometria da fala e voz. Serão oferecidas disciplinas para a formação em análise fonético-acústica e Fonética Forense, bem como um programa de treinamento para avançar a pesquisa na área.</v>
          </cell>
          <cell r="D19">
            <v>90</v>
          </cell>
          <cell r="E19">
            <v>45.995283881376281</v>
          </cell>
          <cell r="F19">
            <v>67.99764194068814</v>
          </cell>
        </row>
        <row r="20">
          <cell r="B20" t="str">
            <v>Desenvolvimento de métodos e tecnologias aplicados à identificação de drogas, GSR, explosivos e fraudes em bebidas</v>
          </cell>
          <cell r="C20" t="str">
            <v>Este projeto propõe o desenvolvimento de métodos analíticos simples, rápidos, limpos e de baixo custo para aplicações em três áreas principais de interesse prioritário forense: análises de drogas ilícitas aprendidas, de resíduos de armas de fogo e de adulteração e fraudes em bebidas</v>
          </cell>
          <cell r="D20">
            <v>89</v>
          </cell>
          <cell r="E20">
            <v>46.446696984469384</v>
          </cell>
          <cell r="F20">
            <v>67.723348492234692</v>
          </cell>
        </row>
        <row r="21">
          <cell r="B21" t="str">
            <v>Análise de cena de crime: desenvolvimento de protocolos de coleta, preservação e metodologias não destrutivas para processamento de
microvestígios.</v>
          </cell>
          <cell r="C21" t="str">
            <v>Este projeto visa a pesquisa e desenvolvimento de protocolos de coleta, preservação e procedimentos de análise de microvestígios em
locais de crime, pertinentes a fibras, solos, vidros, resíduos de disparos de armas de fogo e resíduos de explosivos, utilizando técnicas nãodestrutivas
para a análise</v>
          </cell>
          <cell r="D21">
            <v>89</v>
          </cell>
          <cell r="E21">
            <v>46.257327778457778</v>
          </cell>
          <cell r="F21">
            <v>67.628663889228889</v>
          </cell>
        </row>
        <row r="22">
          <cell r="B22" t="str">
            <v>Desenvolvimento de materiais de referência certificados (MRCs) de compostos anfetamínicos</v>
          </cell>
          <cell r="C22" t="str">
            <v>Desenvolvimento de materiais de referência certificados (MRCs) de compostos anfetamínicos</v>
          </cell>
          <cell r="D22">
            <v>89</v>
          </cell>
          <cell r="E22">
            <v>46.251392124793114</v>
          </cell>
          <cell r="F22">
            <v>67.625696062396557</v>
          </cell>
        </row>
        <row r="23">
          <cell r="B23" t="str">
            <v>Projeto Inspeqt: Investigação De Novas Substâncias Psicoativas Em Química E Toxicologia Forense</v>
          </cell>
          <cell r="C23" t="str">
            <v>O projeto visa a construção de uma rede de conhecimento e de monitoramento robusta e integrada do fenômeno das novas Substâncias Psicoativas -NSP, com métodos analíticos e bioanalíticos desenvolvidos e validados, dados de incidência de NPS em diferentes regiões do Brasil e informações toxicológicas dos efeitos e níveis de concentração encontrados nas amostras biológicas que poderá ser futuramente replicado para as outras regiões do país</v>
          </cell>
          <cell r="D23">
            <v>89.9</v>
          </cell>
          <cell r="E23">
            <v>45.130907510785164</v>
          </cell>
          <cell r="F23">
            <v>67.515453755392585</v>
          </cell>
        </row>
        <row r="24">
          <cell r="B24" t="str">
            <v>Epigenética e fenotipagem forense por DNA</v>
          </cell>
          <cell r="C24" t="str">
            <v>Epigenética e fenotipagem forense por DNA:
aplicação da metilação de ilhas CpG e promotores na predição de
idade e pigmentação da pele à partir de tecido epitelial</v>
          </cell>
          <cell r="D24">
            <v>90</v>
          </cell>
          <cell r="E24">
            <v>42.754862017942173</v>
          </cell>
          <cell r="F24">
            <v>66.377431008971087</v>
          </cell>
        </row>
        <row r="25">
          <cell r="B25" t="str">
            <v>Desastres e segurança química: neutralização, monitoramento e rastreabilidade</v>
          </cell>
          <cell r="C25" t="str">
            <v>O projeto propõe desenvolver respostas a desastres químicas de neutralização e monitoramento no contexto de agrotóxicos e armas químicas envolvendo desastres acidentais, sinistros (indústria e terrorismo), uso irregular de agrotóxicos, manuseio de estoques indesejados e intoxicação.</v>
          </cell>
          <cell r="D25">
            <v>89</v>
          </cell>
          <cell r="E25">
            <v>43.661471224170185</v>
          </cell>
          <cell r="F25">
            <v>66.330735612085093</v>
          </cell>
        </row>
        <row r="26">
          <cell r="B26" t="str">
            <v>Espectroscopia Infravermelho Próximo para Laboratório de Criminalística e Suporte às Atividades Forenses de Campo</v>
          </cell>
          <cell r="C26" t="str">
            <v>Este projeto propõe o desenvolvimento das ações necessárias para se inserir de forma eficaz as tecnologias analíticas baseadas em espectroscopia infravermelho próximo (NIR) na rotina das atividades analíticas forenses realizadas pelos peritos criminais em laboratório e em campo</v>
          </cell>
          <cell r="D26">
            <v>89.9</v>
          </cell>
          <cell r="E26">
            <v>40.886425337610291</v>
          </cell>
          <cell r="F26">
            <v>65.393212668805148</v>
          </cell>
        </row>
        <row r="27">
          <cell r="B27" t="str">
            <v>Cena de Crime e microvestígios</v>
          </cell>
          <cell r="C27" t="str">
            <v>Tecnologia e Inovação em Perícias de Local de Crime: Eletroquímica, Polímeros e Nanotecnologia Aplicados na Revelação de Impressões Digitais</v>
          </cell>
          <cell r="D27">
            <v>90</v>
          </cell>
          <cell r="E27">
            <v>40.738847361583453</v>
          </cell>
          <cell r="F27">
            <v>65.369423680791726</v>
          </cell>
        </row>
        <row r="28">
          <cell r="B28" t="str">
            <v>Núcleo de Estudos em Química Forense (Nequifor)–Fase II, Continuidade das Pesquisas em Marcação de Munição, Monitoramento por Drone, Análises de Drogas Ilícitas, GSR, Explosivos e Vestígios Biológicos</v>
          </cell>
          <cell r="C28" t="str">
            <v xml:space="preserve">A proposta engloba estudos em diversas áreas, a marcação de munições e a análise de GSR, o desenvolvimento de novos métodos para análise de explosivos, drogas ilícitas, vestígios biológicos, fraudes em documentos e o monitoramento para fins de identificação de plantações de Cannabis sativa por drones  </v>
          </cell>
          <cell r="D28">
            <v>87.6</v>
          </cell>
          <cell r="E28">
            <v>40.333873628052061</v>
          </cell>
          <cell r="F28">
            <v>63.966936814026027</v>
          </cell>
        </row>
        <row r="29">
          <cell r="B29" t="str">
            <v>Desenvolvimento e Validação de Metodologias Aplicadas ás Análises Presuntivas e Elucidativas de Novas Substâncias Psicoativas e seus Metabólitos</v>
          </cell>
          <cell r="C29" t="str">
            <v>Este projeto propõe desenvolver e validar metodologias aplicadas às análises presuntivas e elucidativas de Novas Substâncias Psicoativas e seus metabólitos, aliando diferentes técnicas de isolamento, identificação e caracterização</v>
          </cell>
          <cell r="D29">
            <v>89</v>
          </cell>
          <cell r="E29">
            <v>38.229379688463894</v>
          </cell>
          <cell r="F29">
            <v>63.614689844231947</v>
          </cell>
        </row>
        <row r="30">
          <cell r="B30" t="str">
            <v>Dispositivos Analíticos de Baixo Custo Visando Aplicações Forenses em Campo</v>
          </cell>
          <cell r="C30" t="str">
            <v>O presente projeto versa sobre o desenvolvimento de dispositivos analíticos portáteis de baixo custo visando auxiliar peritos forenses em campo, reduzir o tempo e custo dos métodos tradicionais, e propor novas abordagens analíticas a serem incorporadas aos métodos já estabelecidos</v>
          </cell>
          <cell r="D30">
            <v>85</v>
          </cell>
          <cell r="E30">
            <v>41.480652841854777</v>
          </cell>
          <cell r="F30">
            <v>63.240326420927389</v>
          </cell>
        </row>
        <row r="31">
          <cell r="B31" t="str">
            <v>TRÁFICO INTERNACIONAL DE COCAÍNA E DE FÓSSEIS EM SÃO PAULO: GEOLOCALIZAÇÃO DE ORIGEM E ROTAS A PARTIR DE ANÁLISES GEOBIOLÓGICAS</v>
          </cell>
          <cell r="C31" t="str">
            <v>TRÁFICO INTERNACIONAL DE COCAÍNA E DE FÓSSEIS EM SÃO PAULO: GEOLOCALIZAÇÃO DE ORIGEM E ROTAS A PARTIR DE ANÁLISES GEOBIOLÓGICAS</v>
          </cell>
          <cell r="D31">
            <v>81.5</v>
          </cell>
          <cell r="E31">
            <v>44.555501249604561</v>
          </cell>
          <cell r="F31">
            <v>63.02775062480228</v>
          </cell>
        </row>
        <row r="32">
          <cell r="B32" t="str">
            <v>Inserção e Validação da RMN de Baixo Custo na Perícia Criminal Brasileira no Combate Efetivo á Criminalidade</v>
          </cell>
          <cell r="C32" t="str">
            <v>A presente proposta é norteada em três pilares básicos: integração, ciência e inteligência, um estudo piloto no Estado do Paraná, visando inserir ferramentais de alta tecnologia como a Espectroscopia de Ressonância Magnética Nuclear (RMN) visando o combate efetivo na repressão da distribuição de psicoativos</v>
          </cell>
          <cell r="D32">
            <v>79</v>
          </cell>
          <cell r="E32">
            <v>44.791348936931172</v>
          </cell>
          <cell r="F32">
            <v>61.895674468465586</v>
          </cell>
        </row>
        <row r="33">
          <cell r="B33" t="str">
            <v>Desenvolvimento de Estratégias Analíticas Aplicáveis á Detecção de Cocaínicos na Rede de Efluentes Visando uma Estratégia para Mapeamento de Possíveis Pontos de Refino, Venda e Consumo de Cocaína</v>
          </cell>
          <cell r="C33" t="str">
            <v>O referido projeto trata da determinação de 09 cocaínicos na rede de coleta de esgoto nas cidades de Palmas-To e Barreiras-Ba. A cocaína apresenta-se sob diversas formas de comercialização no mercado ilícito, nos quais podem ser divididas em: pasta básica, cocaína básica, crack e sal de cocaína</v>
          </cell>
          <cell r="D33">
            <v>88.4</v>
          </cell>
          <cell r="E33">
            <v>35.28632113744834</v>
          </cell>
          <cell r="F33">
            <v>61.843160568724173</v>
          </cell>
        </row>
        <row r="34">
          <cell r="B34" t="str">
            <v>ESTUDO FORENSE ENVOLVENDO AGROTÓXICOS</v>
          </cell>
          <cell r="C34" t="str">
            <v>ESTUDO FORENSE ENVOLVENDO AGROTÓXICOS NA REGIÃO SUL DO
BRASIL: AVIAÇÃO AGRÍCOLA, AMOSTRAS AMBIENTAIS E PRODUTOS
APREENDIDOS (PARCERIA UFSM – FEPAM – POLÍCIA FEDERAL</v>
          </cell>
          <cell r="D34">
            <v>78</v>
          </cell>
          <cell r="E34">
            <v>45.666960704635244</v>
          </cell>
          <cell r="F34">
            <v>61.833480352317622</v>
          </cell>
        </row>
        <row r="35">
          <cell r="B35" t="str">
            <v>Desenvolvimento de Novos Dispositivos Analíticos dE Testes Rápidos Para Aplicação em Análises Forenses</v>
          </cell>
          <cell r="C35" t="str">
            <v>Desenvolver novos dispositivos e metodologias analíticas, simples e de custo reduzido, utilizando materiais alternativos e tecnologias atuais como a impressão 3D</v>
          </cell>
          <cell r="D35">
            <v>89.7</v>
          </cell>
          <cell r="E35">
            <v>33.327981359712737</v>
          </cell>
          <cell r="F35">
            <v>61.51399067985637</v>
          </cell>
        </row>
        <row r="36">
          <cell r="B36" t="str">
            <v>Desenvolvimento de Protocolos de Análise de Amostras Forenses: Cooperação entre Departamento de Polícia Técnica Científica (DPTC/PC/PI), Polícia Federal (SR/PI) e Universidade Federal Do Piauí (UFPI)</v>
          </cell>
          <cell r="C36" t="str">
            <v>Este projeto constitui-se de três áreas de atuação, como constantes nos subprojetos 1, 2 3, mas todas as áreas de atuação convergindo para o desenvolvimento de protocolos de análise de amostras forenses</v>
          </cell>
          <cell r="D36">
            <v>84</v>
          </cell>
          <cell r="E36">
            <v>38.868421052631589</v>
          </cell>
          <cell r="F36">
            <v>61.434210526315795</v>
          </cell>
        </row>
        <row r="37">
          <cell r="B37" t="str">
            <v>Estruturação do Centro de Referência Internacional em Perícia Animal</v>
          </cell>
          <cell r="C37" t="str">
            <v>Estruturação do Centro de Referência Internacional em Perícia Animal</v>
          </cell>
          <cell r="D37">
            <v>87.5</v>
          </cell>
          <cell r="E37">
            <v>34.68421052631578</v>
          </cell>
          <cell r="F37">
            <v>61.09210526315789</v>
          </cell>
        </row>
        <row r="38">
          <cell r="B38" t="str">
            <v>Determinação do Perfil Químico de Drogas Sintéticas por CG-EM/RMN e Desenvolvimento de Teste Colorimétrico para Detecção de Drogas e de Esperma em Amostras Forenses</v>
          </cell>
          <cell r="C38" t="str">
            <v>Determinação do perfil químico de drogas sintéticas utilizando Ressonância Magnética Nuclear (RMN) e Cromatografia Gasosa acoplada à Espectrometria de Massas (CG/EM) como técnicas principais. Além disso, pretende-se desenvolver um teste colorimétrico, como forma rápida de detecção de drogas sintéticas e de esperma em amostras forenses</v>
          </cell>
          <cell r="D38">
            <v>77.5</v>
          </cell>
          <cell r="E38">
            <v>44.664014471735925</v>
          </cell>
          <cell r="F38">
            <v>61.082007235867962</v>
          </cell>
        </row>
        <row r="39">
          <cell r="B39" t="str">
            <v>Predição da aparência humana a partir de vestígios biológicos de
interesse forense:</v>
          </cell>
          <cell r="C39" t="str">
            <v>Predição da aparência humana a partir de vestígios biológicos de interesse forense: explorando a genética de características externamente visíveis (EVC) através de aprendizagem de máquina</v>
          </cell>
          <cell r="D39">
            <v>88.5</v>
          </cell>
          <cell r="E39">
            <v>33.60526315789474</v>
          </cell>
          <cell r="F39">
            <v>61.05263157894737</v>
          </cell>
        </row>
        <row r="40">
          <cell r="B40" t="str">
            <v>Combate ao crime organizado mediante a aplicação de ciência de dados para a detecção de fraudes em licitações e compras públicas</v>
          </cell>
          <cell r="C40" t="str">
            <v>Construção de uma plataforma computacional que combina tecnologias de big data e ciência de dados para a detecção de fraudes em processos de compras e licitações</v>
          </cell>
          <cell r="D40">
            <v>74.5</v>
          </cell>
          <cell r="E40">
            <v>47.098715098002373</v>
          </cell>
          <cell r="F40">
            <v>60.799357549001186</v>
          </cell>
        </row>
        <row r="41">
          <cell r="B41" t="str">
            <v>Técnicas Analíticas Portáteis e de Alta Resolução para o Estudo de Substâncias Psicoativas (Cocaína, Canabinóides, e Drogas Sintéticas), Resíduos de Tiro, Incêndio e Explosivos</v>
          </cell>
          <cell r="C41" t="str">
            <v>O presente projeto tem como objetivo geral fortalecer o núcleo de pesquisas em Química Forense buscando desenvolver e ampliar as pesquisas fundamentais aplicadas em rotinas já estabelecidas, além de desenvolver novos métodos analíticos utilizando equipamentos presentes nas instituições públicas (UFES, IFES, UFG E UFSJ).</v>
          </cell>
          <cell r="D41">
            <v>75</v>
          </cell>
          <cell r="E41">
            <v>45.793046730179924</v>
          </cell>
          <cell r="F41">
            <v>60.396523365089962</v>
          </cell>
        </row>
        <row r="42">
          <cell r="B42" t="str">
            <v>Araceli: Inteligência Artificial para Detecção de Material de Abuso ou Exploração Sexual Infantil</v>
          </cell>
          <cell r="C42" t="str">
            <v>Investigar, desenvolver e implantar soluções baseadas em Aprendizado de Máquina, Visão Computacional e Processamento de Linguagem Natural para detectar automaticamente imagens, vídeos e textos contendo abuso ou exploração sexual infantil, objetivando acelerar o processo de análise forense.</v>
          </cell>
          <cell r="D42">
            <v>73</v>
          </cell>
          <cell r="E42">
            <v>46.798335636233844</v>
          </cell>
          <cell r="F42">
            <v>59.899167818116922</v>
          </cell>
        </row>
        <row r="43">
          <cell r="B43" t="str">
            <v>Determinação de Novas Substâncias Psicoativas: Tendências Analíticas Inovadoras Aplicadas ao Escopo do Departamento de Perícias Laboratoriais (DPL/RS)</v>
          </cell>
          <cell r="C43" t="str">
            <v>Este projeto propõe desenvolver metodologias analíticas inovadoras e ambientalmente corretas que possam ser aplicadas na rotina do Departamento de Perícias Laboratoriais para a determinação de NPSs em matrizes biológicas</v>
          </cell>
          <cell r="D43">
            <v>79.5</v>
          </cell>
          <cell r="E43">
            <v>39.825304794316594</v>
          </cell>
          <cell r="F43">
            <v>59.662652397158297</v>
          </cell>
        </row>
        <row r="44">
          <cell r="B44" t="str">
            <v>Emprego de Polímeros de Impressão Molecular para a Extração/Pré-Concentração de Psicotrópicos: Emprego das Energias Micro-Ondas e Ultrassom no Processo de Síntese dos Mips</v>
          </cell>
          <cell r="C44" t="str">
            <v xml:space="preserve">Este projeto possui duas linhas de pesquisa principais: a síntese de polímeros de impressão molecular (MIP) aplicando energias mais eficientes (Micro-ondas, Micro-ondas conjuntamente à energia UV/Vis e a Ultrassônica) e o emprego desses MIPs em processos de extração em fase sólida (MISPE) e microextração em fase sólida (MISPME) para a determinações de drogas ilícitas em amostras de interesse de Unidade de Perícia Técnico-Científica Oficial </v>
          </cell>
          <cell r="D44">
            <v>89.5</v>
          </cell>
          <cell r="E44">
            <v>29.255775156065653</v>
          </cell>
          <cell r="F44">
            <v>59.377887578032826</v>
          </cell>
        </row>
        <row r="45">
          <cell r="B45" t="str">
            <v>Identificação forense de madeiras brasileiras</v>
          </cell>
          <cell r="C45" t="str">
            <v>Identificação forense de madeiras brasileiras</v>
          </cell>
          <cell r="D45">
            <v>80</v>
          </cell>
          <cell r="E45">
            <v>37.007313891486319</v>
          </cell>
          <cell r="F45">
            <v>58.50365694574316</v>
          </cell>
        </row>
        <row r="46">
          <cell r="B46" t="str">
            <v>RECONHECIMENTO DE ESPÉCIES FLORESTAIS</v>
          </cell>
          <cell r="C46" t="str">
            <v>Epigenética e fenotipagem forense por DNA:
aplicação da metilação de ilhas CpG e promotores na predição de
idade e pigmentação da pele à partir de tecido epitelial</v>
          </cell>
          <cell r="D46">
            <v>77.5</v>
          </cell>
          <cell r="E46">
            <v>38.825834295846818</v>
          </cell>
          <cell r="F46">
            <v>58.162917147923409</v>
          </cell>
        </row>
        <row r="47">
          <cell r="B47" t="str">
            <v>Uso de Novas Tecnologias para Isolamento, Caracterização e Quantificação de Substâncias Ilícitas Apreendidas por Órgãos de Segurança Públicas</v>
          </cell>
          <cell r="C47" t="str">
            <v>O presente projeto tem como objetivo o uso de novas tecnologias para isolamento, caracterização e quantificação de substâncias ilícitas apreendidas por órgãos de segurança pública</v>
          </cell>
          <cell r="D47">
            <v>71</v>
          </cell>
          <cell r="E47">
            <v>45.130907510785164</v>
          </cell>
          <cell r="F47">
            <v>58.065453755392582</v>
          </cell>
        </row>
        <row r="48">
          <cell r="B48" t="str">
            <v>Rede de Cooperação Acadêmica e Segurança Pública para a Formação de Recursos Humanos Qualificados em Química e Toxicologia Forense no Estado de Pernambuco</v>
          </cell>
          <cell r="C48" t="str">
            <v xml:space="preserve">Estabelecer uma rede interinstitucional de cooperação técnico-científica visando a formação de recursos humanos qualificados em química e toxicologia forense no estado de Pernambuco, voltados para a construção de metodologias analíticas de preparo de amostras e análises de substâncias psicoativas em amostras químicas e biológicas </v>
          </cell>
          <cell r="D48">
            <v>70</v>
          </cell>
          <cell r="E48">
            <v>45.725135015029679</v>
          </cell>
          <cell r="F48">
            <v>57.862567507514839</v>
          </cell>
        </row>
        <row r="49">
          <cell r="B49" t="str">
            <v>Projeto “Cold Cases”: expandindo as possibilidades de identificação humana utilizando Antropologia Forense, Odontologia Forense, Isótopos Estáveis, Genética Forense e criação de banco de dados</v>
          </cell>
          <cell r="C49" t="str">
            <v>O projeto visa melhorar o índice de identificação humana de casos antigos encontrados no IML de Salvador utilizando Antropologia, Odontologia e Genética Forenses, Isótopos Estáveis e criação de banco de dados e de um Centro de Reconstrução Facial para que a sociedade localize seus desaparecidos.</v>
          </cell>
          <cell r="D49">
            <v>83</v>
          </cell>
          <cell r="E49">
            <v>32.657814287091952</v>
          </cell>
          <cell r="F49">
            <v>57.828907143545976</v>
          </cell>
        </row>
        <row r="50">
          <cell r="B50" t="str">
            <v>Da Cena do Crime ao Tribunal: uma análise transdisciplinar sobre a produção da</v>
          </cell>
          <cell r="C50" t="str">
            <v>Da Cena do Crime ao Tribunal: uma análise transdisciplinar sobre a produção da</v>
          </cell>
          <cell r="D50">
            <v>83.5</v>
          </cell>
          <cell r="E50">
            <v>32.062147018232423</v>
          </cell>
          <cell r="F50">
            <v>57.781073509116212</v>
          </cell>
        </row>
        <row r="51">
          <cell r="B51" t="str">
            <v>Métodos De Suicídios E Consumo De Substâncias Químicas: Há um Padrão de Correlação entre a Intoxicação Exógena e o Modus Operandi do Fato?</v>
          </cell>
          <cell r="C51" t="str">
            <v>O objetivo do presente projeto de pesquisa é avaliar se existe alguma correlação entre a exposição à uma específica substância química e o método (modus operandi) utilizado para o suicídio</v>
          </cell>
          <cell r="D51">
            <v>89.5</v>
          </cell>
          <cell r="E51">
            <v>25.78947368421052</v>
          </cell>
          <cell r="F51">
            <v>57.64473684210526</v>
          </cell>
        </row>
        <row r="52">
          <cell r="B52" t="str">
            <v>Integração e análise de dados biométricos utilizando inteligência artificial</v>
          </cell>
          <cell r="C52" t="str">
            <v>O projeto visa unificar dados biométricos e biográficos utilizados pelas mais diferentes instituições de Segurança Pública. Inicialmente, serão utilizados dados da SEJUSP/MS e do SSP/PR. Estes dados serão analisados para identificação de pessoas por meio de algoritmos de aprendizado de máquina.</v>
          </cell>
          <cell r="D52">
            <v>71</v>
          </cell>
          <cell r="E52">
            <v>43.657552967629101</v>
          </cell>
          <cell r="F52">
            <v>57.328776483814551</v>
          </cell>
        </row>
        <row r="53">
          <cell r="B53" t="str">
            <v>Desenvolvimento de novos materiais fotoluminescentes para aplicação como marcadores de resíduos de disparo de arma de fogo.</v>
          </cell>
          <cell r="C53" t="str">
            <v>Desenvolvimento de novos materiais fotoluminescentes para aplicação como marcadores de resíduos de disparo de arma de fogo.</v>
          </cell>
          <cell r="D53">
            <v>89.5</v>
          </cell>
          <cell r="E53">
            <v>24.63</v>
          </cell>
          <cell r="F53">
            <v>57.064999999999998</v>
          </cell>
        </row>
        <row r="54">
          <cell r="B54" t="str">
            <v>Geotecnologias em perícias de crimes contra a flora</v>
          </cell>
          <cell r="C54" t="str">
            <v>Epigenética e fenotipagem forense por DNA:
aplicação da metilação de ilhas CpG e promotores na predição de
idade e pigmentação da pele à partir de tecido epitelial</v>
          </cell>
          <cell r="D54">
            <v>84</v>
          </cell>
          <cell r="E54">
            <v>30.063456439228133</v>
          </cell>
          <cell r="F54">
            <v>57.031728219614067</v>
          </cell>
        </row>
        <row r="55">
          <cell r="B55" t="str">
            <v>ANÁLISES DE PADRÕES DE METILAÇÃO DO DNA EM VESTÍGIOS ORIUNDOS DE CENAS DE CRIME POR SEQUENCIAMENTO DE NOVA GERAÇÃO</v>
          </cell>
          <cell r="C55" t="str">
            <v>ANÁLISES DE PADRÕES DE METILAÇÃO DO DNA EM VESTÍGIOS ORIUNDOS DE CENAS DE CRIME POR SEQUENCIAMENTO DE NOVA GERAÇÃO</v>
          </cell>
          <cell r="D55">
            <v>82.5</v>
          </cell>
          <cell r="E55">
            <v>29.463890248020931</v>
          </cell>
          <cell r="F55">
            <v>55.981945124010466</v>
          </cell>
        </row>
        <row r="56">
          <cell r="B56" t="str">
            <v>CSI Brasil: Ciência de Dados para Segurança e Inovação Forense no Brasil</v>
          </cell>
          <cell r="C56" t="str">
            <v>Solução envolve técnicas avançadas de ciência dos dados da construção de um banco otimizado à aplicação de técnicas inteligentes para processar texto, imagem e vídeo a fim de transformar vestígios em evidências.</v>
          </cell>
          <cell r="D56">
            <v>82</v>
          </cell>
          <cell r="E56">
            <v>29.71227802336216</v>
          </cell>
          <cell r="F56">
            <v>55.85613901168108</v>
          </cell>
        </row>
        <row r="57">
          <cell r="B57" t="str">
            <v>Seção de Psicologia Aplicada à Investigação Criminal</v>
          </cell>
          <cell r="C57" t="str">
            <v>Aplicação de técnicas da Psicologia na investigação de homicídios. As técnicas são autópsia psicológica e perfilagem criminal; são utilizadas em diversos países, com resultados consistentes, sem sistematização dessa prática no país, pretende ser projeto piloto para expansão futura.</v>
          </cell>
          <cell r="D57">
            <v>89</v>
          </cell>
          <cell r="E57">
            <v>22.060590747788098</v>
          </cell>
          <cell r="F57">
            <v>55.530295373894049</v>
          </cell>
        </row>
        <row r="58">
          <cell r="B58" t="str">
            <v>ESTIMATIVA DE SEXO E IDADE POR MEIO DE VESTÍGIOS DENTAIS COM BASE EM BIOLOGIA DENTAL E NOVAS METODOLOGIAS APLICADAS</v>
          </cell>
          <cell r="C58" t="str">
            <v>Desenvolvimento e validação de métodos para estimativa de sexo, idade e intervalo post mortem por meio de dentes fragmentados ou degradados, com o intuito de resolver crimes e identificar pessoas em casos de extrema complexidade.</v>
          </cell>
          <cell r="D58">
            <v>79.5</v>
          </cell>
          <cell r="E58">
            <v>30.323349091845785</v>
          </cell>
          <cell r="F58">
            <v>54.911674545922892</v>
          </cell>
        </row>
        <row r="59">
          <cell r="B59" t="str">
            <v>IDENTIFICAÇÃO PELA FACE: DESENVOLVIMENTO E VALIDAÇÃO DE FERRAMENTAS PERICIAIS SUPORTADAS POR LEVANTAMENTO ANTROPOLÓGICO BRASILEIRO E MÉTODOS DE APRENDIZADO PROFUNDO DE MÁQUINA</v>
          </cell>
          <cell r="C59" t="str">
            <v>Propõe-se o desenvolvimento e validação de metodologias para expressão quantitativa dos resultados dos exames de comparação facial, baseadas em levantamento antropológico brasileiro de base populacional e no processamento de imagens por aprendizado de máquina, para incorporar ao software Peritus.</v>
          </cell>
          <cell r="D59">
            <v>68</v>
          </cell>
          <cell r="E59">
            <v>41.116606306872853</v>
          </cell>
          <cell r="F59">
            <v>54.558303153436427</v>
          </cell>
        </row>
        <row r="60">
          <cell r="B60" t="str">
            <v>Desenvolvimento de Novas Estratégias de Análises Forenses Empregando Métodos Óticos e Quimiometria</v>
          </cell>
          <cell r="C60" t="str">
            <v xml:space="preserve">Desenvolvimento de uma plataforma multinível que combinará diferentes técnicas instrumentais baseadas em espectroscopia vibracional/eletrônica </v>
          </cell>
          <cell r="D60">
            <v>76</v>
          </cell>
          <cell r="E60">
            <v>31.911572771611787</v>
          </cell>
          <cell r="F60">
            <v>53.955786385805894</v>
          </cell>
        </row>
        <row r="61">
          <cell r="B61" t="str">
            <v>Antropologia Forense do Século XXI: desenvolvimento de sistema baseado em aprendizado de máquina para reconhecimento de padrões ósseos, validação de metodologias e suporte a exames antropológicos</v>
          </cell>
          <cell r="C61" t="str">
            <v>Projeto visa estabelecer parâmetros atuais em Antropologia Forense aplicados à população brasileira, com desenvolvimento de sistema baseado em aprendizado de máquina para reconhecimento de padrões ósseos e aprimoramento, validação e automatização de metodologias para exames antropológicos.</v>
          </cell>
          <cell r="D61">
            <v>77.5</v>
          </cell>
          <cell r="E61">
            <v>30.323349091845785</v>
          </cell>
          <cell r="F61">
            <v>53.911674545922892</v>
          </cell>
        </row>
        <row r="62">
          <cell r="B62" t="str">
            <v>Tecnologia e Inovação em Perícias de Local de Crime: Eletroquímica, Polímeros e Nanotecnologia Aplicados na Revelação de Impressões Digitais</v>
          </cell>
          <cell r="C62" t="str">
            <v>Tecnologia e Inovação em Perícias de Local de Crime: Eletroquímica, Polímeros e Nanotecnologia Aplicados na Revelação de Impressões Digitais</v>
          </cell>
          <cell r="D62">
            <v>90</v>
          </cell>
          <cell r="E62">
            <v>17.060974633071339</v>
          </cell>
          <cell r="F62">
            <v>53.53048731653567</v>
          </cell>
        </row>
        <row r="63">
          <cell r="B63" t="str">
            <v>Profiling de indivíduos usando veículos não tripulados</v>
          </cell>
          <cell r="C63" t="str">
            <v>Profiling de indivíduos usando veículos não tripulados</v>
          </cell>
          <cell r="D63">
            <v>83</v>
          </cell>
          <cell r="E63">
            <v>23.958258164480512</v>
          </cell>
          <cell r="F63">
            <v>53.479129082240256</v>
          </cell>
        </row>
        <row r="64">
          <cell r="B64" t="str">
            <v>Modelagem e estudo fenomenológico de fluidos biológicos suportados por artigos têxteis em locais de crime</v>
          </cell>
          <cell r="C64" t="str">
            <v>Modelagem e estudo fenomenológico de fluidos biológicos suportados por artigos têxteis em locais de crime</v>
          </cell>
          <cell r="D64">
            <v>89.3</v>
          </cell>
          <cell r="E64">
            <v>17.648096348464179</v>
          </cell>
          <cell r="F64">
            <v>53.474048174232088</v>
          </cell>
        </row>
        <row r="65">
          <cell r="B65" t="str">
            <v>Comportamento criminoso da milícia no Estado do Rio de Janeiro: uma análise econômica e econométrica para subsidiar políticas de segurança pública</v>
          </cell>
          <cell r="C65" t="str">
            <v>Comportamento criminoso da milícia no Estado do Rio de Janeiro: uma análise econômica e econométrica para subsidiar políticas de segurança pública</v>
          </cell>
          <cell r="D65">
            <v>90</v>
          </cell>
          <cell r="E65">
            <v>15.900464202886127</v>
          </cell>
          <cell r="F65">
            <v>52.950232101443063</v>
          </cell>
        </row>
        <row r="66">
          <cell r="B66" t="str">
            <v>Pesquisa em Engenharia Forense de Desabamentos e Soterramentos</v>
          </cell>
          <cell r="C66" t="str">
            <v>O projeto envolve a criação de um conjunto de procedimentos operacionais padrão (POPs), fator essencial para organizar os servidores da Segurança Pública, especificamente para auxiliar peritos na identificação das causas do colapso de estruturas e solos, assim como no encontro de vítimas.</v>
          </cell>
          <cell r="D66">
            <v>80.5</v>
          </cell>
          <cell r="E66">
            <v>24.995544701435151</v>
          </cell>
          <cell r="F66">
            <v>52.747772350717575</v>
          </cell>
        </row>
        <row r="67">
          <cell r="B67" t="str">
            <v>Microbioma: aplicação forense e inovação em Segurança Pública</v>
          </cell>
          <cell r="C67" t="str">
            <v>Microbioma: aplicação forense e inovação em Segurança Pública</v>
          </cell>
          <cell r="D67">
            <v>82.5</v>
          </cell>
          <cell r="E67">
            <v>22.966566815947047</v>
          </cell>
          <cell r="F67">
            <v>52.733283407973524</v>
          </cell>
        </row>
        <row r="68">
          <cell r="B68" t="str">
            <v>Desenvolvimento de metodologias analíticas rápidas para identificação de marcadores químicos em exame residuográfico por espectrometria de absorção atômica e análise de componentes principais</v>
          </cell>
          <cell r="C68" t="str">
            <v>Desenvolvimento de metodologias analíticas rápidas para identificação de marcadores químicos em exame residuográfico por espectrometria de absorção atômica e análise de componentes principais</v>
          </cell>
          <cell r="D68">
            <v>85</v>
          </cell>
          <cell r="E68">
            <v>19.938483867155483</v>
          </cell>
          <cell r="F68">
            <v>52.469241933577742</v>
          </cell>
        </row>
        <row r="69">
          <cell r="B69" t="str">
            <v>GEOTECNOLOGIAS APLICADAS À SEGURANÇA PÚBLICA E CIÊNCIAS FORENSES - GEO SEG PUBLICA</v>
          </cell>
          <cell r="C69" t="str">
            <v>GEOTECNOLOGIAS APLICADAS À SEGURANÇA PÚBLICA E CIÊNCIAS FORENSES - GEO SEG PUBLICA</v>
          </cell>
          <cell r="D69">
            <v>72.5</v>
          </cell>
          <cell r="E69">
            <v>30.769403731048811</v>
          </cell>
          <cell r="F69">
            <v>51.634701865524406</v>
          </cell>
        </row>
        <row r="70">
          <cell r="B70" t="str">
            <v>Desenvolvimento de procedimentos para certificação de armas de fogo e para caracterização de GSR de munições</v>
          </cell>
          <cell r="C70" t="str">
            <v>Desenvolvimento de procedimentos para certificação de armas de fogo e para caracterização de GSR de munições</v>
          </cell>
          <cell r="D70">
            <v>87.8</v>
          </cell>
          <cell r="E70">
            <v>13.833151629956745</v>
          </cell>
          <cell r="F70">
            <v>50.816575814978371</v>
          </cell>
        </row>
        <row r="71">
          <cell r="B71" t="str">
            <v>Criação de indicadores de desempenho para diagnóstico, avaliação e implementação de políticas públicas de gestão da perícia oficial quantitativas e qualitativas de DNA total, de perfis genéticos autossômicos, e do cromossomo Y</v>
          </cell>
          <cell r="C71" t="str">
            <v>Criação de indicadores de desempenho para diagnóstico, avaliação e implementação de políticas públicas de gestão da perícia oficial quantitativas e qualitativas de DNA total, de perfis genéticos autossômicos, e do cromossomo Y</v>
          </cell>
          <cell r="D71">
            <v>74</v>
          </cell>
          <cell r="E71">
            <v>27.500000000000014</v>
          </cell>
          <cell r="F71">
            <v>50.750000000000007</v>
          </cell>
        </row>
        <row r="72">
          <cell r="B72" t="str">
            <v xml:space="preserve">Análise de metodologias não invasivas na identiﬁcação de vestígios forenses </v>
          </cell>
          <cell r="C72" t="str">
            <v xml:space="preserve">Análise de metodologias não invasivas na identiﬁcação de vestígios forenses </v>
          </cell>
          <cell r="D72">
            <v>84.5</v>
          </cell>
          <cell r="E72">
            <v>16.711429063173838</v>
          </cell>
          <cell r="F72">
            <v>50.605714531586919</v>
          </cell>
        </row>
        <row r="73">
          <cell r="B73" t="str">
            <v xml:space="preserve">Produção de Material de Referência de DNA para a RIBPG-MJ </v>
          </cell>
          <cell r="C73" t="str">
            <v>Produção de Material de Referência de DNA para a Rede Integrada de Bancos de Perfis Genéticos do Ministério da Justiça (RIBPG-MJ): aplicação em análises quantitativas e qualitativas de DNA total, de perfis genéticos autossômicos, e do cromossomo Y</v>
          </cell>
          <cell r="D73">
            <v>83</v>
          </cell>
          <cell r="E73">
            <v>17.646847987240761</v>
          </cell>
          <cell r="F73">
            <v>50.323423993620381</v>
          </cell>
        </row>
        <row r="74">
          <cell r="B74" t="str">
            <v>Emprego de técnicas avançadas em Microscopia Eletrônica, para a análises de vestígios em crimes contra a vida e identificação de vítimas</v>
          </cell>
          <cell r="C74" t="str">
            <v>O projeto utilizará microscopia eletrônica de varredura (MEV) e de transmissão (MET), para o desenvolvimento de técnicas e métodos de exames de material (biológico ou não) na Antropologia Forense, em investigações criminais na análise de vestígios de crimes contra a vida e identificação de vítima.</v>
          </cell>
          <cell r="D74">
            <v>70</v>
          </cell>
          <cell r="E74">
            <v>30.442328893394546</v>
          </cell>
          <cell r="F74">
            <v>50.221164446697273</v>
          </cell>
        </row>
        <row r="75">
          <cell r="B75" t="str">
            <v>Avaliação da influência dos agentes biológicos nas alterações post-mortem dos tecidos dentários e possíveis implicações na estimativa da idade e de tempo de morte de cadáveres</v>
          </cell>
          <cell r="C75" t="str">
            <v>Desenvolver uma nova metodologia para estimar a idade e o intervalo post-mortem de cadáveres não identificados por meio da analise das modificações das estruturas dentárias e avaliação da presença de agentes biológicos (micro-organismos).</v>
          </cell>
          <cell r="D75">
            <v>73.5</v>
          </cell>
          <cell r="E75">
            <v>26.684329837737735</v>
          </cell>
          <cell r="F75">
            <v>50.092164918868868</v>
          </cell>
        </row>
        <row r="76">
          <cell r="B76" t="str">
            <v xml:space="preserve">Volatiloma e a detecção de voláteis do sangue humano pelo faro de cães: ampliando o conhecimento, a confiabilidade e o potencial de aplicação em criminalística </v>
          </cell>
          <cell r="C76" t="str">
            <v xml:space="preserve">Volatiloma e a detecção de voláteis do sangue humano pelo faro de cães: ampliando o conhecimento, a confiabilidade e o potencial de aplicação em criminalística </v>
          </cell>
          <cell r="D76">
            <v>89.8</v>
          </cell>
          <cell r="E76">
            <v>9.7813037393301698</v>
          </cell>
          <cell r="F76">
            <v>49.790651869665083</v>
          </cell>
        </row>
        <row r="77">
          <cell r="B77" t="str">
            <v>Modelo computacional para análise de padrões em genética forense a partir de imagens e marcadores moleculares com processamento em nuvem</v>
          </cell>
          <cell r="C77" t="str">
            <v>Modelo computacional para análise de padrões em genética forense a partir de imagens e marcadores moleculares com processamento em nuvem</v>
          </cell>
          <cell r="D77">
            <v>81</v>
          </cell>
          <cell r="E77">
            <v>17.907144047054231</v>
          </cell>
          <cell r="F77">
            <v>49.453572023527116</v>
          </cell>
        </row>
        <row r="78">
          <cell r="B78" t="str">
            <v>Pesquisa e desenvolvimento de propelentes em munições de armas de fogo para aplicações em análise de rastreabilidade</v>
          </cell>
          <cell r="C78" t="str">
            <v>Pesquisa e desenvolvimento de propelentes em munições de armas de fogo para aplicações em análise de rastreabilidade</v>
          </cell>
          <cell r="D78">
            <v>86</v>
          </cell>
          <cell r="E78">
            <v>12.422485494628816</v>
          </cell>
          <cell r="F78">
            <v>49.211242747314408</v>
          </cell>
        </row>
        <row r="79">
          <cell r="B79" t="str">
            <v>Estudo de padrões composicionais e cristalinos na identificação e caracterização de resíduos de disparo de arma de fogo</v>
          </cell>
          <cell r="C79" t="str">
            <v>Estudo de padrões composicionais e cristalinos na identificação e caracterização de resíduos de disparo de arma de fogo</v>
          </cell>
          <cell r="D79">
            <v>74</v>
          </cell>
          <cell r="E79">
            <v>22.741474956274033</v>
          </cell>
          <cell r="F79">
            <v>48.370737478137016</v>
          </cell>
        </row>
        <row r="80">
          <cell r="B80" t="str">
            <v>Suicídios, homicídios e mortes acidentais antes, durante e depois da pandemia de COVID-19</v>
          </cell>
          <cell r="C80" t="str">
            <v>Neste projeto, propomos monitorar os homicídios, suicídios e mortes acidentais registrados na área do DML de Porto Alegre com dados forenses, médico-legais e criminais entre 2019 e 2022.Isso permitirá uma análise da evolução nas taxas de mortes violentas antes, durante e após a pandemia de COVID-19.</v>
          </cell>
          <cell r="D80">
            <v>84</v>
          </cell>
          <cell r="E80">
            <v>12.143713207393631</v>
          </cell>
          <cell r="F80">
            <v>48.071856603696816</v>
          </cell>
        </row>
        <row r="81">
          <cell r="B81" t="str">
            <v>Geociências e o Direito para valoração de danos ambientais</v>
          </cell>
          <cell r="C81" t="str">
            <v>Articulações entre as Geociências e o Direito para valoração e fixação econômica de danos ambientais provocados por delitos contra o meio ambiente no Estado de Santa Catarina.</v>
          </cell>
          <cell r="D81">
            <v>86</v>
          </cell>
          <cell r="E81">
            <v>9.6052631578947398</v>
          </cell>
          <cell r="F81">
            <v>47.80263157894737</v>
          </cell>
        </row>
        <row r="82">
          <cell r="B82" t="str">
            <v>Estudo de metodologias acessíveis e inovadoras para a revelação de impressão digital em superfícies metálicas não tratadas – estojos de arma de fogo</v>
          </cell>
          <cell r="C82" t="str">
            <v>Estudo de metodologias acessíveis e inovadoras para a revelação de impressão digital em superfícies metálicas não tratadas – estojos de arma de fogo</v>
          </cell>
          <cell r="D82">
            <v>77.5</v>
          </cell>
          <cell r="E82">
            <v>16.956110962102073</v>
          </cell>
          <cell r="F82">
            <v>47.228055481051037</v>
          </cell>
        </row>
        <row r="83">
          <cell r="B83" t="str">
            <v>Utilização do Sequenciamento de Nova Geração para o desenvolvimento do primeiro Banco de Dados Genéticos da População Piauiense para fins forenses</v>
          </cell>
          <cell r="C83" t="str">
            <v>Utilização do Sequenciamento de Nova Geração para o desenvolvimento do primeiro Banco de Dados Genéticos da População Piauiense para fins forenses</v>
          </cell>
          <cell r="D83">
            <v>76</v>
          </cell>
          <cell r="E83">
            <v>17.970811282181771</v>
          </cell>
          <cell r="F83">
            <v>46.985405641090885</v>
          </cell>
        </row>
        <row r="84">
          <cell r="B84" t="str">
            <v>UTILIZAÇÃO DE REMOTELY PILOTED AIRCRAFT SYSTEM (RPAS) NA IDENTIFICAÇÃO, VALORAÇÃO, QUANTIFICAÇÃO E ANÁLISE DE CRIMES AMBIENTAIS</v>
          </cell>
          <cell r="C84" t="str">
            <v>UTILIZAÇÃO DE REMOTELY PILOTED AIRCRAFT SYSTEM (RPAS) NA IDENTIFICAÇÃO, VALORAÇÃO, QUANTIFICAÇÃO E ANÁLISE DE CRIMES AMBIENTAIS</v>
          </cell>
          <cell r="D84">
            <v>71</v>
          </cell>
          <cell r="E84">
            <v>22.694382096794158</v>
          </cell>
          <cell r="F84">
            <v>46.847191048397079</v>
          </cell>
        </row>
        <row r="85">
          <cell r="B85" t="str">
            <v>Caracterização e proveniência de concentrados minerais de atividade garimpeira no Rio Paraíba do Sul</v>
          </cell>
          <cell r="C85" t="str">
            <v>Caracterização e proveniência de concentrados minerais de atividade garimpeira no Rio Paraíba do Sul</v>
          </cell>
          <cell r="D85">
            <v>86</v>
          </cell>
          <cell r="E85">
            <v>5.5564113834110742</v>
          </cell>
          <cell r="F85">
            <v>45.778205691705537</v>
          </cell>
        </row>
        <row r="86">
          <cell r="B86" t="str">
            <v xml:space="preserve">Uso de geotecnologias em perícias de crimes contra a flora: identificação de fitofisionomias da Mata Atlântica e seus estágios de regeneração natural </v>
          </cell>
          <cell r="C86" t="str">
            <v xml:space="preserve">Uso de geotecnologias em perícias de crimes contra a flora: identificação de fitofisionomias da Mata Atlântica e seus estágios de regeneração natural </v>
          </cell>
          <cell r="D86">
            <v>79.5</v>
          </cell>
          <cell r="E86">
            <v>11.105263157894726</v>
          </cell>
          <cell r="F86">
            <v>45.302631578947363</v>
          </cell>
        </row>
        <row r="87">
          <cell r="B87" t="str">
            <v>Avaliação da influência dos agentes biológicos nas alterações post-mortem dos tecidos dentários e possíveis implicações na estimativa da idade e de tempo de morte de cadáveres</v>
          </cell>
          <cell r="C87" t="str">
            <v>Avaliação da influência dos agentes biológicos nas alterações post-mortem dos tecidos dentários e possíveis implicações na estimativa da idade e de tempo de morte de cadáveres</v>
          </cell>
          <cell r="D87">
            <v>73.5</v>
          </cell>
          <cell r="E87">
            <v>17.073458400262439</v>
          </cell>
          <cell r="F87">
            <v>45.286729200131219</v>
          </cell>
        </row>
        <row r="88">
          <cell r="B88" t="str">
            <v xml:space="preserve">APOIO A QUALIFICACAO E INOVACAO NA INVESTIGACAO CRIMINAL </v>
          </cell>
          <cell r="C88" t="str">
            <v xml:space="preserve">APOIO A QUALIFICACAO E INOVACAO NA INVESTIGACAO CRIMINAL </v>
          </cell>
          <cell r="D88">
            <v>78</v>
          </cell>
          <cell r="E88">
            <v>12.289473684210535</v>
          </cell>
          <cell r="F88">
            <v>45.144736842105267</v>
          </cell>
        </row>
        <row r="89">
          <cell r="B89" t="str">
            <v>Identificação e cálculo do tempo de vida de moscas necrófagas - novas abordagens para análise de vestígios entomológicos de locais de crime</v>
          </cell>
          <cell r="C89" t="str">
            <v>Identificação e cálculo do tempo de vida de moscas necrófagas - novas abordagens para análise de vestígios entomológicos de locais de crime</v>
          </cell>
          <cell r="D89">
            <v>74</v>
          </cell>
          <cell r="E89">
            <v>16.012337856968699</v>
          </cell>
          <cell r="F89">
            <v>45.00616892848435</v>
          </cell>
        </row>
        <row r="90">
          <cell r="B90" t="str">
            <v>investigação de peptídeos e genotipagem por espectrometria de massas aliada à inteligência artificial para identificação de pessoas desaparecidas</v>
          </cell>
          <cell r="C90" t="str">
            <v>investigação de peptídeos e genotipagem por espectrometria de massas aliada à inteligência artificial para identificação de pessoas desaparecidas</v>
          </cell>
          <cell r="D90">
            <v>83</v>
          </cell>
          <cell r="E90">
            <v>6.7368421052631788</v>
          </cell>
          <cell r="F90">
            <v>44.868421052631589</v>
          </cell>
        </row>
        <row r="91">
          <cell r="B91" t="str">
            <v>Desenvolvimento de sistema de informações para a identificação de vítimas e validação de redes de resposta em desastres em massa</v>
          </cell>
          <cell r="C91" t="str">
            <v>Desenvolvimento de sistema de informações para a identificação de vítimas e validação de redes de resposta em desastres em massa</v>
          </cell>
          <cell r="D91">
            <v>82</v>
          </cell>
          <cell r="E91">
            <v>6.7368421052631788</v>
          </cell>
          <cell r="F91">
            <v>44.368421052631589</v>
          </cell>
        </row>
        <row r="92">
          <cell r="B92" t="str">
            <v>Estudo de solos para fins forense: continuidade de ações ao Edital 25/2014</v>
          </cell>
          <cell r="C92" t="str">
            <v>Estudo de solos para fins forense: continuidade de ações ao Edital 25/2014</v>
          </cell>
          <cell r="D92">
            <v>78.5</v>
          </cell>
          <cell r="E92">
            <v>9.8947368421052602</v>
          </cell>
          <cell r="F92">
            <v>44.19736842105263</v>
          </cell>
        </row>
        <row r="93">
          <cell r="B93" t="str">
            <v>Sistemas de Informação Criminal: Aplicação da Inteligência Artiﬁcial no Estudo da Violência Contra a Mulher</v>
          </cell>
          <cell r="C93" t="str">
            <v>Sistemas de Informação Criminal: Aplicação da Inteligência Artiﬁcial no Estudo da Violência Contra a Mulher</v>
          </cell>
          <cell r="D93">
            <v>84</v>
          </cell>
          <cell r="E93">
            <v>4.1578947368420955</v>
          </cell>
          <cell r="F93">
            <v>44.078947368421048</v>
          </cell>
        </row>
        <row r="94">
          <cell r="B94" t="str">
            <v>Aplicação de métodos de sequenciamento de nova geração na identificação e caracterização de amostras biológicas de</v>
          </cell>
          <cell r="C94" t="str">
            <v>Aplicação de métodos de sequenciamento de nova geração na identificação e caracterização de amostras biológicas de</v>
          </cell>
          <cell r="D94">
            <v>77</v>
          </cell>
          <cell r="E94">
            <v>9.4210526315789593</v>
          </cell>
          <cell r="F94">
            <v>43.21052631578948</v>
          </cell>
        </row>
        <row r="95">
          <cell r="B95" t="str">
            <v>ITA/PRF/UFPB - Tecnologias para policiamento de fronteiras: Inteligência artificial integrando imagens obtidas por drones e nariz eletrônico para enfrentamento de crimes transfronteiriços em rodovias</v>
          </cell>
          <cell r="C95" t="str">
            <v>ITA/PRF/UFPB - Tecnologias para policiamento de fronteiras: Inteligência artificial integrando imagens obtidas por drones e nariz eletrônico para enfrentamento de crimes transfronteiriços em rodovias</v>
          </cell>
          <cell r="D95">
            <v>75</v>
          </cell>
          <cell r="E95">
            <v>9.9931436377389389</v>
          </cell>
          <cell r="F95">
            <v>42.496571818869469</v>
          </cell>
        </row>
        <row r="96">
          <cell r="B96" t="str">
            <v>Rede de pesquisa, formação e inovação em Biotecnologia e Ciências Forenses (Rede BiotecCF)</v>
          </cell>
          <cell r="C96" t="str">
            <v>Rede de pesquisa, formação e inovação em Biotecnologia e Ciências Forenses (Rede BiotecCF)</v>
          </cell>
          <cell r="D96">
            <v>71</v>
          </cell>
          <cell r="E96">
            <v>13.539302794986966</v>
          </cell>
          <cell r="F96">
            <v>42.269651397493483</v>
          </cell>
        </row>
        <row r="97">
          <cell r="B97" t="str">
            <v xml:space="preserve">Desenvolvimento de kits para detecção forense no local de crime,com o objetivo de combater o feminicídio, estupro e tráfico de drogas, através da perícia criminal da SEPOL-RJ. </v>
          </cell>
          <cell r="C97" t="str">
            <v xml:space="preserve">Desenvolvimento de kits para detecção forense no local de crime,com o objetivo de combater o feminicídio, estupro e tráfico de drogas, através da perícia criminal da SEPOL-RJ. </v>
          </cell>
          <cell r="D97">
            <v>76</v>
          </cell>
          <cell r="E97">
            <v>6.7368421052631788</v>
          </cell>
          <cell r="F97">
            <v>41.368421052631589</v>
          </cell>
        </row>
        <row r="98">
          <cell r="B98" t="str">
            <v>Elaboração de sistema inteligente de monitoramento e predição para o combate de incêndios na Região Metropolitana de Belo Horizonte-MG</v>
          </cell>
          <cell r="C98" t="str">
            <v>Elaboração de sistema inteligente de monitoramento e predição para o combate de incêndios na Região Metropolitana de Belo Horizonte-MG</v>
          </cell>
          <cell r="D98">
            <v>80.5</v>
          </cell>
          <cell r="E98">
            <v>1.6398681722999129</v>
          </cell>
          <cell r="F98">
            <v>41.069934086149956</v>
          </cell>
        </row>
        <row r="99">
          <cell r="B99" t="str">
            <v>A Inteligência artificial a serviço da repressão a crimes cibernéticos</v>
          </cell>
          <cell r="C99" t="str">
            <v>A Inteligência artificial a serviço da repressão a crimes cibernéticos</v>
          </cell>
          <cell r="D99">
            <v>71</v>
          </cell>
          <cell r="E99">
            <v>8.2631578947368354</v>
          </cell>
          <cell r="F99">
            <v>39.631578947368418</v>
          </cell>
        </row>
        <row r="100">
          <cell r="B100" t="str">
            <v>O inquérito policial digital como ferramenta de solução de crime a partir da efetiva integração dos dados pertencentesao sistema de segurança pública e justiça de Santa Catarina</v>
          </cell>
          <cell r="C100" t="str">
            <v>O inquérito policial digital como ferramenta de solução de crime a partir da efetiva integração dos dados pertencentesao sistema de segurança pública e justiça de Santa Catarina</v>
          </cell>
          <cell r="D100">
            <v>73</v>
          </cell>
          <cell r="E100">
            <v>4.6315789473684106</v>
          </cell>
          <cell r="F100">
            <v>38.815789473684205</v>
          </cell>
        </row>
      </sheetData>
      <sheetData sheetId="5"/>
      <sheetData sheetId="6"/>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5461"/>
  <sheetViews>
    <sheetView tabSelected="1" workbookViewId="0">
      <selection activeCell="M4" sqref="M4"/>
    </sheetView>
  </sheetViews>
  <sheetFormatPr defaultRowHeight="12.75" x14ac:dyDescent="0.2"/>
  <cols>
    <col min="1" max="1" width="9.140625" style="3"/>
    <col min="2" max="2" width="27.28515625" style="5" customWidth="1"/>
    <col min="3" max="3" width="27.28515625" style="4" bestFit="1" customWidth="1"/>
    <col min="4" max="4" width="99.140625" style="1" customWidth="1"/>
    <col min="5" max="5" width="6.7109375" style="3" customWidth="1"/>
    <col min="6" max="6" width="57.7109375" style="1" customWidth="1"/>
    <col min="7" max="7" width="13.140625" style="1" customWidth="1"/>
    <col min="8" max="8" width="15" style="2" customWidth="1"/>
    <col min="9" max="9" width="15.28515625" style="2" customWidth="1"/>
    <col min="10" max="16384" width="9.140625" style="1"/>
  </cols>
  <sheetData>
    <row r="1" spans="1:9" ht="55.5" customHeight="1" x14ac:dyDescent="0.2">
      <c r="A1" s="21" t="s">
        <v>353</v>
      </c>
      <c r="B1" s="21" t="s">
        <v>352</v>
      </c>
      <c r="C1" s="22" t="s">
        <v>351</v>
      </c>
      <c r="D1" s="20" t="s">
        <v>350</v>
      </c>
      <c r="E1" s="20" t="s">
        <v>349</v>
      </c>
      <c r="F1" s="20" t="s">
        <v>348</v>
      </c>
      <c r="G1" s="20" t="s">
        <v>347</v>
      </c>
      <c r="H1" s="19" t="s">
        <v>346</v>
      </c>
      <c r="I1" s="19" t="s">
        <v>345</v>
      </c>
    </row>
    <row r="2" spans="1:9" ht="25.5" x14ac:dyDescent="0.2">
      <c r="A2" s="14">
        <v>1</v>
      </c>
      <c r="B2" s="13" t="s">
        <v>344</v>
      </c>
      <c r="C2" s="12" t="s">
        <v>343</v>
      </c>
      <c r="D2" s="10" t="s">
        <v>342</v>
      </c>
      <c r="E2" s="9" t="s">
        <v>341</v>
      </c>
      <c r="F2" s="10" t="s">
        <v>340</v>
      </c>
      <c r="G2" s="9">
        <v>88</v>
      </c>
      <c r="H2" s="8">
        <f>VLOOKUP(D2,[1]Plan1!$B$3:$F$100,4,0)</f>
        <v>79.018775736739201</v>
      </c>
      <c r="I2" s="16">
        <f>VLOOKUP(D2,[1]Plan1!$B$3:$F$100,5,0)</f>
        <v>83.5093878683696</v>
      </c>
    </row>
    <row r="3" spans="1:9" ht="38.25" x14ac:dyDescent="0.2">
      <c r="A3" s="14">
        <v>2</v>
      </c>
      <c r="B3" s="13" t="s">
        <v>339</v>
      </c>
      <c r="C3" s="12" t="s">
        <v>338</v>
      </c>
      <c r="D3" s="10" t="s">
        <v>337</v>
      </c>
      <c r="E3" s="9" t="s">
        <v>154</v>
      </c>
      <c r="F3" s="10" t="s">
        <v>153</v>
      </c>
      <c r="G3" s="9">
        <v>72</v>
      </c>
      <c r="H3" s="8">
        <f>VLOOKUP(D3,[1]Plan1!$B$3:$F$100,4,0)</f>
        <v>88.35018273436657</v>
      </c>
      <c r="I3" s="16">
        <f>VLOOKUP(D3,[1]Plan1!$B$3:$F$100,5,0)</f>
        <v>80.175091367183285</v>
      </c>
    </row>
    <row r="4" spans="1:9" ht="38.25" x14ac:dyDescent="0.2">
      <c r="A4" s="14">
        <v>3</v>
      </c>
      <c r="B4" s="13" t="s">
        <v>336</v>
      </c>
      <c r="C4" s="12" t="s">
        <v>335</v>
      </c>
      <c r="D4" s="10" t="s">
        <v>334</v>
      </c>
      <c r="E4" s="9" t="s">
        <v>82</v>
      </c>
      <c r="F4" s="10" t="s">
        <v>333</v>
      </c>
      <c r="G4" s="9">
        <v>87</v>
      </c>
      <c r="H4" s="8">
        <v>72.05</v>
      </c>
      <c r="I4" s="16">
        <v>79.52</v>
      </c>
    </row>
    <row r="5" spans="1:9" ht="25.5" x14ac:dyDescent="0.2">
      <c r="A5" s="14">
        <v>4</v>
      </c>
      <c r="B5" s="13" t="s">
        <v>332</v>
      </c>
      <c r="C5" s="12" t="s">
        <v>331</v>
      </c>
      <c r="D5" s="10" t="s">
        <v>330</v>
      </c>
      <c r="E5" s="9" t="s">
        <v>26</v>
      </c>
      <c r="F5" s="10" t="s">
        <v>329</v>
      </c>
      <c r="G5" s="9">
        <v>82</v>
      </c>
      <c r="H5" s="8">
        <f>VLOOKUP(D5,[1]Plan1!$B$3:$F$100,4,0)</f>
        <v>76.44736842105263</v>
      </c>
      <c r="I5" s="16">
        <f>VLOOKUP(D5,[1]Plan1!$B$3:$F$100,5,0)</f>
        <v>79.223684210526315</v>
      </c>
    </row>
    <row r="6" spans="1:9" ht="25.5" x14ac:dyDescent="0.2">
      <c r="A6" s="14">
        <v>5</v>
      </c>
      <c r="B6" s="13" t="s">
        <v>328</v>
      </c>
      <c r="C6" s="12" t="s">
        <v>327</v>
      </c>
      <c r="D6" s="10" t="s">
        <v>326</v>
      </c>
      <c r="E6" s="9" t="s">
        <v>106</v>
      </c>
      <c r="F6" s="10" t="s">
        <v>105</v>
      </c>
      <c r="G6" s="9">
        <v>86.5</v>
      </c>
      <c r="H6" s="8">
        <f>VLOOKUP(D6,[1]Plan1!$B$3:$F$100,4,0)</f>
        <v>66.083956556631875</v>
      </c>
      <c r="I6" s="16">
        <f>VLOOKUP(D6,[1]Plan1!$B$3:$F$100,5,0)</f>
        <v>76.291978278315938</v>
      </c>
    </row>
    <row r="7" spans="1:9" ht="25.5" x14ac:dyDescent="0.2">
      <c r="A7" s="14">
        <v>6</v>
      </c>
      <c r="B7" s="13" t="s">
        <v>325</v>
      </c>
      <c r="C7" s="18" t="s">
        <v>324</v>
      </c>
      <c r="D7" s="10" t="s">
        <v>323</v>
      </c>
      <c r="E7" s="9" t="s">
        <v>176</v>
      </c>
      <c r="F7" s="10" t="s">
        <v>175</v>
      </c>
      <c r="G7" s="9">
        <v>89.4</v>
      </c>
      <c r="H7" s="8">
        <f>VLOOKUP(D7,[1]Plan1!$B$3:$F$100,4,0)</f>
        <v>62.47</v>
      </c>
      <c r="I7" s="16">
        <f>VLOOKUP(D7,[1]Plan1!$B$3:$F$100,5,0)</f>
        <v>75.935000000000002</v>
      </c>
    </row>
    <row r="8" spans="1:9" x14ac:dyDescent="0.2">
      <c r="A8" s="14">
        <v>7</v>
      </c>
      <c r="B8" s="13" t="s">
        <v>322</v>
      </c>
      <c r="C8" s="12" t="s">
        <v>321</v>
      </c>
      <c r="D8" s="10" t="s">
        <v>320</v>
      </c>
      <c r="E8" s="9" t="s">
        <v>106</v>
      </c>
      <c r="F8" s="10" t="s">
        <v>105</v>
      </c>
      <c r="G8" s="9">
        <v>86</v>
      </c>
      <c r="H8" s="8">
        <v>63.23</v>
      </c>
      <c r="I8" s="16">
        <v>74.62</v>
      </c>
    </row>
    <row r="9" spans="1:9" ht="25.5" x14ac:dyDescent="0.2">
      <c r="A9" s="14">
        <v>8</v>
      </c>
      <c r="B9" s="13" t="s">
        <v>319</v>
      </c>
      <c r="C9" s="12" t="s">
        <v>318</v>
      </c>
      <c r="D9" s="10" t="s">
        <v>317</v>
      </c>
      <c r="E9" s="9" t="s">
        <v>6</v>
      </c>
      <c r="F9" s="10" t="s">
        <v>39</v>
      </c>
      <c r="G9" s="9">
        <v>87.5</v>
      </c>
      <c r="H9" s="8">
        <f>VLOOKUP(D9,[1]Plan1!$B$3:$F$100,4,0)</f>
        <v>56.108195903269888</v>
      </c>
      <c r="I9" s="16">
        <f>VLOOKUP(D9,[1]Plan1!$B$3:$F$100,5,0)</f>
        <v>71.804097951634944</v>
      </c>
    </row>
    <row r="10" spans="1:9" x14ac:dyDescent="0.2">
      <c r="A10" s="14">
        <v>9</v>
      </c>
      <c r="B10" s="13" t="s">
        <v>316</v>
      </c>
      <c r="C10" s="12" t="s">
        <v>315</v>
      </c>
      <c r="D10" s="11" t="s">
        <v>314</v>
      </c>
      <c r="E10" s="9" t="s">
        <v>6</v>
      </c>
      <c r="F10" s="10" t="s">
        <v>125</v>
      </c>
      <c r="G10" s="9">
        <v>80.5</v>
      </c>
      <c r="H10" s="8">
        <f>VLOOKUP(D10,[1]Plan1!$B$3:$F$100,4,0)</f>
        <v>62.883616933924856</v>
      </c>
      <c r="I10" s="16">
        <f>VLOOKUP(D10,[1]Plan1!$B$3:$F$100,5,0)</f>
        <v>71.691808466962428</v>
      </c>
    </row>
    <row r="11" spans="1:9" ht="25.5" x14ac:dyDescent="0.2">
      <c r="A11" s="14">
        <v>10</v>
      </c>
      <c r="B11" s="13" t="s">
        <v>313</v>
      </c>
      <c r="C11" s="12" t="s">
        <v>312</v>
      </c>
      <c r="D11" s="10" t="s">
        <v>311</v>
      </c>
      <c r="E11" s="9" t="s">
        <v>82</v>
      </c>
      <c r="F11" s="10" t="s">
        <v>310</v>
      </c>
      <c r="G11" s="9">
        <v>88.5</v>
      </c>
      <c r="H11" s="8">
        <v>53.82</v>
      </c>
      <c r="I11" s="16">
        <v>71.16</v>
      </c>
    </row>
    <row r="12" spans="1:9" ht="25.5" x14ac:dyDescent="0.2">
      <c r="A12" s="14">
        <v>11</v>
      </c>
      <c r="B12" s="13" t="s">
        <v>309</v>
      </c>
      <c r="C12" s="12" t="s">
        <v>308</v>
      </c>
      <c r="D12" s="10" t="s">
        <v>307</v>
      </c>
      <c r="E12" s="9" t="s">
        <v>6</v>
      </c>
      <c r="F12" s="10" t="s">
        <v>5</v>
      </c>
      <c r="G12" s="9">
        <v>90</v>
      </c>
      <c r="H12" s="8">
        <f>VLOOKUP(D12,[1]Plan1!$B$3:$F$100,4,0)</f>
        <v>52.316162461361159</v>
      </c>
      <c r="I12" s="16">
        <f>VLOOKUP(D12,[1]Plan1!$B$3:$F$100,5,0)</f>
        <v>71.15808123068058</v>
      </c>
    </row>
    <row r="13" spans="1:9" s="17" customFormat="1" x14ac:dyDescent="0.2">
      <c r="A13" s="14">
        <v>12</v>
      </c>
      <c r="B13" s="13" t="s">
        <v>306</v>
      </c>
      <c r="C13" s="12" t="s">
        <v>305</v>
      </c>
      <c r="D13" s="10" t="s">
        <v>304</v>
      </c>
      <c r="E13" s="9" t="s">
        <v>6</v>
      </c>
      <c r="F13" s="10" t="s">
        <v>39</v>
      </c>
      <c r="G13" s="9">
        <v>83.5</v>
      </c>
      <c r="H13" s="8">
        <v>57.69</v>
      </c>
      <c r="I13" s="16">
        <v>70.599999999999994</v>
      </c>
    </row>
    <row r="14" spans="1:9" ht="25.5" x14ac:dyDescent="0.2">
      <c r="A14" s="14">
        <v>13</v>
      </c>
      <c r="B14" s="13" t="s">
        <v>303</v>
      </c>
      <c r="C14" s="12" t="s">
        <v>302</v>
      </c>
      <c r="D14" s="10" t="s">
        <v>301</v>
      </c>
      <c r="E14" s="9" t="s">
        <v>82</v>
      </c>
      <c r="F14" s="10" t="s">
        <v>81</v>
      </c>
      <c r="G14" s="9">
        <v>90</v>
      </c>
      <c r="H14" s="8">
        <f>VLOOKUP(D14,[1]Plan1!$B$3:$F$100,4,0)</f>
        <v>50.945002601461425</v>
      </c>
      <c r="I14" s="16">
        <f>VLOOKUP(D14,[1]Plan1!$B$3:$F$100,5,0)</f>
        <v>70.472501300730713</v>
      </c>
    </row>
    <row r="15" spans="1:9" ht="25.5" x14ac:dyDescent="0.2">
      <c r="A15" s="14">
        <v>14</v>
      </c>
      <c r="B15" s="13" t="s">
        <v>300</v>
      </c>
      <c r="C15" s="12" t="s">
        <v>299</v>
      </c>
      <c r="D15" s="10" t="s">
        <v>298</v>
      </c>
      <c r="E15" s="9" t="s">
        <v>26</v>
      </c>
      <c r="F15" s="10" t="s">
        <v>35</v>
      </c>
      <c r="G15" s="9">
        <v>81</v>
      </c>
      <c r="H15" s="8">
        <f>VLOOKUP(D15,[1]Plan1!$B$3:$F$100,4,0)</f>
        <v>59.113998452426046</v>
      </c>
      <c r="I15" s="16">
        <f>VLOOKUP(D15,[1]Plan1!$B$3:$F$100,5,0)</f>
        <v>70.056999226213023</v>
      </c>
    </row>
    <row r="16" spans="1:9" ht="25.5" x14ac:dyDescent="0.2">
      <c r="A16" s="14">
        <v>15</v>
      </c>
      <c r="B16" s="13" t="s">
        <v>297</v>
      </c>
      <c r="C16" s="12" t="s">
        <v>296</v>
      </c>
      <c r="D16" s="10" t="s">
        <v>295</v>
      </c>
      <c r="E16" s="9" t="s">
        <v>266</v>
      </c>
      <c r="F16" s="10" t="s">
        <v>265</v>
      </c>
      <c r="G16" s="9">
        <v>90</v>
      </c>
      <c r="H16" s="8">
        <f>VLOOKUP(D16,[1]Plan1!$B$3:$F$100,4,0)</f>
        <v>46.894786790873525</v>
      </c>
      <c r="I16" s="16">
        <f>VLOOKUP(D16,[1]Plan1!$B$3:$F$100,5,0)</f>
        <v>68.447393395436762</v>
      </c>
    </row>
    <row r="17" spans="1:9" x14ac:dyDescent="0.2">
      <c r="A17" s="14">
        <v>16</v>
      </c>
      <c r="B17" s="13" t="s">
        <v>294</v>
      </c>
      <c r="C17" s="12" t="s">
        <v>293</v>
      </c>
      <c r="D17" s="10" t="s">
        <v>292</v>
      </c>
      <c r="E17" s="9" t="s">
        <v>26</v>
      </c>
      <c r="F17" s="10" t="s">
        <v>49</v>
      </c>
      <c r="G17" s="9">
        <v>90</v>
      </c>
      <c r="H17" s="8">
        <f>VLOOKUP(D17,[1]Plan1!$B$3:$F$100,4,0)</f>
        <v>45.995283881376281</v>
      </c>
      <c r="I17" s="16">
        <f>VLOOKUP(D17,[1]Plan1!$B$3:$F$100,5,0)</f>
        <v>67.99764194068814</v>
      </c>
    </row>
    <row r="18" spans="1:9" ht="25.5" x14ac:dyDescent="0.2">
      <c r="A18" s="14">
        <v>17</v>
      </c>
      <c r="B18" s="13" t="s">
        <v>291</v>
      </c>
      <c r="C18" s="12" t="s">
        <v>290</v>
      </c>
      <c r="D18" s="10" t="s">
        <v>289</v>
      </c>
      <c r="E18" s="9" t="s">
        <v>11</v>
      </c>
      <c r="F18" s="10" t="s">
        <v>10</v>
      </c>
      <c r="G18" s="9">
        <v>89</v>
      </c>
      <c r="H18" s="8">
        <v>46.45</v>
      </c>
      <c r="I18" s="16">
        <v>67.72</v>
      </c>
    </row>
    <row r="19" spans="1:9" ht="25.5" x14ac:dyDescent="0.2">
      <c r="A19" s="14">
        <v>18</v>
      </c>
      <c r="B19" s="13" t="s">
        <v>288</v>
      </c>
      <c r="C19" s="12" t="s">
        <v>287</v>
      </c>
      <c r="D19" s="10" t="s">
        <v>286</v>
      </c>
      <c r="E19" s="9" t="s">
        <v>26</v>
      </c>
      <c r="F19" s="10" t="s">
        <v>158</v>
      </c>
      <c r="G19" s="9">
        <v>89</v>
      </c>
      <c r="H19" s="8">
        <v>46.26</v>
      </c>
      <c r="I19" s="16">
        <v>67.63</v>
      </c>
    </row>
    <row r="20" spans="1:9" ht="25.5" x14ac:dyDescent="0.2">
      <c r="A20" s="14">
        <v>19</v>
      </c>
      <c r="B20" s="13" t="s">
        <v>285</v>
      </c>
      <c r="C20" s="12" t="s">
        <v>284</v>
      </c>
      <c r="D20" s="10" t="s">
        <v>283</v>
      </c>
      <c r="E20" s="9" t="s">
        <v>16</v>
      </c>
      <c r="F20" s="10" t="s">
        <v>282</v>
      </c>
      <c r="G20" s="9">
        <v>89</v>
      </c>
      <c r="H20" s="8">
        <v>46.25</v>
      </c>
      <c r="I20" s="16">
        <v>67.63</v>
      </c>
    </row>
    <row r="21" spans="1:9" ht="25.5" x14ac:dyDescent="0.2">
      <c r="A21" s="14">
        <v>20</v>
      </c>
      <c r="B21" s="13" t="s">
        <v>281</v>
      </c>
      <c r="C21" s="12" t="s">
        <v>280</v>
      </c>
      <c r="D21" s="10" t="s">
        <v>279</v>
      </c>
      <c r="E21" s="9" t="s">
        <v>26</v>
      </c>
      <c r="F21" s="10" t="s">
        <v>35</v>
      </c>
      <c r="G21" s="9">
        <v>89.9</v>
      </c>
      <c r="H21" s="8">
        <f>VLOOKUP(D21,[1]Plan1!$B$3:$F$100,4,0)</f>
        <v>45.130907510785164</v>
      </c>
      <c r="I21" s="16">
        <f>VLOOKUP(D21,[1]Plan1!$B$3:$F$100,5,0)</f>
        <v>67.515453755392585</v>
      </c>
    </row>
    <row r="22" spans="1:9" ht="25.5" x14ac:dyDescent="0.2">
      <c r="A22" s="14">
        <v>21</v>
      </c>
      <c r="B22" s="13" t="s">
        <v>278</v>
      </c>
      <c r="C22" s="12" t="s">
        <v>277</v>
      </c>
      <c r="D22" s="10" t="s">
        <v>276</v>
      </c>
      <c r="E22" s="9" t="s">
        <v>26</v>
      </c>
      <c r="F22" s="10" t="s">
        <v>158</v>
      </c>
      <c r="G22" s="9">
        <v>90</v>
      </c>
      <c r="H22" s="8">
        <v>42.75</v>
      </c>
      <c r="I22" s="16">
        <v>66.38</v>
      </c>
    </row>
    <row r="23" spans="1:9" x14ac:dyDescent="0.2">
      <c r="A23" s="14">
        <v>22</v>
      </c>
      <c r="B23" s="13" t="s">
        <v>275</v>
      </c>
      <c r="C23" s="12" t="s">
        <v>274</v>
      </c>
      <c r="D23" s="10" t="s">
        <v>273</v>
      </c>
      <c r="E23" s="9" t="s">
        <v>6</v>
      </c>
      <c r="F23" s="10" t="s">
        <v>39</v>
      </c>
      <c r="G23" s="9">
        <v>89</v>
      </c>
      <c r="H23" s="8">
        <f>VLOOKUP(D23,[1]Plan1!$B$3:$F$100,4,0)</f>
        <v>43.661471224170185</v>
      </c>
      <c r="I23" s="16">
        <f>VLOOKUP(D23,[1]Plan1!$B$3:$F$100,5,0)</f>
        <v>66.330735612085093</v>
      </c>
    </row>
    <row r="24" spans="1:9" ht="25.5" x14ac:dyDescent="0.2">
      <c r="A24" s="14">
        <v>23</v>
      </c>
      <c r="B24" s="13" t="s">
        <v>272</v>
      </c>
      <c r="C24" s="12" t="s">
        <v>271</v>
      </c>
      <c r="D24" s="10" t="s">
        <v>270</v>
      </c>
      <c r="E24" s="9" t="s">
        <v>11</v>
      </c>
      <c r="F24" s="10" t="s">
        <v>64</v>
      </c>
      <c r="G24" s="9">
        <v>89.9</v>
      </c>
      <c r="H24" s="8">
        <f>VLOOKUP(D24,[1]Plan1!$B$3:$F$100,4,0)</f>
        <v>40.886425337610291</v>
      </c>
      <c r="I24" s="16">
        <f>VLOOKUP(D24,[1]Plan1!$B$3:$F$100,5,0)</f>
        <v>65.393212668805148</v>
      </c>
    </row>
    <row r="25" spans="1:9" ht="25.5" x14ac:dyDescent="0.2">
      <c r="A25" s="14">
        <v>24</v>
      </c>
      <c r="B25" s="13" t="s">
        <v>269</v>
      </c>
      <c r="C25" s="12" t="s">
        <v>268</v>
      </c>
      <c r="D25" s="10" t="s">
        <v>267</v>
      </c>
      <c r="E25" s="9" t="s">
        <v>266</v>
      </c>
      <c r="F25" s="10" t="s">
        <v>265</v>
      </c>
      <c r="G25" s="9">
        <v>90</v>
      </c>
      <c r="H25" s="8">
        <v>40.738847361583453</v>
      </c>
      <c r="I25" s="7">
        <v>65.369423680791726</v>
      </c>
    </row>
    <row r="26" spans="1:9" ht="38.25" x14ac:dyDescent="0.2">
      <c r="A26" s="14">
        <v>25</v>
      </c>
      <c r="B26" s="13" t="s">
        <v>264</v>
      </c>
      <c r="C26" s="12" t="s">
        <v>263</v>
      </c>
      <c r="D26" s="11" t="s">
        <v>262</v>
      </c>
      <c r="E26" s="9" t="s">
        <v>106</v>
      </c>
      <c r="F26" s="10" t="s">
        <v>105</v>
      </c>
      <c r="G26" s="9">
        <v>87.6</v>
      </c>
      <c r="H26" s="8">
        <v>40.333873628052061</v>
      </c>
      <c r="I26" s="7">
        <v>63.966936814026027</v>
      </c>
    </row>
    <row r="27" spans="1:9" ht="25.5" x14ac:dyDescent="0.2">
      <c r="A27" s="14">
        <v>26</v>
      </c>
      <c r="B27" s="13" t="s">
        <v>261</v>
      </c>
      <c r="C27" s="12" t="s">
        <v>260</v>
      </c>
      <c r="D27" s="11" t="s">
        <v>259</v>
      </c>
      <c r="E27" s="9" t="s">
        <v>258</v>
      </c>
      <c r="F27" s="10" t="s">
        <v>257</v>
      </c>
      <c r="G27" s="9">
        <v>89</v>
      </c>
      <c r="H27" s="8">
        <v>38.229379688463894</v>
      </c>
      <c r="I27" s="7">
        <v>63.614689844231947</v>
      </c>
    </row>
    <row r="28" spans="1:9" x14ac:dyDescent="0.2">
      <c r="A28" s="14">
        <v>27</v>
      </c>
      <c r="B28" s="13" t="s">
        <v>256</v>
      </c>
      <c r="C28" s="12" t="s">
        <v>255</v>
      </c>
      <c r="D28" s="10" t="s">
        <v>254</v>
      </c>
      <c r="E28" s="9" t="s">
        <v>26</v>
      </c>
      <c r="F28" s="10" t="s">
        <v>35</v>
      </c>
      <c r="G28" s="9">
        <v>85</v>
      </c>
      <c r="H28" s="8">
        <f>VLOOKUP(D28,[1]Plan1!$B$3:$F$100,4,0)</f>
        <v>41.480652841854777</v>
      </c>
      <c r="I28" s="7">
        <f>VLOOKUP(D28,[1]Plan1!$B$3:$F$100,5,0)</f>
        <v>63.240326420927389</v>
      </c>
    </row>
    <row r="29" spans="1:9" ht="25.5" x14ac:dyDescent="0.2">
      <c r="A29" s="14">
        <v>28</v>
      </c>
      <c r="B29" s="13" t="s">
        <v>253</v>
      </c>
      <c r="C29" s="12" t="s">
        <v>252</v>
      </c>
      <c r="D29" s="10" t="s">
        <v>251</v>
      </c>
      <c r="E29" s="9" t="s">
        <v>26</v>
      </c>
      <c r="F29" s="10" t="s">
        <v>35</v>
      </c>
      <c r="G29" s="9">
        <v>81.5</v>
      </c>
      <c r="H29" s="8">
        <f>VLOOKUP(D29,[1]Plan1!$B$3:$F$100,4,0)</f>
        <v>44.555501249604561</v>
      </c>
      <c r="I29" s="7">
        <f>VLOOKUP(D29,[1]Plan1!$B$3:$F$100,5,0)</f>
        <v>63.02775062480228</v>
      </c>
    </row>
    <row r="30" spans="1:9" ht="25.5" x14ac:dyDescent="0.2">
      <c r="A30" s="14">
        <v>29</v>
      </c>
      <c r="B30" s="13" t="s">
        <v>250</v>
      </c>
      <c r="C30" s="12" t="s">
        <v>249</v>
      </c>
      <c r="D30" s="11" t="s">
        <v>248</v>
      </c>
      <c r="E30" s="9" t="s">
        <v>6</v>
      </c>
      <c r="F30" s="10" t="s">
        <v>39</v>
      </c>
      <c r="G30" s="9">
        <v>79</v>
      </c>
      <c r="H30" s="8">
        <v>44.791348936931172</v>
      </c>
      <c r="I30" s="7">
        <v>61.895674468465586</v>
      </c>
    </row>
    <row r="31" spans="1:9" ht="38.25" x14ac:dyDescent="0.2">
      <c r="A31" s="14">
        <v>30</v>
      </c>
      <c r="B31" s="13" t="s">
        <v>247</v>
      </c>
      <c r="C31" s="12" t="s">
        <v>246</v>
      </c>
      <c r="D31" s="11" t="s">
        <v>245</v>
      </c>
      <c r="E31" s="9" t="s">
        <v>244</v>
      </c>
      <c r="F31" s="10" t="s">
        <v>243</v>
      </c>
      <c r="G31" s="9">
        <v>88.4</v>
      </c>
      <c r="H31" s="8">
        <v>35.28632113744834</v>
      </c>
      <c r="I31" s="7">
        <v>61.843160568724173</v>
      </c>
    </row>
    <row r="32" spans="1:9" ht="25.5" x14ac:dyDescent="0.2">
      <c r="A32" s="14">
        <v>31</v>
      </c>
      <c r="B32" s="13" t="s">
        <v>242</v>
      </c>
      <c r="C32" s="12" t="s">
        <v>241</v>
      </c>
      <c r="D32" s="11" t="s">
        <v>240</v>
      </c>
      <c r="E32" s="9" t="s">
        <v>82</v>
      </c>
      <c r="F32" s="10" t="s">
        <v>239</v>
      </c>
      <c r="G32" s="9">
        <v>78</v>
      </c>
      <c r="H32" s="8">
        <v>45.666960704635244</v>
      </c>
      <c r="I32" s="7">
        <v>61.833480352317622</v>
      </c>
    </row>
    <row r="33" spans="1:9" ht="25.5" x14ac:dyDescent="0.2">
      <c r="A33" s="14">
        <v>32</v>
      </c>
      <c r="B33" s="13" t="s">
        <v>238</v>
      </c>
      <c r="C33" s="12" t="s">
        <v>237</v>
      </c>
      <c r="D33" s="11" t="s">
        <v>236</v>
      </c>
      <c r="E33" s="9" t="s">
        <v>176</v>
      </c>
      <c r="F33" s="10" t="s">
        <v>175</v>
      </c>
      <c r="G33" s="9">
        <v>89.7</v>
      </c>
      <c r="H33" s="8">
        <v>33.327981359712737</v>
      </c>
      <c r="I33" s="7">
        <v>61.51399067985637</v>
      </c>
    </row>
    <row r="34" spans="1:9" ht="38.25" x14ac:dyDescent="0.2">
      <c r="A34" s="14">
        <v>33</v>
      </c>
      <c r="B34" s="13" t="s">
        <v>235</v>
      </c>
      <c r="C34" s="12" t="s">
        <v>234</v>
      </c>
      <c r="D34" s="10" t="s">
        <v>233</v>
      </c>
      <c r="E34" s="9" t="s">
        <v>6</v>
      </c>
      <c r="F34" s="10" t="s">
        <v>68</v>
      </c>
      <c r="G34" s="9">
        <v>84</v>
      </c>
      <c r="H34" s="8">
        <f>VLOOKUP(D34,[1]Plan1!$B$3:$F$100,4,0)</f>
        <v>38.868421052631589</v>
      </c>
      <c r="I34" s="7">
        <f>VLOOKUP(D34,[1]Plan1!$B$3:$F$100,5,0)</f>
        <v>61.434210526315795</v>
      </c>
    </row>
    <row r="35" spans="1:9" x14ac:dyDescent="0.2">
      <c r="A35" s="14">
        <v>34</v>
      </c>
      <c r="B35" s="13" t="s">
        <v>232</v>
      </c>
      <c r="C35" s="12" t="s">
        <v>231</v>
      </c>
      <c r="D35" s="10" t="s">
        <v>230</v>
      </c>
      <c r="E35" s="9" t="s">
        <v>26</v>
      </c>
      <c r="F35" s="10" t="s">
        <v>35</v>
      </c>
      <c r="G35" s="9">
        <v>87.5</v>
      </c>
      <c r="H35" s="8">
        <f>VLOOKUP(D35,[1]Plan1!$B$3:$F$100,4,0)</f>
        <v>34.68421052631578</v>
      </c>
      <c r="I35" s="7">
        <f>VLOOKUP(D35,[1]Plan1!$B$3:$F$100,5,0)</f>
        <v>61.09210526315789</v>
      </c>
    </row>
    <row r="36" spans="1:9" ht="25.5" x14ac:dyDescent="0.2">
      <c r="A36" s="14">
        <v>35</v>
      </c>
      <c r="B36" s="13" t="s">
        <v>229</v>
      </c>
      <c r="C36" s="12" t="s">
        <v>228</v>
      </c>
      <c r="D36" s="11" t="s">
        <v>227</v>
      </c>
      <c r="E36" s="9" t="s">
        <v>21</v>
      </c>
      <c r="F36" s="10" t="s">
        <v>20</v>
      </c>
      <c r="G36" s="9">
        <v>77.5</v>
      </c>
      <c r="H36" s="8">
        <v>44.664014471735925</v>
      </c>
      <c r="I36" s="7">
        <v>61.082007235867962</v>
      </c>
    </row>
    <row r="37" spans="1:9" ht="38.25" x14ac:dyDescent="0.2">
      <c r="A37" s="14">
        <v>36</v>
      </c>
      <c r="B37" s="13" t="s">
        <v>226</v>
      </c>
      <c r="C37" s="12" t="s">
        <v>225</v>
      </c>
      <c r="D37" s="11" t="s">
        <v>224</v>
      </c>
      <c r="E37" s="9" t="s">
        <v>82</v>
      </c>
      <c r="F37" s="10" t="s">
        <v>81</v>
      </c>
      <c r="G37" s="9">
        <v>88.5</v>
      </c>
      <c r="H37" s="8">
        <v>33.60526315789474</v>
      </c>
      <c r="I37" s="7">
        <v>61.05263157894737</v>
      </c>
    </row>
    <row r="38" spans="1:9" ht="25.5" x14ac:dyDescent="0.2">
      <c r="A38" s="14">
        <v>37</v>
      </c>
      <c r="B38" s="13" t="s">
        <v>223</v>
      </c>
      <c r="C38" s="12" t="s">
        <v>222</v>
      </c>
      <c r="D38" s="10" t="s">
        <v>221</v>
      </c>
      <c r="E38" s="9" t="s">
        <v>1</v>
      </c>
      <c r="F38" s="10" t="s">
        <v>0</v>
      </c>
      <c r="G38" s="9">
        <v>74.5</v>
      </c>
      <c r="H38" s="8">
        <f>VLOOKUP(D38,[1]Plan1!$B$3:$F$100,4,0)</f>
        <v>47.098715098002373</v>
      </c>
      <c r="I38" s="7">
        <f>VLOOKUP(D38,[1]Plan1!$B$3:$F$100,5,0)</f>
        <v>60.799357549001186</v>
      </c>
    </row>
    <row r="39" spans="1:9" ht="38.25" x14ac:dyDescent="0.2">
      <c r="A39" s="14">
        <v>38</v>
      </c>
      <c r="B39" s="13" t="s">
        <v>220</v>
      </c>
      <c r="C39" s="12" t="s">
        <v>219</v>
      </c>
      <c r="D39" s="11" t="s">
        <v>218</v>
      </c>
      <c r="E39" s="9" t="s">
        <v>217</v>
      </c>
      <c r="F39" s="10" t="s">
        <v>216</v>
      </c>
      <c r="G39" s="9">
        <v>75</v>
      </c>
      <c r="H39" s="8">
        <v>45.793046730179924</v>
      </c>
      <c r="I39" s="7">
        <v>60.396523365089962</v>
      </c>
    </row>
    <row r="40" spans="1:9" ht="25.5" x14ac:dyDescent="0.2">
      <c r="A40" s="14">
        <v>39</v>
      </c>
      <c r="B40" s="13" t="s">
        <v>215</v>
      </c>
      <c r="C40" s="12" t="s">
        <v>214</v>
      </c>
      <c r="D40" s="10" t="s">
        <v>213</v>
      </c>
      <c r="E40" s="9" t="s">
        <v>26</v>
      </c>
      <c r="F40" s="10" t="s">
        <v>49</v>
      </c>
      <c r="G40" s="9">
        <v>73</v>
      </c>
      <c r="H40" s="8">
        <f>VLOOKUP(D40,[1]Plan1!$B$3:$F$100,4,0)</f>
        <v>46.798335636233844</v>
      </c>
      <c r="I40" s="7">
        <f>VLOOKUP(D40,[1]Plan1!$B$3:$F$100,5,0)</f>
        <v>59.899167818116922</v>
      </c>
    </row>
    <row r="41" spans="1:9" ht="25.5" x14ac:dyDescent="0.2">
      <c r="A41" s="14">
        <v>40</v>
      </c>
      <c r="B41" s="13" t="s">
        <v>212</v>
      </c>
      <c r="C41" s="12" t="s">
        <v>211</v>
      </c>
      <c r="D41" s="11" t="s">
        <v>210</v>
      </c>
      <c r="E41" s="9" t="s">
        <v>1</v>
      </c>
      <c r="F41" s="10" t="s">
        <v>0</v>
      </c>
      <c r="G41" s="9">
        <v>79.5</v>
      </c>
      <c r="H41" s="8">
        <v>39.825304794316594</v>
      </c>
      <c r="I41" s="7">
        <v>59.662652397158297</v>
      </c>
    </row>
    <row r="42" spans="1:9" ht="38.25" x14ac:dyDescent="0.2">
      <c r="A42" s="14">
        <v>41</v>
      </c>
      <c r="B42" s="13" t="s">
        <v>209</v>
      </c>
      <c r="C42" s="12" t="s">
        <v>208</v>
      </c>
      <c r="D42" s="10" t="s">
        <v>207</v>
      </c>
      <c r="E42" s="9" t="s">
        <v>11</v>
      </c>
      <c r="F42" s="10" t="s">
        <v>171</v>
      </c>
      <c r="G42" s="9">
        <v>89.5</v>
      </c>
      <c r="H42" s="8">
        <f>VLOOKUP(D42,[1]Plan1!$B$3:$F$100,4,0)</f>
        <v>29.255775156065653</v>
      </c>
      <c r="I42" s="7">
        <f>VLOOKUP(D42,[1]Plan1!$B$3:$F$100,5,0)</f>
        <v>59.377887578032826</v>
      </c>
    </row>
    <row r="43" spans="1:9" ht="25.5" x14ac:dyDescent="0.2">
      <c r="A43" s="14">
        <v>42</v>
      </c>
      <c r="B43" s="13" t="s">
        <v>206</v>
      </c>
      <c r="C43" s="12" t="s">
        <v>205</v>
      </c>
      <c r="D43" s="10" t="s">
        <v>204</v>
      </c>
      <c r="E43" s="9" t="s">
        <v>16</v>
      </c>
      <c r="F43" s="10" t="s">
        <v>203</v>
      </c>
      <c r="G43" s="9">
        <v>80</v>
      </c>
      <c r="H43" s="8">
        <f>VLOOKUP(D43,[1]Plan1!$B$3:$F$100,4,0)</f>
        <v>37.007313891486319</v>
      </c>
      <c r="I43" s="7">
        <f>VLOOKUP(D43,[1]Plan1!$B$3:$F$100,5,0)</f>
        <v>58.50365694574316</v>
      </c>
    </row>
    <row r="44" spans="1:9" ht="25.5" x14ac:dyDescent="0.2">
      <c r="A44" s="14">
        <v>43</v>
      </c>
      <c r="B44" s="13" t="s">
        <v>202</v>
      </c>
      <c r="C44" s="12" t="s">
        <v>201</v>
      </c>
      <c r="D44" s="11" t="s">
        <v>200</v>
      </c>
      <c r="E44" s="9" t="s">
        <v>6</v>
      </c>
      <c r="F44" s="10" t="s">
        <v>199</v>
      </c>
      <c r="G44" s="9">
        <v>77.5</v>
      </c>
      <c r="H44" s="8">
        <v>38.825834295846818</v>
      </c>
      <c r="I44" s="7">
        <v>58.162917147923409</v>
      </c>
    </row>
    <row r="45" spans="1:9" ht="25.5" x14ac:dyDescent="0.2">
      <c r="A45" s="14">
        <v>44</v>
      </c>
      <c r="B45" s="13" t="s">
        <v>198</v>
      </c>
      <c r="C45" s="12" t="s">
        <v>197</v>
      </c>
      <c r="D45" s="10" t="s">
        <v>196</v>
      </c>
      <c r="E45" s="9" t="s">
        <v>195</v>
      </c>
      <c r="F45" s="10" t="s">
        <v>194</v>
      </c>
      <c r="G45" s="9">
        <v>71</v>
      </c>
      <c r="H45" s="8">
        <f>VLOOKUP(D45,[1]Plan1!$B$3:$F$100,4,0)</f>
        <v>45.130907510785164</v>
      </c>
      <c r="I45" s="7">
        <f>VLOOKUP(D45,[1]Plan1!$B$3:$F$100,5,0)</f>
        <v>58.065453755392582</v>
      </c>
    </row>
    <row r="46" spans="1:9" ht="25.5" x14ac:dyDescent="0.2">
      <c r="A46" s="14">
        <v>45</v>
      </c>
      <c r="B46" s="13" t="s">
        <v>193</v>
      </c>
      <c r="C46" s="12" t="s">
        <v>192</v>
      </c>
      <c r="D46" s="10" t="s">
        <v>191</v>
      </c>
      <c r="E46" s="9" t="s">
        <v>31</v>
      </c>
      <c r="F46" s="10" t="s">
        <v>190</v>
      </c>
      <c r="G46" s="9">
        <v>70</v>
      </c>
      <c r="H46" s="8">
        <f>VLOOKUP(D46,[1]Plan1!$B$3:$F$100,4,0)</f>
        <v>45.725135015029679</v>
      </c>
      <c r="I46" s="7">
        <f>VLOOKUP(D46,[1]Plan1!$B$3:$F$100,5,0)</f>
        <v>57.862567507514839</v>
      </c>
    </row>
    <row r="47" spans="1:9" ht="38.25" x14ac:dyDescent="0.2">
      <c r="A47" s="14">
        <v>46</v>
      </c>
      <c r="B47" s="13" t="s">
        <v>189</v>
      </c>
      <c r="C47" s="12" t="s">
        <v>188</v>
      </c>
      <c r="D47" s="11" t="s">
        <v>187</v>
      </c>
      <c r="E47" s="9" t="s">
        <v>26</v>
      </c>
      <c r="F47" s="10" t="s">
        <v>186</v>
      </c>
      <c r="G47" s="9">
        <v>83</v>
      </c>
      <c r="H47" s="8">
        <v>32.657814287091952</v>
      </c>
      <c r="I47" s="7">
        <v>57.828907143545976</v>
      </c>
    </row>
    <row r="48" spans="1:9" ht="25.5" x14ac:dyDescent="0.2">
      <c r="A48" s="14">
        <v>47</v>
      </c>
      <c r="B48" s="13" t="s">
        <v>185</v>
      </c>
      <c r="C48" s="12" t="s">
        <v>184</v>
      </c>
      <c r="D48" s="11" t="s">
        <v>183</v>
      </c>
      <c r="E48" s="9" t="s">
        <v>6</v>
      </c>
      <c r="F48" s="10" t="s">
        <v>39</v>
      </c>
      <c r="G48" s="9">
        <v>83.5</v>
      </c>
      <c r="H48" s="8">
        <v>32.062147018232423</v>
      </c>
      <c r="I48" s="7">
        <v>57.781073509116212</v>
      </c>
    </row>
    <row r="49" spans="1:9" ht="25.5" x14ac:dyDescent="0.2">
      <c r="A49" s="14">
        <v>48</v>
      </c>
      <c r="B49" s="13" t="s">
        <v>182</v>
      </c>
      <c r="C49" s="12" t="s">
        <v>181</v>
      </c>
      <c r="D49" s="10" t="s">
        <v>180</v>
      </c>
      <c r="E49" s="9" t="s">
        <v>26</v>
      </c>
      <c r="F49" s="10" t="s">
        <v>158</v>
      </c>
      <c r="G49" s="9">
        <v>89.5</v>
      </c>
      <c r="H49" s="8">
        <f>VLOOKUP(D49,[1]Plan1!$B$3:$F$100,4,0)</f>
        <v>25.78947368421052</v>
      </c>
      <c r="I49" s="7">
        <f>VLOOKUP(D49,[1]Plan1!$B$3:$F$100,5,0)</f>
        <v>57.64473684210526</v>
      </c>
    </row>
    <row r="50" spans="1:9" ht="25.5" x14ac:dyDescent="0.2">
      <c r="A50" s="14">
        <v>49</v>
      </c>
      <c r="B50" s="13" t="s">
        <v>179</v>
      </c>
      <c r="C50" s="12" t="s">
        <v>178</v>
      </c>
      <c r="D50" s="10" t="s">
        <v>177</v>
      </c>
      <c r="E50" s="9" t="s">
        <v>176</v>
      </c>
      <c r="F50" s="10" t="s">
        <v>175</v>
      </c>
      <c r="G50" s="9">
        <v>71</v>
      </c>
      <c r="H50" s="8">
        <f>VLOOKUP(D50,[1]Plan1!$B$3:$F$100,4,0)</f>
        <v>43.657552967629101</v>
      </c>
      <c r="I50" s="7">
        <f>VLOOKUP(D50,[1]Plan1!$B$3:$F$100,5,0)</f>
        <v>57.328776483814551</v>
      </c>
    </row>
    <row r="51" spans="1:9" ht="25.5" x14ac:dyDescent="0.2">
      <c r="A51" s="14">
        <v>50</v>
      </c>
      <c r="B51" s="13" t="s">
        <v>174</v>
      </c>
      <c r="C51" s="12" t="s">
        <v>173</v>
      </c>
      <c r="D51" s="10" t="s">
        <v>172</v>
      </c>
      <c r="E51" s="9" t="s">
        <v>11</v>
      </c>
      <c r="F51" s="10" t="s">
        <v>171</v>
      </c>
      <c r="G51" s="9">
        <v>89.5</v>
      </c>
      <c r="H51" s="8">
        <f>VLOOKUP(D51,[1]Plan1!$B$3:$F$100,4,0)</f>
        <v>24.63</v>
      </c>
      <c r="I51" s="7">
        <f>VLOOKUP(D51,[1]Plan1!$B$3:$F$100,5,0)</f>
        <v>57.064999999999998</v>
      </c>
    </row>
    <row r="52" spans="1:9" ht="25.5" x14ac:dyDescent="0.2">
      <c r="A52" s="14">
        <v>51</v>
      </c>
      <c r="B52" s="13" t="s">
        <v>170</v>
      </c>
      <c r="C52" s="12" t="s">
        <v>169</v>
      </c>
      <c r="D52" s="10" t="s">
        <v>168</v>
      </c>
      <c r="E52" s="9" t="s">
        <v>16</v>
      </c>
      <c r="F52" s="10" t="s">
        <v>60</v>
      </c>
      <c r="G52" s="9">
        <v>82.5</v>
      </c>
      <c r="H52" s="8">
        <f>VLOOKUP(D52,[1]Plan1!$B$3:$F$100,4,0)</f>
        <v>29.463890248020931</v>
      </c>
      <c r="I52" s="7">
        <f>VLOOKUP(D52,[1]Plan1!$B$3:$F$100,5,0)</f>
        <v>55.981945124010466</v>
      </c>
    </row>
    <row r="53" spans="1:9" x14ac:dyDescent="0.2">
      <c r="A53" s="14">
        <v>52</v>
      </c>
      <c r="B53" s="13" t="s">
        <v>167</v>
      </c>
      <c r="C53" s="12" t="s">
        <v>166</v>
      </c>
      <c r="D53" s="10" t="s">
        <v>165</v>
      </c>
      <c r="E53" s="9" t="s">
        <v>11</v>
      </c>
      <c r="F53" s="10" t="s">
        <v>10</v>
      </c>
      <c r="G53" s="9">
        <v>82</v>
      </c>
      <c r="H53" s="8">
        <f>VLOOKUP(D53,[1]Plan1!$B$3:$F$100,4,0)</f>
        <v>29.71227802336216</v>
      </c>
      <c r="I53" s="7">
        <f>VLOOKUP(D53,[1]Plan1!$B$3:$F$100,5,0)</f>
        <v>55.85613901168108</v>
      </c>
    </row>
    <row r="54" spans="1:9" x14ac:dyDescent="0.2">
      <c r="A54" s="14">
        <v>53</v>
      </c>
      <c r="B54" s="13" t="s">
        <v>164</v>
      </c>
      <c r="C54" s="12" t="s">
        <v>163</v>
      </c>
      <c r="D54" s="10" t="s">
        <v>162</v>
      </c>
      <c r="E54" s="9" t="s">
        <v>6</v>
      </c>
      <c r="F54" s="10" t="s">
        <v>39</v>
      </c>
      <c r="G54" s="9">
        <v>89</v>
      </c>
      <c r="H54" s="8">
        <f>VLOOKUP(D54,[1]Plan1!$B$3:$F$100,4,0)</f>
        <v>22.060590747788098</v>
      </c>
      <c r="I54" s="7">
        <f>VLOOKUP(D54,[1]Plan1!$B$3:$F$100,5,0)</f>
        <v>55.530295373894049</v>
      </c>
    </row>
    <row r="55" spans="1:9" ht="25.5" x14ac:dyDescent="0.2">
      <c r="A55" s="14">
        <v>54</v>
      </c>
      <c r="B55" s="13" t="s">
        <v>161</v>
      </c>
      <c r="C55" s="12" t="s">
        <v>160</v>
      </c>
      <c r="D55" s="10" t="s">
        <v>159</v>
      </c>
      <c r="E55" s="9" t="s">
        <v>26</v>
      </c>
      <c r="F55" s="10" t="s">
        <v>158</v>
      </c>
      <c r="G55" s="9">
        <v>79.5</v>
      </c>
      <c r="H55" s="8">
        <f>VLOOKUP(D55,[1]Plan1!$B$3:$F$100,4,0)</f>
        <v>30.323349091845785</v>
      </c>
      <c r="I55" s="7">
        <f>VLOOKUP(D55,[1]Plan1!$B$3:$F$100,5,0)</f>
        <v>54.911674545922892</v>
      </c>
    </row>
    <row r="56" spans="1:9" ht="38.25" x14ac:dyDescent="0.2">
      <c r="A56" s="14">
        <v>55</v>
      </c>
      <c r="B56" s="13" t="s">
        <v>157</v>
      </c>
      <c r="C56" s="12" t="s">
        <v>156</v>
      </c>
      <c r="D56" s="10" t="s">
        <v>155</v>
      </c>
      <c r="E56" s="9" t="s">
        <v>154</v>
      </c>
      <c r="F56" s="10" t="s">
        <v>153</v>
      </c>
      <c r="G56" s="15">
        <v>68</v>
      </c>
      <c r="H56" s="8">
        <f>VLOOKUP(D56,[1]Plan1!$B$3:$F$100,4,0)</f>
        <v>41.116606306872853</v>
      </c>
      <c r="I56" s="7">
        <f>VLOOKUP(D56,[1]Plan1!$B$3:$F$100,5,0)</f>
        <v>54.558303153436427</v>
      </c>
    </row>
    <row r="57" spans="1:9" ht="25.5" x14ac:dyDescent="0.2">
      <c r="A57" s="14">
        <v>56</v>
      </c>
      <c r="B57" s="13" t="s">
        <v>152</v>
      </c>
      <c r="C57" s="12" t="s">
        <v>151</v>
      </c>
      <c r="D57" s="10" t="s">
        <v>150</v>
      </c>
      <c r="E57" s="9" t="s">
        <v>82</v>
      </c>
      <c r="F57" s="10" t="s">
        <v>81</v>
      </c>
      <c r="G57" s="9">
        <v>76</v>
      </c>
      <c r="H57" s="8">
        <f>VLOOKUP(D57,[1]Plan1!$B$3:$F$100,4,0)</f>
        <v>31.911572771611787</v>
      </c>
      <c r="I57" s="7">
        <f>VLOOKUP(D57,[1]Plan1!$B$3:$F$100,5,0)</f>
        <v>53.955786385805894</v>
      </c>
    </row>
    <row r="58" spans="1:9" ht="38.25" x14ac:dyDescent="0.2">
      <c r="A58" s="14">
        <v>57</v>
      </c>
      <c r="B58" s="13" t="s">
        <v>149</v>
      </c>
      <c r="C58" s="12" t="s">
        <v>148</v>
      </c>
      <c r="D58" s="10" t="s">
        <v>147</v>
      </c>
      <c r="E58" s="9" t="s">
        <v>146</v>
      </c>
      <c r="F58" s="10" t="s">
        <v>145</v>
      </c>
      <c r="G58" s="9">
        <v>77.5</v>
      </c>
      <c r="H58" s="8">
        <f>VLOOKUP(D58,[1]Plan1!$B$3:$F$100,4,0)</f>
        <v>30.323349091845785</v>
      </c>
      <c r="I58" s="7">
        <f>VLOOKUP(D58,[1]Plan1!$B$3:$F$100,5,0)</f>
        <v>53.911674545922892</v>
      </c>
    </row>
    <row r="59" spans="1:9" x14ac:dyDescent="0.2">
      <c r="A59" s="14">
        <v>58</v>
      </c>
      <c r="B59" s="13" t="s">
        <v>144</v>
      </c>
      <c r="C59" s="12" t="s">
        <v>143</v>
      </c>
      <c r="D59" s="10" t="s">
        <v>142</v>
      </c>
      <c r="E59" s="9" t="s">
        <v>26</v>
      </c>
      <c r="F59" s="10" t="s">
        <v>96</v>
      </c>
      <c r="G59" s="9">
        <v>83</v>
      </c>
      <c r="H59" s="8">
        <f>VLOOKUP(D59,[1]Plan1!$B$3:$F$100,4,0)</f>
        <v>23.958258164480512</v>
      </c>
      <c r="I59" s="7">
        <f>VLOOKUP(D59,[1]Plan1!$B$3:$F$100,5,0)</f>
        <v>53.479129082240256</v>
      </c>
    </row>
    <row r="60" spans="1:9" ht="25.5" x14ac:dyDescent="0.2">
      <c r="A60" s="14">
        <v>59</v>
      </c>
      <c r="B60" s="13" t="s">
        <v>141</v>
      </c>
      <c r="C60" s="12" t="s">
        <v>140</v>
      </c>
      <c r="D60" s="10" t="s">
        <v>139</v>
      </c>
      <c r="E60" s="9" t="s">
        <v>1</v>
      </c>
      <c r="F60" s="10" t="s">
        <v>0</v>
      </c>
      <c r="G60" s="9">
        <v>89.3</v>
      </c>
      <c r="H60" s="8">
        <f>VLOOKUP(D60,[1]Plan1!$B$3:$F$100,4,0)</f>
        <v>17.648096348464179</v>
      </c>
      <c r="I60" s="7">
        <f>VLOOKUP(D60,[1]Plan1!$B$3:$F$100,5,0)</f>
        <v>53.474048174232088</v>
      </c>
    </row>
    <row r="61" spans="1:9" ht="25.5" x14ac:dyDescent="0.2">
      <c r="A61" s="14">
        <v>60</v>
      </c>
      <c r="B61" s="13" t="s">
        <v>138</v>
      </c>
      <c r="C61" s="12" t="s">
        <v>137</v>
      </c>
      <c r="D61" s="10" t="s">
        <v>136</v>
      </c>
      <c r="E61" s="9" t="s">
        <v>6</v>
      </c>
      <c r="F61" s="10" t="s">
        <v>135</v>
      </c>
      <c r="G61" s="9">
        <v>90</v>
      </c>
      <c r="H61" s="8">
        <f>VLOOKUP(D61,[1]Plan1!$B$3:$F$100,4,0)</f>
        <v>15.900464202886127</v>
      </c>
      <c r="I61" s="7">
        <f>VLOOKUP(D61,[1]Plan1!$B$3:$F$100,5,0)</f>
        <v>52.950232101443063</v>
      </c>
    </row>
    <row r="62" spans="1:9" x14ac:dyDescent="0.2">
      <c r="A62" s="14">
        <v>61</v>
      </c>
      <c r="B62" s="13" t="s">
        <v>134</v>
      </c>
      <c r="C62" s="12" t="s">
        <v>133</v>
      </c>
      <c r="D62" s="10" t="s">
        <v>132</v>
      </c>
      <c r="E62" s="9" t="s">
        <v>6</v>
      </c>
      <c r="F62" s="10" t="s">
        <v>39</v>
      </c>
      <c r="G62" s="9">
        <v>80.5</v>
      </c>
      <c r="H62" s="8">
        <f>VLOOKUP(D62,[1]Plan1!$B$3:$F$100,4,0)</f>
        <v>24.995544701435151</v>
      </c>
      <c r="I62" s="7">
        <f>VLOOKUP(D62,[1]Plan1!$B$3:$F$100,5,0)</f>
        <v>52.747772350717575</v>
      </c>
    </row>
    <row r="63" spans="1:9" x14ac:dyDescent="0.2">
      <c r="A63" s="14">
        <v>62</v>
      </c>
      <c r="B63" s="13" t="s">
        <v>131</v>
      </c>
      <c r="C63" s="12" t="s">
        <v>130</v>
      </c>
      <c r="D63" s="10" t="s">
        <v>129</v>
      </c>
      <c r="E63" s="9" t="s">
        <v>16</v>
      </c>
      <c r="F63" s="10" t="s">
        <v>15</v>
      </c>
      <c r="G63" s="9">
        <v>82.5</v>
      </c>
      <c r="H63" s="8">
        <f>VLOOKUP(D63,[1]Plan1!$B$3:$F$100,4,0)</f>
        <v>22.966566815947047</v>
      </c>
      <c r="I63" s="7">
        <f>VLOOKUP(D63,[1]Plan1!$B$3:$F$100,5,0)</f>
        <v>52.733283407973524</v>
      </c>
    </row>
    <row r="64" spans="1:9" ht="38.25" x14ac:dyDescent="0.2">
      <c r="A64" s="14">
        <v>63</v>
      </c>
      <c r="B64" s="13" t="s">
        <v>128</v>
      </c>
      <c r="C64" s="12" t="s">
        <v>127</v>
      </c>
      <c r="D64" s="10" t="s">
        <v>126</v>
      </c>
      <c r="E64" s="9" t="s">
        <v>6</v>
      </c>
      <c r="F64" s="10" t="s">
        <v>125</v>
      </c>
      <c r="G64" s="9">
        <v>85</v>
      </c>
      <c r="H64" s="8">
        <f>VLOOKUP(D64,[1]Plan1!$B$3:$F$100,4,0)</f>
        <v>19.938483867155483</v>
      </c>
      <c r="I64" s="7">
        <f>VLOOKUP(D64,[1]Plan1!$B$3:$F$100,5,0)</f>
        <v>52.469241933577742</v>
      </c>
    </row>
    <row r="65" spans="1:9" x14ac:dyDescent="0.2">
      <c r="A65" s="14">
        <v>64</v>
      </c>
      <c r="B65" s="13" t="s">
        <v>124</v>
      </c>
      <c r="C65" s="12" t="s">
        <v>123</v>
      </c>
      <c r="D65" s="10" t="s">
        <v>122</v>
      </c>
      <c r="E65" s="9" t="s">
        <v>31</v>
      </c>
      <c r="F65" s="10" t="s">
        <v>30</v>
      </c>
      <c r="G65" s="9">
        <v>72.5</v>
      </c>
      <c r="H65" s="8">
        <f>VLOOKUP(D65,[1]Plan1!$B$3:$F$100,4,0)</f>
        <v>30.769403731048811</v>
      </c>
      <c r="I65" s="7">
        <f>VLOOKUP(D65,[1]Plan1!$B$3:$F$100,5,0)</f>
        <v>51.634701865524406</v>
      </c>
    </row>
    <row r="66" spans="1:9" ht="25.5" x14ac:dyDescent="0.2">
      <c r="A66" s="14">
        <v>65</v>
      </c>
      <c r="B66" s="13" t="s">
        <v>121</v>
      </c>
      <c r="C66" s="12" t="s">
        <v>120</v>
      </c>
      <c r="D66" s="10" t="s">
        <v>119</v>
      </c>
      <c r="E66" s="9" t="s">
        <v>6</v>
      </c>
      <c r="F66" s="10" t="s">
        <v>39</v>
      </c>
      <c r="G66" s="9">
        <v>87.8</v>
      </c>
      <c r="H66" s="8">
        <f>VLOOKUP(D66,[1]Plan1!$B$3:$F$100,4,0)</f>
        <v>13.833151629956745</v>
      </c>
      <c r="I66" s="7">
        <f>VLOOKUP(D66,[1]Plan1!$B$3:$F$100,5,0)</f>
        <v>50.816575814978371</v>
      </c>
    </row>
    <row r="67" spans="1:9" ht="25.5" x14ac:dyDescent="0.2">
      <c r="A67" s="14">
        <v>66</v>
      </c>
      <c r="B67" s="13" t="s">
        <v>118</v>
      </c>
      <c r="C67" s="12" t="s">
        <v>117</v>
      </c>
      <c r="D67" s="11" t="s">
        <v>116</v>
      </c>
      <c r="E67" s="9" t="s">
        <v>16</v>
      </c>
      <c r="F67" s="10" t="s">
        <v>15</v>
      </c>
      <c r="G67" s="9">
        <v>74</v>
      </c>
      <c r="H67" s="8">
        <v>27.500000000000014</v>
      </c>
      <c r="I67" s="7">
        <v>50.750000000000007</v>
      </c>
    </row>
    <row r="68" spans="1:9" x14ac:dyDescent="0.2">
      <c r="A68" s="14">
        <v>67</v>
      </c>
      <c r="B68" s="13" t="s">
        <v>115</v>
      </c>
      <c r="C68" s="12" t="s">
        <v>114</v>
      </c>
      <c r="D68" s="11" t="s">
        <v>113</v>
      </c>
      <c r="E68" s="9" t="s">
        <v>106</v>
      </c>
      <c r="F68" s="10" t="s">
        <v>105</v>
      </c>
      <c r="G68" s="9">
        <v>83.5</v>
      </c>
      <c r="H68" s="8">
        <v>16.711429063173838</v>
      </c>
      <c r="I68" s="7">
        <v>50.605714531586919</v>
      </c>
    </row>
    <row r="69" spans="1:9" ht="25.5" x14ac:dyDescent="0.2">
      <c r="A69" s="14">
        <v>68</v>
      </c>
      <c r="B69" s="13" t="s">
        <v>112</v>
      </c>
      <c r="C69" s="12" t="s">
        <v>111</v>
      </c>
      <c r="D69" s="11" t="s">
        <v>110</v>
      </c>
      <c r="E69" s="9" t="s">
        <v>16</v>
      </c>
      <c r="F69" s="10" t="s">
        <v>15</v>
      </c>
      <c r="G69" s="9">
        <v>83</v>
      </c>
      <c r="H69" s="8">
        <v>17.646847987240761</v>
      </c>
      <c r="I69" s="7">
        <v>50.323423993620381</v>
      </c>
    </row>
    <row r="70" spans="1:9" ht="25.5" x14ac:dyDescent="0.2">
      <c r="A70" s="14">
        <v>69</v>
      </c>
      <c r="B70" s="13" t="s">
        <v>109</v>
      </c>
      <c r="C70" s="12" t="s">
        <v>108</v>
      </c>
      <c r="D70" s="10" t="s">
        <v>107</v>
      </c>
      <c r="E70" s="9" t="s">
        <v>106</v>
      </c>
      <c r="F70" s="10" t="s">
        <v>105</v>
      </c>
      <c r="G70" s="9">
        <v>70</v>
      </c>
      <c r="H70" s="8">
        <f>VLOOKUP(D70,[1]Plan1!$B$3:$F$100,4,0)</f>
        <v>30.442328893394546</v>
      </c>
      <c r="I70" s="7">
        <f>VLOOKUP(D70,[1]Plan1!$B$3:$F$100,5,0)</f>
        <v>50.221164446697273</v>
      </c>
    </row>
    <row r="71" spans="1:9" ht="38.25" x14ac:dyDescent="0.2">
      <c r="A71" s="14">
        <v>70</v>
      </c>
      <c r="B71" s="13" t="s">
        <v>104</v>
      </c>
      <c r="C71" s="12" t="s">
        <v>103</v>
      </c>
      <c r="D71" s="10" t="s">
        <v>102</v>
      </c>
      <c r="E71" s="9" t="s">
        <v>101</v>
      </c>
      <c r="F71" s="10" t="s">
        <v>100</v>
      </c>
      <c r="G71" s="9">
        <v>73.5</v>
      </c>
      <c r="H71" s="8">
        <f>VLOOKUP(D71,[1]Plan1!$B$3:$F$100,4,0)</f>
        <v>26.684329837737735</v>
      </c>
      <c r="I71" s="7">
        <f>VLOOKUP(D71,[1]Plan1!$B$3:$F$100,5,0)</f>
        <v>50.092164918868868</v>
      </c>
    </row>
    <row r="72" spans="1:9" ht="25.5" x14ac:dyDescent="0.2">
      <c r="A72" s="14">
        <v>71</v>
      </c>
      <c r="B72" s="13" t="s">
        <v>99</v>
      </c>
      <c r="C72" s="12" t="s">
        <v>98</v>
      </c>
      <c r="D72" s="10" t="s">
        <v>97</v>
      </c>
      <c r="E72" s="9" t="s">
        <v>26</v>
      </c>
      <c r="F72" s="10" t="s">
        <v>96</v>
      </c>
      <c r="G72" s="9">
        <v>89.8</v>
      </c>
      <c r="H72" s="8">
        <v>9.7799999999999994</v>
      </c>
      <c r="I72" s="7">
        <v>49.79</v>
      </c>
    </row>
    <row r="73" spans="1:9" ht="25.5" x14ac:dyDescent="0.2">
      <c r="A73" s="14">
        <v>72</v>
      </c>
      <c r="B73" s="13" t="s">
        <v>95</v>
      </c>
      <c r="C73" s="12" t="s">
        <v>94</v>
      </c>
      <c r="D73" s="10" t="s">
        <v>93</v>
      </c>
      <c r="E73" s="9" t="s">
        <v>31</v>
      </c>
      <c r="F73" s="10" t="s">
        <v>92</v>
      </c>
      <c r="G73" s="9">
        <v>81</v>
      </c>
      <c r="H73" s="8">
        <f>VLOOKUP(D73,[1]Plan1!$B$3:$F$100,4,0)</f>
        <v>17.907144047054231</v>
      </c>
      <c r="I73" s="7">
        <f>VLOOKUP(D73,[1]Plan1!$B$3:$F$100,5,0)</f>
        <v>49.453572023527116</v>
      </c>
    </row>
    <row r="74" spans="1:9" ht="25.5" x14ac:dyDescent="0.2">
      <c r="A74" s="14">
        <v>73</v>
      </c>
      <c r="B74" s="13" t="s">
        <v>91</v>
      </c>
      <c r="C74" s="12" t="s">
        <v>90</v>
      </c>
      <c r="D74" s="10" t="s">
        <v>89</v>
      </c>
      <c r="E74" s="9" t="s">
        <v>11</v>
      </c>
      <c r="F74" s="10" t="s">
        <v>64</v>
      </c>
      <c r="G74" s="9">
        <v>86</v>
      </c>
      <c r="H74" s="8">
        <f>VLOOKUP(D74,[1]Plan1!$B$3:$F$100,4,0)</f>
        <v>12.422485494628816</v>
      </c>
      <c r="I74" s="7">
        <f>VLOOKUP(D74,[1]Plan1!$B$3:$F$100,5,0)</f>
        <v>49.211242747314408</v>
      </c>
    </row>
    <row r="75" spans="1:9" ht="25.5" x14ac:dyDescent="0.2">
      <c r="A75" s="14">
        <v>74</v>
      </c>
      <c r="B75" s="13" t="s">
        <v>88</v>
      </c>
      <c r="C75" s="12" t="s">
        <v>87</v>
      </c>
      <c r="D75" s="10" t="s">
        <v>86</v>
      </c>
      <c r="E75" s="9" t="s">
        <v>21</v>
      </c>
      <c r="F75" s="10" t="s">
        <v>20</v>
      </c>
      <c r="G75" s="9">
        <v>74</v>
      </c>
      <c r="H75" s="8">
        <f>VLOOKUP(D75,[1]Plan1!$B$3:$F$100,4,0)</f>
        <v>22.741474956274033</v>
      </c>
      <c r="I75" s="7">
        <f>VLOOKUP(D75,[1]Plan1!$B$3:$F$100,5,0)</f>
        <v>48.370737478137016</v>
      </c>
    </row>
    <row r="76" spans="1:9" x14ac:dyDescent="0.2">
      <c r="A76" s="14">
        <v>75</v>
      </c>
      <c r="B76" s="13" t="s">
        <v>85</v>
      </c>
      <c r="C76" s="12" t="s">
        <v>84</v>
      </c>
      <c r="D76" s="10" t="s">
        <v>83</v>
      </c>
      <c r="E76" s="9" t="s">
        <v>82</v>
      </c>
      <c r="F76" s="10" t="s">
        <v>81</v>
      </c>
      <c r="G76" s="9">
        <v>84</v>
      </c>
      <c r="H76" s="8">
        <f>VLOOKUP(D76,[1]Plan1!$B$3:$F$100,4,0)</f>
        <v>12.143713207393631</v>
      </c>
      <c r="I76" s="7">
        <f>VLOOKUP(D76,[1]Plan1!$B$3:$F$100,5,0)</f>
        <v>48.071856603696816</v>
      </c>
    </row>
    <row r="77" spans="1:9" ht="38.25" x14ac:dyDescent="0.2">
      <c r="A77" s="14">
        <v>76</v>
      </c>
      <c r="B77" s="13" t="s">
        <v>80</v>
      </c>
      <c r="C77" s="12" t="s">
        <v>79</v>
      </c>
      <c r="D77" s="11" t="s">
        <v>78</v>
      </c>
      <c r="E77" s="9" t="s">
        <v>1</v>
      </c>
      <c r="F77" s="10" t="s">
        <v>77</v>
      </c>
      <c r="G77" s="9">
        <v>86</v>
      </c>
      <c r="H77" s="8">
        <v>9.6052631578947398</v>
      </c>
      <c r="I77" s="7">
        <v>47.80263157894737</v>
      </c>
    </row>
    <row r="78" spans="1:9" ht="25.5" x14ac:dyDescent="0.2">
      <c r="A78" s="14">
        <v>77</v>
      </c>
      <c r="B78" s="13" t="s">
        <v>76</v>
      </c>
      <c r="C78" s="12" t="s">
        <v>75</v>
      </c>
      <c r="D78" s="11" t="s">
        <v>74</v>
      </c>
      <c r="E78" s="9" t="s">
        <v>26</v>
      </c>
      <c r="F78" s="10" t="s">
        <v>73</v>
      </c>
      <c r="G78" s="9">
        <v>77.5</v>
      </c>
      <c r="H78" s="8">
        <v>16.956110962102073</v>
      </c>
      <c r="I78" s="7">
        <v>47.228055481051037</v>
      </c>
    </row>
    <row r="79" spans="1:9" ht="25.5" x14ac:dyDescent="0.2">
      <c r="A79" s="14">
        <v>78</v>
      </c>
      <c r="B79" s="13" t="s">
        <v>72</v>
      </c>
      <c r="C79" s="12" t="s">
        <v>71</v>
      </c>
      <c r="D79" s="11" t="s">
        <v>70</v>
      </c>
      <c r="E79" s="9" t="s">
        <v>69</v>
      </c>
      <c r="F79" s="10" t="s">
        <v>68</v>
      </c>
      <c r="G79" s="9">
        <v>76</v>
      </c>
      <c r="H79" s="8">
        <v>17.970811282181771</v>
      </c>
      <c r="I79" s="7">
        <v>46.985405641090885</v>
      </c>
    </row>
    <row r="80" spans="1:9" ht="25.5" x14ac:dyDescent="0.2">
      <c r="A80" s="14">
        <v>79</v>
      </c>
      <c r="B80" s="13" t="s">
        <v>67</v>
      </c>
      <c r="C80" s="12" t="s">
        <v>66</v>
      </c>
      <c r="D80" s="10" t="s">
        <v>65</v>
      </c>
      <c r="E80" s="9" t="s">
        <v>11</v>
      </c>
      <c r="F80" s="10" t="s">
        <v>64</v>
      </c>
      <c r="G80" s="9">
        <v>71</v>
      </c>
      <c r="H80" s="8">
        <f>VLOOKUP(D80,[1]Plan1!$B$3:$F$100,4,0)</f>
        <v>22.694382096794158</v>
      </c>
      <c r="I80" s="7">
        <f>VLOOKUP(D80,[1]Plan1!$B$3:$F$100,5,0)</f>
        <v>46.847191048397079</v>
      </c>
    </row>
    <row r="81" spans="1:9" ht="25.5" x14ac:dyDescent="0.2">
      <c r="A81" s="14">
        <v>80</v>
      </c>
      <c r="B81" s="13" t="s">
        <v>63</v>
      </c>
      <c r="C81" s="12" t="s">
        <v>62</v>
      </c>
      <c r="D81" s="10" t="s">
        <v>61</v>
      </c>
      <c r="E81" s="9" t="s">
        <v>16</v>
      </c>
      <c r="F81" s="10" t="s">
        <v>60</v>
      </c>
      <c r="G81" s="9">
        <v>86</v>
      </c>
      <c r="H81" s="8">
        <f>VLOOKUP(D81,[1]Plan1!$B$3:$F$100,4,0)</f>
        <v>5.5564113834110742</v>
      </c>
      <c r="I81" s="7">
        <f>VLOOKUP(D81,[1]Plan1!$B$3:$F$100,5,0)</f>
        <v>45.778205691705537</v>
      </c>
    </row>
    <row r="82" spans="1:9" ht="25.5" x14ac:dyDescent="0.2">
      <c r="A82" s="14">
        <v>81</v>
      </c>
      <c r="B82" s="13" t="s">
        <v>59</v>
      </c>
      <c r="C82" s="12" t="s">
        <v>58</v>
      </c>
      <c r="D82" s="11" t="s">
        <v>57</v>
      </c>
      <c r="E82" s="9" t="s">
        <v>1</v>
      </c>
      <c r="F82" s="10" t="s">
        <v>0</v>
      </c>
      <c r="G82" s="9">
        <v>79.5</v>
      </c>
      <c r="H82" s="8">
        <v>11.105263157894726</v>
      </c>
      <c r="I82" s="7">
        <v>45.302631578947363</v>
      </c>
    </row>
    <row r="83" spans="1:9" x14ac:dyDescent="0.2">
      <c r="A83" s="14">
        <v>82</v>
      </c>
      <c r="B83" s="13" t="s">
        <v>56</v>
      </c>
      <c r="C83" s="12" t="s">
        <v>55</v>
      </c>
      <c r="D83" s="11" t="s">
        <v>54</v>
      </c>
      <c r="E83" s="9" t="s">
        <v>16</v>
      </c>
      <c r="F83" s="10" t="s">
        <v>53</v>
      </c>
      <c r="G83" s="9">
        <v>78</v>
      </c>
      <c r="H83" s="8">
        <v>12.289473684210535</v>
      </c>
      <c r="I83" s="7">
        <v>45.144736842105267</v>
      </c>
    </row>
    <row r="84" spans="1:9" ht="38.25" x14ac:dyDescent="0.2">
      <c r="A84" s="14">
        <v>83</v>
      </c>
      <c r="B84" s="13" t="s">
        <v>52</v>
      </c>
      <c r="C84" s="12" t="s">
        <v>51</v>
      </c>
      <c r="D84" s="11" t="s">
        <v>50</v>
      </c>
      <c r="E84" s="9" t="s">
        <v>26</v>
      </c>
      <c r="F84" s="10" t="s">
        <v>49</v>
      </c>
      <c r="G84" s="9">
        <v>74</v>
      </c>
      <c r="H84" s="8">
        <v>16.012337856968699</v>
      </c>
      <c r="I84" s="7">
        <v>45.00616892848435</v>
      </c>
    </row>
    <row r="85" spans="1:9" ht="25.5" x14ac:dyDescent="0.2">
      <c r="A85" s="14">
        <v>84</v>
      </c>
      <c r="B85" s="13" t="s">
        <v>48</v>
      </c>
      <c r="C85" s="12" t="s">
        <v>47</v>
      </c>
      <c r="D85" s="10" t="s">
        <v>46</v>
      </c>
      <c r="E85" s="9" t="s">
        <v>6</v>
      </c>
      <c r="F85" s="10" t="s">
        <v>39</v>
      </c>
      <c r="G85" s="9">
        <v>83</v>
      </c>
      <c r="H85" s="8">
        <f>VLOOKUP(D85,[1]Plan1!$B$3:$F$100,4,0)</f>
        <v>6.7368421052631788</v>
      </c>
      <c r="I85" s="7">
        <f>VLOOKUP(D85,[1]Plan1!$B$3:$F$100,5,0)</f>
        <v>44.868421052631589</v>
      </c>
    </row>
    <row r="86" spans="1:9" ht="25.5" x14ac:dyDescent="0.2">
      <c r="A86" s="14">
        <v>85</v>
      </c>
      <c r="B86" s="13" t="s">
        <v>45</v>
      </c>
      <c r="C86" s="12" t="s">
        <v>44</v>
      </c>
      <c r="D86" s="10" t="s">
        <v>43</v>
      </c>
      <c r="E86" s="9" t="s">
        <v>26</v>
      </c>
      <c r="F86" s="10" t="s">
        <v>35</v>
      </c>
      <c r="G86" s="9">
        <v>82</v>
      </c>
      <c r="H86" s="8">
        <f>VLOOKUP(D86,[1]Plan1!$B$3:$F$100,4,0)</f>
        <v>6.7368421052631788</v>
      </c>
      <c r="I86" s="7">
        <f>VLOOKUP(D86,[1]Plan1!$B$3:$F$100,5,0)</f>
        <v>44.368421052631589</v>
      </c>
    </row>
    <row r="87" spans="1:9" x14ac:dyDescent="0.2">
      <c r="A87" s="14">
        <v>86</v>
      </c>
      <c r="B87" s="13" t="s">
        <v>42</v>
      </c>
      <c r="C87" s="12" t="s">
        <v>41</v>
      </c>
      <c r="D87" s="10" t="s">
        <v>40</v>
      </c>
      <c r="E87" s="9" t="s">
        <v>6</v>
      </c>
      <c r="F87" s="10" t="s">
        <v>39</v>
      </c>
      <c r="G87" s="9">
        <v>78.5</v>
      </c>
      <c r="H87" s="8">
        <f>VLOOKUP(D87,[1]Plan1!$B$3:$F$100,4,0)</f>
        <v>9.8947368421052602</v>
      </c>
      <c r="I87" s="7">
        <f>VLOOKUP(D87,[1]Plan1!$B$3:$F$100,5,0)</f>
        <v>44.19736842105263</v>
      </c>
    </row>
    <row r="88" spans="1:9" ht="25.5" x14ac:dyDescent="0.2">
      <c r="A88" s="14">
        <v>87</v>
      </c>
      <c r="B88" s="13" t="s">
        <v>38</v>
      </c>
      <c r="C88" s="12" t="s">
        <v>37</v>
      </c>
      <c r="D88" s="11" t="s">
        <v>36</v>
      </c>
      <c r="E88" s="9" t="s">
        <v>26</v>
      </c>
      <c r="F88" s="10" t="s">
        <v>35</v>
      </c>
      <c r="G88" s="9">
        <v>84</v>
      </c>
      <c r="H88" s="8">
        <v>4.1578947368420955</v>
      </c>
      <c r="I88" s="7">
        <v>44.078947368421048</v>
      </c>
    </row>
    <row r="89" spans="1:9" ht="25.5" x14ac:dyDescent="0.2">
      <c r="A89" s="14">
        <v>88</v>
      </c>
      <c r="B89" s="13" t="s">
        <v>34</v>
      </c>
      <c r="C89" s="12" t="s">
        <v>33</v>
      </c>
      <c r="D89" s="11" t="s">
        <v>32</v>
      </c>
      <c r="E89" s="9" t="s">
        <v>31</v>
      </c>
      <c r="F89" s="10" t="s">
        <v>30</v>
      </c>
      <c r="G89" s="9">
        <v>77</v>
      </c>
      <c r="H89" s="8">
        <v>9.4210526315789593</v>
      </c>
      <c r="I89" s="7">
        <v>43.21052631578948</v>
      </c>
    </row>
    <row r="90" spans="1:9" ht="38.25" x14ac:dyDescent="0.2">
      <c r="A90" s="14">
        <v>89</v>
      </c>
      <c r="B90" s="13" t="s">
        <v>29</v>
      </c>
      <c r="C90" s="12" t="s">
        <v>28</v>
      </c>
      <c r="D90" s="10" t="s">
        <v>27</v>
      </c>
      <c r="E90" s="9" t="s">
        <v>26</v>
      </c>
      <c r="F90" s="10" t="s">
        <v>25</v>
      </c>
      <c r="G90" s="9">
        <v>75</v>
      </c>
      <c r="H90" s="8">
        <f>VLOOKUP(D90,[1]Plan1!$B$3:$F$100,4,0)</f>
        <v>9.9931436377389389</v>
      </c>
      <c r="I90" s="7">
        <f>VLOOKUP(D90,[1]Plan1!$B$3:$F$100,5,0)</f>
        <v>42.496571818869469</v>
      </c>
    </row>
    <row r="91" spans="1:9" ht="25.5" x14ac:dyDescent="0.2">
      <c r="A91" s="14">
        <v>90</v>
      </c>
      <c r="B91" s="13" t="s">
        <v>24</v>
      </c>
      <c r="C91" s="12" t="s">
        <v>23</v>
      </c>
      <c r="D91" s="10" t="s">
        <v>22</v>
      </c>
      <c r="E91" s="9" t="s">
        <v>21</v>
      </c>
      <c r="F91" s="10" t="s">
        <v>20</v>
      </c>
      <c r="G91" s="9">
        <v>71</v>
      </c>
      <c r="H91" s="8">
        <f>VLOOKUP(D91,[1]Plan1!$B$3:$F$100,4,0)</f>
        <v>13.539302794986966</v>
      </c>
      <c r="I91" s="7">
        <f>VLOOKUP(D91,[1]Plan1!$B$3:$F$100,5,0)</f>
        <v>42.269651397493483</v>
      </c>
    </row>
    <row r="92" spans="1:9" ht="25.5" x14ac:dyDescent="0.2">
      <c r="A92" s="14">
        <v>91</v>
      </c>
      <c r="B92" s="13" t="s">
        <v>19</v>
      </c>
      <c r="C92" s="12" t="s">
        <v>18</v>
      </c>
      <c r="D92" s="11" t="s">
        <v>17</v>
      </c>
      <c r="E92" s="9" t="s">
        <v>16</v>
      </c>
      <c r="F92" s="10" t="s">
        <v>15</v>
      </c>
      <c r="G92" s="9">
        <v>76</v>
      </c>
      <c r="H92" s="8">
        <v>6.7368421052631788</v>
      </c>
      <c r="I92" s="7">
        <v>41.368421052631589</v>
      </c>
    </row>
    <row r="93" spans="1:9" ht="25.5" x14ac:dyDescent="0.2">
      <c r="A93" s="14">
        <v>92</v>
      </c>
      <c r="B93" s="13" t="s">
        <v>14</v>
      </c>
      <c r="C93" s="12" t="s">
        <v>13</v>
      </c>
      <c r="D93" s="10" t="s">
        <v>12</v>
      </c>
      <c r="E93" s="9" t="s">
        <v>11</v>
      </c>
      <c r="F93" s="10" t="s">
        <v>10</v>
      </c>
      <c r="G93" s="9">
        <v>80.5</v>
      </c>
      <c r="H93" s="8">
        <f>VLOOKUP(D93,[1]Plan1!$B$3:$F$100,4,0)</f>
        <v>1.6398681722999129</v>
      </c>
      <c r="I93" s="7">
        <f>VLOOKUP(D93,[1]Plan1!$B$3:$F$100,5,0)</f>
        <v>41.069934086149956</v>
      </c>
    </row>
    <row r="94" spans="1:9" x14ac:dyDescent="0.2">
      <c r="A94" s="14">
        <v>93</v>
      </c>
      <c r="B94" s="13" t="s">
        <v>9</v>
      </c>
      <c r="C94" s="12" t="s">
        <v>8</v>
      </c>
      <c r="D94" s="10" t="s">
        <v>7</v>
      </c>
      <c r="E94" s="9" t="s">
        <v>6</v>
      </c>
      <c r="F94" s="10" t="s">
        <v>5</v>
      </c>
      <c r="G94" s="9">
        <v>71</v>
      </c>
      <c r="H94" s="8">
        <f>VLOOKUP(D94,[1]Plan1!$B$3:$F$100,4,0)</f>
        <v>8.2631578947368354</v>
      </c>
      <c r="I94" s="7">
        <f>VLOOKUP(D94,[1]Plan1!$B$3:$F$100,5,0)</f>
        <v>39.631578947368418</v>
      </c>
    </row>
    <row r="95" spans="1:9" ht="38.25" x14ac:dyDescent="0.2">
      <c r="A95" s="14">
        <v>94</v>
      </c>
      <c r="B95" s="13" t="s">
        <v>4</v>
      </c>
      <c r="C95" s="12" t="s">
        <v>3</v>
      </c>
      <c r="D95" s="11" t="s">
        <v>2</v>
      </c>
      <c r="E95" s="9" t="s">
        <v>1</v>
      </c>
      <c r="F95" s="10" t="s">
        <v>0</v>
      </c>
      <c r="G95" s="9">
        <v>73</v>
      </c>
      <c r="H95" s="8">
        <v>4.6315789473684106</v>
      </c>
      <c r="I95" s="7">
        <v>38.815789473684205</v>
      </c>
    </row>
    <row r="65461" spans="1:14" s="2" customFormat="1" x14ac:dyDescent="0.2">
      <c r="A65461" s="6"/>
      <c r="B65461" s="5"/>
      <c r="C65461" s="4"/>
      <c r="D65461" s="1"/>
      <c r="E65461" s="3"/>
      <c r="F65461" s="1"/>
      <c r="G65461" s="1"/>
      <c r="J65461" s="1"/>
      <c r="K65461" s="1"/>
      <c r="L65461" s="1"/>
      <c r="M65461" s="1"/>
      <c r="N65461" s="1"/>
    </row>
  </sheetData>
  <autoFilter ref="B1:I95"/>
  <pageMargins left="0.25" right="0.25" top="0.75" bottom="0.75" header="0.3" footer="0.3"/>
  <pageSetup scale="17"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 I_Divulgação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Piffero de Siqueira</dc:creator>
  <cp:lastModifiedBy>Hayslla Boaventura Piotto</cp:lastModifiedBy>
  <cp:lastPrinted>2020-12-28T15:26:12Z</cp:lastPrinted>
  <dcterms:created xsi:type="dcterms:W3CDTF">2020-12-09T17:13:21Z</dcterms:created>
  <dcterms:modified xsi:type="dcterms:W3CDTF">2020-12-29T17:01:58Z</dcterms:modified>
</cp:coreProperties>
</file>