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rat\OneDrive\work\CAPES\ApoioAFSW\"/>
    </mc:Choice>
  </mc:AlternateContent>
  <xr:revisionPtr revIDLastSave="0" documentId="13_ncr:1_{6B5D4694-960C-4BE8-926F-17726111B1A7}" xr6:coauthVersionLast="47" xr6:coauthVersionMax="47" xr10:uidLastSave="{00000000-0000-0000-0000-000000000000}"/>
  <bookViews>
    <workbookView xWindow="11832" yWindow="1572" windowWidth="17280" windowHeight="8964" tabRatio="699" xr2:uid="{6DFAF7AD-19E6-4A9A-8E2C-DEBED3ED0E36}"/>
  </bookViews>
  <sheets>
    <sheet name="Resumo" sheetId="1" r:id="rId1"/>
    <sheet name="Profissional tipo 1" sheetId="2" r:id="rId2"/>
    <sheet name="Profissional tipo 2" sheetId="5" r:id="rId3"/>
    <sheet name="Profissional tipo 3" sheetId="6" r:id="rId4"/>
    <sheet name="Profissional tipo 4" sheetId="7" r:id="rId5"/>
    <sheet name="Profissional tipo 5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8" i="1"/>
  <c r="F7" i="1"/>
  <c r="F8" i="1"/>
  <c r="D8" i="1"/>
  <c r="D7" i="1"/>
  <c r="D6" i="1"/>
  <c r="D5" i="1"/>
  <c r="B8" i="1"/>
  <c r="B7" i="1"/>
  <c r="B6" i="1"/>
  <c r="C111" i="8"/>
  <c r="C132" i="8" s="1"/>
  <c r="C78" i="8"/>
  <c r="C64" i="8"/>
  <c r="D59" i="8"/>
  <c r="C66" i="8" s="1"/>
  <c r="C50" i="8"/>
  <c r="C37" i="8"/>
  <c r="C22" i="8"/>
  <c r="D124" i="8" s="1"/>
  <c r="C134" i="8" s="1"/>
  <c r="C16" i="8"/>
  <c r="C13" i="8"/>
  <c r="C111" i="7"/>
  <c r="C132" i="7" s="1"/>
  <c r="C78" i="7"/>
  <c r="C64" i="7"/>
  <c r="D59" i="7"/>
  <c r="C66" i="7" s="1"/>
  <c r="C50" i="7"/>
  <c r="C37" i="7"/>
  <c r="C22" i="7"/>
  <c r="D123" i="7" s="1"/>
  <c r="C16" i="7"/>
  <c r="C13" i="7"/>
  <c r="C111" i="6"/>
  <c r="C132" i="6" s="1"/>
  <c r="C78" i="6"/>
  <c r="C64" i="6"/>
  <c r="D59" i="6"/>
  <c r="C66" i="6" s="1"/>
  <c r="C50" i="6"/>
  <c r="C37" i="6"/>
  <c r="C22" i="6"/>
  <c r="D124" i="6" s="1"/>
  <c r="C134" i="6" s="1"/>
  <c r="C16" i="6"/>
  <c r="C13" i="6"/>
  <c r="B5" i="1"/>
  <c r="B4" i="1"/>
  <c r="C111" i="5"/>
  <c r="C132" i="5" s="1"/>
  <c r="C78" i="5"/>
  <c r="C64" i="5"/>
  <c r="D59" i="5"/>
  <c r="C66" i="5" s="1"/>
  <c r="C50" i="5"/>
  <c r="C37" i="5"/>
  <c r="C22" i="5"/>
  <c r="D123" i="5" s="1"/>
  <c r="C16" i="5"/>
  <c r="C13" i="5"/>
  <c r="D4" i="1"/>
  <c r="C16" i="2"/>
  <c r="C13" i="2"/>
  <c r="C132" i="2"/>
  <c r="C111" i="2"/>
  <c r="D85" i="2"/>
  <c r="D74" i="2"/>
  <c r="C64" i="2"/>
  <c r="D59" i="2"/>
  <c r="C66" i="2" s="1"/>
  <c r="D44" i="2"/>
  <c r="D36" i="2"/>
  <c r="C22" i="2"/>
  <c r="D120" i="2" s="1"/>
  <c r="C37" i="2"/>
  <c r="C50" i="2"/>
  <c r="C78" i="2"/>
  <c r="E8" i="1" l="1"/>
  <c r="E7" i="1"/>
  <c r="D76" i="8"/>
  <c r="C29" i="8"/>
  <c r="C128" i="8" s="1"/>
  <c r="D46" i="8"/>
  <c r="D77" i="8"/>
  <c r="D90" i="8"/>
  <c r="D118" i="8"/>
  <c r="D45" i="8"/>
  <c r="D117" i="8"/>
  <c r="D35" i="8"/>
  <c r="D47" i="8"/>
  <c r="D119" i="8"/>
  <c r="D89" i="8"/>
  <c r="D36" i="8"/>
  <c r="D48" i="8"/>
  <c r="D120" i="8"/>
  <c r="D49" i="8"/>
  <c r="D72" i="8"/>
  <c r="D85" i="8"/>
  <c r="D121" i="8"/>
  <c r="D42" i="8"/>
  <c r="D73" i="8"/>
  <c r="D86" i="8"/>
  <c r="D122" i="8"/>
  <c r="D43" i="8"/>
  <c r="D74" i="8"/>
  <c r="D87" i="8"/>
  <c r="D115" i="8"/>
  <c r="D123" i="8"/>
  <c r="D44" i="8"/>
  <c r="D75" i="8"/>
  <c r="D88" i="8"/>
  <c r="D116" i="8"/>
  <c r="D73" i="7"/>
  <c r="D44" i="7"/>
  <c r="D116" i="7"/>
  <c r="D124" i="7"/>
  <c r="C134" i="7" s="1"/>
  <c r="D75" i="7"/>
  <c r="D88" i="7"/>
  <c r="D42" i="7"/>
  <c r="D50" i="7" s="1"/>
  <c r="C65" i="7" s="1"/>
  <c r="C67" i="7" s="1"/>
  <c r="C129" i="7" s="1"/>
  <c r="D49" i="7"/>
  <c r="D86" i="7"/>
  <c r="D72" i="7"/>
  <c r="D122" i="7"/>
  <c r="D89" i="7"/>
  <c r="D46" i="7"/>
  <c r="D90" i="7"/>
  <c r="D35" i="7"/>
  <c r="D47" i="7"/>
  <c r="D119" i="7"/>
  <c r="D45" i="7"/>
  <c r="D76" i="7"/>
  <c r="D117" i="7"/>
  <c r="C29" i="7"/>
  <c r="C128" i="7" s="1"/>
  <c r="D77" i="7"/>
  <c r="D118" i="7"/>
  <c r="D36" i="7"/>
  <c r="D48" i="7"/>
  <c r="D120" i="7"/>
  <c r="D85" i="7"/>
  <c r="D121" i="7"/>
  <c r="D43" i="7"/>
  <c r="D74" i="7"/>
  <c r="D87" i="7"/>
  <c r="D115" i="7"/>
  <c r="D76" i="6"/>
  <c r="D117" i="6"/>
  <c r="D46" i="6"/>
  <c r="D118" i="6"/>
  <c r="D35" i="6"/>
  <c r="D119" i="6"/>
  <c r="D45" i="6"/>
  <c r="D89" i="6"/>
  <c r="C29" i="6"/>
  <c r="C128" i="6" s="1"/>
  <c r="D77" i="6"/>
  <c r="D47" i="6"/>
  <c r="D36" i="6"/>
  <c r="D48" i="6"/>
  <c r="D120" i="6"/>
  <c r="D90" i="6"/>
  <c r="D49" i="6"/>
  <c r="D72" i="6"/>
  <c r="D85" i="6"/>
  <c r="D121" i="6"/>
  <c r="D86" i="6"/>
  <c r="D122" i="6"/>
  <c r="D42" i="6"/>
  <c r="D73" i="6"/>
  <c r="D43" i="6"/>
  <c r="D74" i="6"/>
  <c r="D87" i="6"/>
  <c r="D115" i="6"/>
  <c r="D123" i="6"/>
  <c r="D44" i="6"/>
  <c r="D75" i="6"/>
  <c r="D88" i="6"/>
  <c r="D116" i="6"/>
  <c r="D73" i="5"/>
  <c r="D122" i="5"/>
  <c r="D42" i="5"/>
  <c r="D49" i="5"/>
  <c r="D86" i="5"/>
  <c r="D44" i="5"/>
  <c r="D88" i="5"/>
  <c r="D72" i="5"/>
  <c r="D75" i="5"/>
  <c r="D116" i="5"/>
  <c r="D124" i="5"/>
  <c r="C134" i="5" s="1"/>
  <c r="D45" i="5"/>
  <c r="D76" i="5"/>
  <c r="D89" i="5"/>
  <c r="D117" i="5"/>
  <c r="C29" i="5"/>
  <c r="C128" i="5" s="1"/>
  <c r="D46" i="5"/>
  <c r="D77" i="5"/>
  <c r="D90" i="5"/>
  <c r="D118" i="5"/>
  <c r="D35" i="5"/>
  <c r="D47" i="5"/>
  <c r="D119" i="5"/>
  <c r="D36" i="5"/>
  <c r="D48" i="5"/>
  <c r="D120" i="5"/>
  <c r="D85" i="5"/>
  <c r="D121" i="5"/>
  <c r="D43" i="5"/>
  <c r="D74" i="5"/>
  <c r="D87" i="5"/>
  <c r="D115" i="5"/>
  <c r="D121" i="2"/>
  <c r="D42" i="2"/>
  <c r="D43" i="2"/>
  <c r="D90" i="2"/>
  <c r="D118" i="2"/>
  <c r="D48" i="2"/>
  <c r="D117" i="2"/>
  <c r="D119" i="2"/>
  <c r="D49" i="2"/>
  <c r="D72" i="2"/>
  <c r="D89" i="2"/>
  <c r="D115" i="2"/>
  <c r="D116" i="2"/>
  <c r="C29" i="2"/>
  <c r="C128" i="2" s="1"/>
  <c r="D46" i="2"/>
  <c r="D76" i="2"/>
  <c r="D87" i="2"/>
  <c r="D123" i="2"/>
  <c r="D47" i="2"/>
  <c r="D77" i="2"/>
  <c r="D88" i="2"/>
  <c r="D124" i="2"/>
  <c r="C134" i="2" s="1"/>
  <c r="D35" i="2"/>
  <c r="D45" i="2"/>
  <c r="D50" i="2" s="1"/>
  <c r="C65" i="2" s="1"/>
  <c r="C67" i="2" s="1"/>
  <c r="C129" i="2" s="1"/>
  <c r="D75" i="2"/>
  <c r="D86" i="2"/>
  <c r="D91" i="2" s="1"/>
  <c r="C100" i="2" s="1"/>
  <c r="C102" i="2" s="1"/>
  <c r="C131" i="2" s="1"/>
  <c r="D122" i="2"/>
  <c r="D73" i="2"/>
  <c r="D78" i="8" l="1"/>
  <c r="C130" i="8" s="1"/>
  <c r="D91" i="8"/>
  <c r="C100" i="8" s="1"/>
  <c r="C102" i="8" s="1"/>
  <c r="C131" i="8" s="1"/>
  <c r="D50" i="8"/>
  <c r="C65" i="8" s="1"/>
  <c r="C67" i="8" s="1"/>
  <c r="C129" i="8" s="1"/>
  <c r="D78" i="7"/>
  <c r="C130" i="7" s="1"/>
  <c r="D91" i="7"/>
  <c r="C100" i="7" s="1"/>
  <c r="C102" i="7" s="1"/>
  <c r="C131" i="7" s="1"/>
  <c r="C133" i="7" s="1"/>
  <c r="C135" i="7" s="1"/>
  <c r="D91" i="6"/>
  <c r="C100" i="6" s="1"/>
  <c r="C102" i="6" s="1"/>
  <c r="C131" i="6" s="1"/>
  <c r="D50" i="6"/>
  <c r="C65" i="6" s="1"/>
  <c r="C67" i="6" s="1"/>
  <c r="C129" i="6" s="1"/>
  <c r="D78" i="6"/>
  <c r="C130" i="6" s="1"/>
  <c r="D78" i="5"/>
  <c r="C130" i="5" s="1"/>
  <c r="D50" i="5"/>
  <c r="C65" i="5" s="1"/>
  <c r="C67" i="5" s="1"/>
  <c r="C129" i="5" s="1"/>
  <c r="D91" i="5"/>
  <c r="C100" i="5" s="1"/>
  <c r="C102" i="5" s="1"/>
  <c r="C131" i="5" s="1"/>
  <c r="C133" i="5" s="1"/>
  <c r="C135" i="5" s="1"/>
  <c r="C133" i="2"/>
  <c r="C135" i="2" s="1"/>
  <c r="E4" i="1" s="1"/>
  <c r="F4" i="1" s="1"/>
  <c r="G4" i="1" s="1"/>
  <c r="D78" i="2"/>
  <c r="C130" i="2" s="1"/>
  <c r="C133" i="8" l="1"/>
  <c r="C135" i="8" s="1"/>
  <c r="C133" i="6"/>
  <c r="C135" i="6" s="1"/>
  <c r="E6" i="1"/>
  <c r="F6" i="1" s="1"/>
  <c r="G6" i="1" s="1"/>
  <c r="E5" i="1"/>
  <c r="F5" i="1" s="1"/>
  <c r="G5" i="1" s="1"/>
</calcChain>
</file>

<file path=xl/sharedStrings.xml><?xml version="1.0" encoding="utf-8"?>
<sst xmlns="http://schemas.openxmlformats.org/spreadsheetml/2006/main" count="988" uniqueCount="136">
  <si>
    <t>Perfil do Posto de Trabalho</t>
  </si>
  <si>
    <t>Qdt</t>
  </si>
  <si>
    <t>Turno/Carga Horária</t>
  </si>
  <si>
    <t>Valor unitário mensal (R$)</t>
  </si>
  <si>
    <t>Valor total mensal (R$)</t>
  </si>
  <si>
    <t>Valor total anual (R$)</t>
  </si>
  <si>
    <t>Valor total para 24 meses (R$)</t>
  </si>
  <si>
    <t>Diurno (8h)</t>
  </si>
  <si>
    <t>PLANILHA DE CUSTOS E FORMAÇÃO DE PREÇOS  - (MODELO  IN 05/2017)</t>
  </si>
  <si>
    <t>Nº do Processo</t>
  </si>
  <si>
    <t>Licitação: </t>
  </si>
  <si>
    <t>Dia </t>
  </si>
  <si>
    <t>Hora</t>
  </si>
  <si>
    <t>DISCRIMINAÇÃO DOS SERVIÇOS (DADOS REFERENTES A CONTRATAÇÃO)</t>
  </si>
  <si>
    <t>A</t>
  </si>
  <si>
    <t>Data de apresentação da proposta (dia/mês/ano):</t>
  </si>
  <si>
    <t>B</t>
  </si>
  <si>
    <t>Município/UF:</t>
  </si>
  <si>
    <t>Brasília / DF</t>
  </si>
  <si>
    <t>C</t>
  </si>
  <si>
    <t>Ano do acordo, Convenção ou Dissídio Coletivo:</t>
  </si>
  <si>
    <t>D</t>
  </si>
  <si>
    <t>Número de meses de execução contratual:</t>
  </si>
  <si>
    <t> 12 meses</t>
  </si>
  <si>
    <t>IDENTIFICAÇÃO DO SERVIÇO </t>
  </si>
  <si>
    <t>Tipo de Serviço</t>
  </si>
  <si>
    <t>Unidade de Medida</t>
  </si>
  <si>
    <t>Posto de trabalho</t>
  </si>
  <si>
    <t>Quantidade total a contratar
(em função da unidade de medida)</t>
  </si>
  <si>
    <t>1. MÓDULOS</t>
  </si>
  <si>
    <t>Mão de obra </t>
  </si>
  <si>
    <t>Mão de obra vinculada à execução contratual</t>
  </si>
  <si>
    <t>Dados para composição dos custos referente a mão de obra </t>
  </si>
  <si>
    <t>Tipo de serviço (mesmo serviço com características distintas)</t>
  </si>
  <si>
    <t>Classificação Brasileira de Ocupação(CBO)</t>
  </si>
  <si>
    <t>CBO 3171-10</t>
  </si>
  <si>
    <t>Salário</t>
  </si>
  <si>
    <t>Categoria Profissional (vinculada a execução contratual)</t>
  </si>
  <si>
    <t>Data-Base da Categoria (dia/mês/ano)</t>
  </si>
  <si>
    <t>DF000358/2019 -  CCT 2019/2020 (05/07/2019)</t>
  </si>
  <si>
    <t>Módulo 1 -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</si>
  <si>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</si>
  <si>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</si>
  <si>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</si>
  <si>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</si>
  <si>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</si>
  <si>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</si>
  <si>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</si>
  <si>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</si>
  <si>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</si>
  <si>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</si>
  <si>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</si>
  <si>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</si>
  <si>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</si>
  <si>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2 - Encargos e Benefícios Anuais, Mensais e Diários</t>
  </si>
  <si>
    <t>Submódulo 2.1 - 13º(décimo terceiro) Salário, Férias e Adicional de Férias</t>
  </si>
  <si>
    <t>2.1</t>
  </si>
  <si>
    <t>13º(décimo terceiro) Salário, Férias e Adicional de Férias</t>
  </si>
  <si>
    <t>%</t>
  </si>
  <si>
    <t>13º(décimo terceiro) Salário</t>
  </si>
  <si>
    <t>Férias e Adicional de Férias</t>
  </si>
  <si>
    <t>Submódulo 2.2 - Encargos Previdenciários (GPS), Fundo de Garantia por Tempo de Serviço(FGTS) e outras contribuições</t>
  </si>
  <si>
    <t>2.2</t>
  </si>
  <si>
    <t>GPS, FGTS e outras contribuições</t>
  </si>
  <si>
    <t> INSS</t>
  </si>
  <si>
    <t>Salário Educação</t>
  </si>
  <si>
    <t>SESC OU SESI</t>
  </si>
  <si>
    <t>SENAI - SENAC</t>
  </si>
  <si>
    <t>SEBRAE</t>
  </si>
  <si>
    <t>INCRA</t>
  </si>
  <si>
    <t>H</t>
  </si>
  <si>
    <t>FGTS</t>
  </si>
  <si>
    <t>Submódulo 2.3 Benefícios Mensais e Diários</t>
  </si>
  <si>
    <t>2.3</t>
  </si>
  <si>
    <t>Benefícios Mensais e Diários</t>
  </si>
  <si>
    <t>Referência</t>
  </si>
  <si>
    <t>Transporte - desconto de 6% sobre sálario Base</t>
  </si>
  <si>
    <t>Auxílio Refeição/Alimentação</t>
  </si>
  <si>
    <t>CCT 2019</t>
  </si>
  <si>
    <t>Assistência Médica e Familiar</t>
  </si>
  <si>
    <t>Outros (especificar) - Assistência Odontólogica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</si>
  <si>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</si>
  <si>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</si>
  <si>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</si>
  <si>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</si>
  <si>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</si>
  <si>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Inscidência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</si>
  <si>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</si>
  <si>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</si>
  <si>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</si>
  <si>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 Aviso Prévio Trabalhado</t>
  </si>
  <si>
    <t>Módulo 4 - Custo de Reposição do Profissional Ausente</t>
  </si>
  <si>
    <t>Submódulo 4.1 - Ausências Legais</t>
  </si>
  <si>
    <t>4.1</t>
  </si>
  <si>
    <t>Ausências Legais</t>
  </si>
  <si>
    <t>Substituto na Cobertura de férias</t>
  </si>
  <si>
    <t>Substituto na Cobertura de Ausências Legais</t>
  </si>
  <si>
    <t>Substituto na Cobertura de Licença - 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</si>
  <si>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</si>
  <si>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</si>
  <si>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</si>
  <si>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Intrajornada</t>
  </si>
  <si>
    <t>4.2</t>
  </si>
  <si>
    <t>Substituto na Intrajornada</t>
  </si>
  <si>
    <t>Substituto na cobertura de Intervalo para repouso ou alimentação</t>
  </si>
  <si>
    <t>Quadro  - Resumo do Módulo 4 - Custo de Reposição do Profissional Ausente</t>
  </si>
  <si>
    <t>Custo de Reposição do Profissional Ausente</t>
  </si>
  <si>
    <t>Substituto nas 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</si>
  <si>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</si>
  <si>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</si>
  <si>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</si>
  <si>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</si>
  <si>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</si>
  <si>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</si>
  <si>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</si>
  <si>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</si>
  <si>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 - 5%</t>
  </si>
  <si>
    <t>Tributos</t>
  </si>
  <si>
    <t>C.1 - Tributos Federais (especificar)</t>
  </si>
  <si>
    <t>ISS</t>
  </si>
  <si>
    <t>PIS</t>
  </si>
  <si>
    <t>COFINS</t>
  </si>
  <si>
    <t>C.2 - Tributos Estaduais (especificar)</t>
  </si>
  <si>
    <t>C.3 - Tributos Municipais (espeficicar)</t>
  </si>
  <si>
    <t>2. QUADRO - RESUMO DO CUSTO POR EMPREGADO</t>
  </si>
  <si>
    <t>Mão de obra vinculada à execução contratual (valor por empregado)</t>
  </si>
  <si>
    <t>Módulo 4 - Custos de reposição do Profissional Ausente </t>
  </si>
  <si>
    <t>Subtotal (A + B + C + D + E </t>
  </si>
  <si>
    <t>Módulo 6 - Custos Indiretos, Tributos e Lucro</t>
  </si>
  <si>
    <t>Valor Total por Empregado</t>
  </si>
  <si>
    <t>SAT (se apresentada a comprovação de risco)</t>
  </si>
  <si>
    <t>Profissional tipo 1</t>
  </si>
  <si>
    <t>Profissional tipo 2</t>
  </si>
  <si>
    <t>Profissional tipo 3</t>
  </si>
  <si>
    <t>Profissional tipo 4</t>
  </si>
  <si>
    <t>Profissional tipo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</si>
</sst>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R$&quot;\ #,##0.00;[Red]\-&quot;R$&quot;\ #,##0.00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4"/>
      <color rgb="FF000000"/>
      <name val="Times New Roman"/>
      <family val="1"/>
    </font>
    <font>
      <sz val="11"/>
      <color rgb="FF000000"/>
      <name val="Calibri"/>
      <family val="2"/>
    </font>
    <font>
      <b/>
      <sz val="13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/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8" fontId="4" fillId="0" borderId="1" xfId="0" applyNumberFormat="1" applyFont="1" applyBorder="1" applyAlignment="1">
      <alignment horizontal="right" vertical="center" wrapText="1"/>
    </xf>
    <xf numFmtId="8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left" vertical="center" wrapText="1"/>
    </xf>
    <xf numFmtId="10" fontId="4" fillId="0" borderId="1" xfId="0" applyNumberFormat="1" applyFont="1" applyBorder="1" applyAlignment="1">
      <alignment horizontal="left" vertical="center" wrapText="1"/>
    </xf>
    <xf numFmtId="8" fontId="4" fillId="0" borderId="1" xfId="0" applyNumberFormat="1" applyFont="1" applyBorder="1" applyAlignment="1">
      <alignment horizontal="left" vertical="center" wrapText="1"/>
    </xf>
    <xf numFmtId="8" fontId="2" fillId="2" borderId="1" xfId="0" applyNumberFormat="1" applyFont="1" applyFill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8" fontId="4" fillId="4" borderId="1" xfId="0" applyNumberFormat="1" applyFont="1" applyFill="1" applyBorder="1" applyAlignment="1">
      <alignment horizontal="left" vertical="center" wrapText="1"/>
    </xf>
    <xf numFmtId="8" fontId="2" fillId="0" borderId="1" xfId="0" applyNumberFormat="1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8" fontId="2" fillId="2" borderId="3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C84FE-8F29-4766-ADF9-6711903DEDAA}">
  <dimension ref="A1:G24"/>
  <sheetViews>
    <sheetView tabSelected="1" workbookViewId="0">
      <selection activeCell="G11" sqref="G11"/>
    </sheetView>
  </sheetViews>
  <sheetFormatPr defaultRowHeight="14.4" x14ac:dyDescent="0.3"/>
  <cols>
    <col min="1" max="1" width="28.33203125" customWidth="1"/>
    <col min="2" max="2" width="20.6640625" customWidth="1"/>
    <col min="3" max="3" width="14.5546875" customWidth="1"/>
    <col min="4" max="4" width="14.109375" customWidth="1"/>
    <col min="5" max="5" width="16.33203125" customWidth="1"/>
    <col min="6" max="6" width="17.44140625" customWidth="1"/>
    <col min="7" max="7" width="20.6640625" customWidth="1"/>
  </cols>
  <sheetData>
    <row r="1" spans="1:7" x14ac:dyDescent="0.3">
      <c r="A1" s="1"/>
    </row>
    <row r="3" spans="1:7" ht="28.8" x14ac:dyDescent="0.3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</row>
    <row r="4" spans="1:7" x14ac:dyDescent="0.3">
      <c r="A4" s="39" t="s">
        <v>131</v>
      </c>
      <c r="B4" s="39">
        <f>'Profissional tipo 1'!C6</f>
        <v>3</v>
      </c>
      <c r="C4" s="39" t="s">
        <v>7</v>
      </c>
      <c r="D4" s="40">
        <f>'Profissional tipo 1'!C135</f>
        <v>10719.92452</v>
      </c>
      <c r="E4" s="40">
        <f>D4*B4</f>
        <v>32159.773560000001</v>
      </c>
      <c r="F4" s="40">
        <f>E4*12</f>
        <v>385917.28272000002</v>
      </c>
      <c r="G4" s="40">
        <f>F4*2</f>
        <v>771834.56544000003</v>
      </c>
    </row>
    <row r="5" spans="1:7" x14ac:dyDescent="0.3">
      <c r="A5" s="39" t="s">
        <v>132</v>
      </c>
      <c r="B5" s="39">
        <f>'Profissional tipo 2'!C6</f>
        <v>13</v>
      </c>
      <c r="C5" s="39" t="s">
        <v>7</v>
      </c>
      <c r="D5" s="40">
        <f>'Profissional tipo 2'!C135</f>
        <v>13551.346944000001</v>
      </c>
      <c r="E5" s="40">
        <f>D5*B5</f>
        <v>176167.51027200001</v>
      </c>
      <c r="F5" s="40">
        <f>E5*12</f>
        <v>2114010.1232640003</v>
      </c>
      <c r="G5" s="40">
        <f>F5*2</f>
        <v>4228020.2465280006</v>
      </c>
    </row>
    <row r="6" spans="1:7" x14ac:dyDescent="0.3">
      <c r="A6" s="39" t="s">
        <v>133</v>
      </c>
      <c r="B6" s="39">
        <f>'Profissional tipo 3'!C6</f>
        <v>27</v>
      </c>
      <c r="C6" s="39" t="s">
        <v>7</v>
      </c>
      <c r="D6" s="40">
        <f>'Profissional tipo 3'!C135</f>
        <v>17923.546367999999</v>
      </c>
      <c r="E6" s="40">
        <f>D6*B6</f>
        <v>483935.75193599996</v>
      </c>
      <c r="F6" s="40">
        <f>E6*12</f>
        <v>5807229.0232319999</v>
      </c>
      <c r="G6" s="40">
        <f>F6*2</f>
        <v>11614458.046464</v>
      </c>
    </row>
    <row r="7" spans="1:7" x14ac:dyDescent="0.3">
      <c r="A7" s="39" t="s">
        <v>134</v>
      </c>
      <c r="B7" s="39">
        <f>'Profissional tipo 4'!C6</f>
        <v>16</v>
      </c>
      <c r="C7" s="39" t="s">
        <v>7</v>
      </c>
      <c r="D7" s="40">
        <f>'Profissional tipo 4'!C135</f>
        <v>21159.545632000001</v>
      </c>
      <c r="E7" s="40">
        <f>D7*B7</f>
        <v>338552.73011200002</v>
      </c>
      <c r="F7" s="40">
        <f t="shared" ref="F7:F8" si="0">E7*12</f>
        <v>4062632.7613440002</v>
      </c>
      <c r="G7" s="40">
        <f t="shared" ref="G7:G8" si="1">F7*2</f>
        <v>8125265.5226880005</v>
      </c>
    </row>
    <row r="8" spans="1:7" x14ac:dyDescent="0.3">
      <c r="A8" s="39" t="s">
        <v>135</v>
      </c>
      <c r="B8" s="39">
        <f>'Profissional tipo 5'!C6</f>
        <v>5</v>
      </c>
      <c r="C8" s="39" t="s">
        <v>7</v>
      </c>
      <c r="D8" s="40">
        <f>'Profissional tipo 5'!C135</f>
        <v>26513.038359999999</v>
      </c>
      <c r="E8" s="40">
        <f>D8*B8</f>
        <v>132565.1918</v>
      </c>
      <c r="F8" s="40">
        <f t="shared" si="0"/>
        <v>1590782.3015999999</v>
      </c>
      <c r="G8" s="40">
        <f t="shared" si="1"/>
        <v>3181564.6031999998</v>
      </c>
    </row>
    <row r="10" spans="1:7" x14ac:dyDescent="0.3">
      <c r="A10" s="1" t="s">
        <v>8</v>
      </c>
    </row>
    <row r="12" spans="1:7" x14ac:dyDescent="0.3">
      <c r="A12" s="3" t="s">
        <v>9</v>
      </c>
      <c r="B12" s="4"/>
    </row>
    <row r="13" spans="1:7" ht="18" x14ac:dyDescent="0.3">
      <c r="A13" s="3" t="s">
        <v>10</v>
      </c>
      <c r="B13" s="5"/>
    </row>
    <row r="15" spans="1:7" x14ac:dyDescent="0.3">
      <c r="A15" s="3" t="s">
        <v>11</v>
      </c>
      <c r="B15" s="6"/>
    </row>
    <row r="16" spans="1:7" x14ac:dyDescent="0.3">
      <c r="A16" s="3" t="s">
        <v>12</v>
      </c>
      <c r="B16" s="6"/>
    </row>
    <row r="19" spans="1:3" ht="17.399999999999999" x14ac:dyDescent="0.3">
      <c r="A19" s="10" t="s">
        <v>13</v>
      </c>
    </row>
    <row r="21" spans="1:3" ht="43.2" x14ac:dyDescent="0.3">
      <c r="A21" s="3" t="s">
        <v>14</v>
      </c>
      <c r="B21" s="3" t="s">
        <v>15</v>
      </c>
      <c r="C21" s="8"/>
    </row>
    <row r="22" spans="1:3" x14ac:dyDescent="0.3">
      <c r="A22" s="3" t="s">
        <v>16</v>
      </c>
      <c r="B22" s="3" t="s">
        <v>17</v>
      </c>
      <c r="C22" s="8" t="s">
        <v>18</v>
      </c>
    </row>
    <row r="23" spans="1:3" ht="43.2" x14ac:dyDescent="0.3">
      <c r="A23" s="3" t="s">
        <v>19</v>
      </c>
      <c r="B23" s="3" t="s">
        <v>20</v>
      </c>
      <c r="C23" s="9"/>
    </row>
    <row r="24" spans="1:3" ht="28.8" x14ac:dyDescent="0.3">
      <c r="A24" s="3" t="s">
        <v>21</v>
      </c>
      <c r="B24" s="3" t="s">
        <v>22</v>
      </c>
      <c r="C24" s="4" t="s">
        <v>23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46D18-AE43-43C1-A057-52666962C0A4}">
  <dimension ref="A1:D135"/>
  <sheetViews>
    <sheetView topLeftCell="B112" workbookViewId="0">
      <selection activeCell="C116" sqref="C116"/>
    </sheetView>
  </sheetViews>
  <sheetFormatPr defaultRowHeight="14.4" x14ac:dyDescent="0.3"/>
  <cols>
    <col min="1" max="1" width="30.44140625" customWidth="1"/>
    <col min="2" max="2" width="41.109375" customWidth="1"/>
    <col min="3" max="3" width="28.88671875" customWidth="1"/>
    <col min="4" max="4" width="16.33203125" customWidth="1"/>
  </cols>
  <sheetData>
    <row r="1" spans="1:3" x14ac:dyDescent="0.3">
      <c r="A1" s="1" t="s">
        <v>131</v>
      </c>
    </row>
    <row r="3" spans="1:3" ht="17.399999999999999" x14ac:dyDescent="0.3">
      <c r="A3" s="10" t="s">
        <v>24</v>
      </c>
    </row>
    <row r="5" spans="1:3" ht="43.2" x14ac:dyDescent="0.3">
      <c r="A5" s="11" t="s">
        <v>25</v>
      </c>
      <c r="B5" s="11" t="s">
        <v>26</v>
      </c>
      <c r="C5" s="11" t="s">
        <v>28</v>
      </c>
    </row>
    <row r="6" spans="1:3" x14ac:dyDescent="0.3">
      <c r="A6" s="2" t="s">
        <v>131</v>
      </c>
      <c r="B6" s="2" t="s">
        <v>27</v>
      </c>
      <c r="C6" s="2">
        <v>3</v>
      </c>
    </row>
    <row r="9" spans="1:3" ht="18" x14ac:dyDescent="0.3">
      <c r="A9" s="12" t="s">
        <v>29</v>
      </c>
    </row>
    <row r="10" spans="1:3" x14ac:dyDescent="0.3">
      <c r="A10" s="13" t="s">
        <v>30</v>
      </c>
    </row>
    <row r="11" spans="1:3" x14ac:dyDescent="0.3">
      <c r="A11" s="25" t="s">
        <v>31</v>
      </c>
    </row>
    <row r="12" spans="1:3" x14ac:dyDescent="0.3">
      <c r="A12" s="28" t="s">
        <v>32</v>
      </c>
      <c r="B12" s="29"/>
      <c r="C12" s="30"/>
    </row>
    <row r="13" spans="1:3" ht="28.8" x14ac:dyDescent="0.3">
      <c r="A13" s="14">
        <v>1</v>
      </c>
      <c r="B13" s="14" t="s">
        <v>33</v>
      </c>
      <c r="C13" s="15" t="str">
        <f>A1</f>
        <v>Profissional tipo 1</v>
      </c>
    </row>
    <row r="14" spans="1:3" x14ac:dyDescent="0.3">
      <c r="A14" s="14">
        <v>2</v>
      </c>
      <c r="B14" s="14" t="s">
        <v>34</v>
      </c>
      <c r="C14" s="8" t="s">
        <v>35</v>
      </c>
    </row>
    <row r="15" spans="1:3" x14ac:dyDescent="0.3">
      <c r="A15" s="14">
        <v>3</v>
      </c>
      <c r="B15" s="14" t="s">
        <v>36</v>
      </c>
      <c r="C15" s="17">
        <v>5262.45</v>
      </c>
    </row>
    <row r="16" spans="1:3" ht="28.8" x14ac:dyDescent="0.3">
      <c r="A16" s="14">
        <v>4</v>
      </c>
      <c r="B16" s="14" t="s">
        <v>37</v>
      </c>
      <c r="C16" s="15" t="str">
        <f>A1</f>
        <v>Profissional tipo 1</v>
      </c>
    </row>
    <row r="17" spans="1:3" ht="28.8" x14ac:dyDescent="0.3">
      <c r="A17" s="14">
        <v>5</v>
      </c>
      <c r="B17" s="14" t="s">
        <v>38</v>
      </c>
      <c r="C17" s="4" t="s">
        <v>39</v>
      </c>
    </row>
    <row r="20" spans="1:3" x14ac:dyDescent="0.3">
      <c r="A20" s="1" t="s">
        <v>40</v>
      </c>
    </row>
    <row r="21" spans="1:3" x14ac:dyDescent="0.3">
      <c r="A21" s="3">
        <v>1</v>
      </c>
      <c r="B21" s="7" t="s">
        <v>41</v>
      </c>
      <c r="C21" s="7" t="s">
        <v>42</v>
      </c>
    </row>
    <row r="22" spans="1:3" x14ac:dyDescent="0.3">
      <c r="A22" s="4" t="s">
        <v>14</v>
      </c>
      <c r="B22" s="4" t="s">
        <v>43</v>
      </c>
      <c r="C22" s="17">
        <f>C15</f>
        <v>5262.45</v>
      </c>
    </row>
    <row r="23" spans="1:3" x14ac:dyDescent="0.3">
      <c r="A23" s="4" t="s">
        <v>16</v>
      </c>
      <c r="B23" s="4" t="s">
        <v>44</v>
      </c>
      <c r="C23" s="17">
        <v>0</v>
      </c>
    </row>
    <row r="24" spans="1:3" x14ac:dyDescent="0.3">
      <c r="A24" s="4" t="s">
        <v>19</v>
      </c>
      <c r="B24" s="4" t="s">
        <v>45</v>
      </c>
      <c r="C24" s="17">
        <v>0</v>
      </c>
    </row>
    <row r="25" spans="1:3" x14ac:dyDescent="0.3">
      <c r="A25" s="4" t="s">
        <v>21</v>
      </c>
      <c r="B25" s="4" t="s">
        <v>46</v>
      </c>
      <c r="C25" s="17">
        <v>0</v>
      </c>
    </row>
    <row r="26" spans="1:3" x14ac:dyDescent="0.3">
      <c r="A26" s="4" t="s">
        <v>47</v>
      </c>
      <c r="B26" s="4" t="s">
        <v>48</v>
      </c>
      <c r="C26" s="17">
        <v>0</v>
      </c>
    </row>
    <row r="27" spans="1:3" x14ac:dyDescent="0.3">
      <c r="A27" s="4" t="s">
        <v>49</v>
      </c>
      <c r="B27" s="4" t="s">
        <v>50</v>
      </c>
      <c r="C27" s="17">
        <v>0</v>
      </c>
    </row>
    <row r="28" spans="1:3" x14ac:dyDescent="0.3">
      <c r="A28" s="4" t="s">
        <v>51</v>
      </c>
      <c r="B28" s="4" t="s">
        <v>52</v>
      </c>
      <c r="C28" s="17">
        <v>0</v>
      </c>
    </row>
    <row r="29" spans="1:3" x14ac:dyDescent="0.3">
      <c r="A29" s="28" t="s">
        <v>53</v>
      </c>
      <c r="B29" s="30"/>
      <c r="C29" s="18">
        <f>SUM(C22:C28)</f>
        <v>5262.45</v>
      </c>
    </row>
    <row r="32" spans="1:3" x14ac:dyDescent="0.3">
      <c r="A32" s="1" t="s">
        <v>54</v>
      </c>
    </row>
    <row r="33" spans="1:4" x14ac:dyDescent="0.3">
      <c r="A33" s="1" t="s">
        <v>55</v>
      </c>
    </row>
    <row r="34" spans="1:4" ht="28.8" x14ac:dyDescent="0.3">
      <c r="A34" s="14" t="s">
        <v>56</v>
      </c>
      <c r="B34" s="7" t="s">
        <v>57</v>
      </c>
      <c r="C34" s="19" t="s">
        <v>58</v>
      </c>
      <c r="D34" s="19" t="s">
        <v>42</v>
      </c>
    </row>
    <row r="35" spans="1:4" x14ac:dyDescent="0.3">
      <c r="A35" s="4" t="s">
        <v>14</v>
      </c>
      <c r="B35" s="4" t="s">
        <v>59</v>
      </c>
      <c r="C35" s="21">
        <v>8.3299999999999999E-2</v>
      </c>
      <c r="D35" s="17">
        <f>C35*C22</f>
        <v>438.36208499999998</v>
      </c>
    </row>
    <row r="36" spans="1:4" x14ac:dyDescent="0.3">
      <c r="A36" s="4" t="s">
        <v>16</v>
      </c>
      <c r="B36" s="4" t="s">
        <v>60</v>
      </c>
      <c r="C36" s="21">
        <v>0.1111</v>
      </c>
      <c r="D36" s="17">
        <f>C36*C22</f>
        <v>584.65819499999998</v>
      </c>
    </row>
    <row r="37" spans="1:4" x14ac:dyDescent="0.3">
      <c r="A37" s="28" t="s">
        <v>53</v>
      </c>
      <c r="B37" s="30"/>
      <c r="C37" s="20">
        <f>SUM(C35:C36)</f>
        <v>0.19440000000000002</v>
      </c>
      <c r="D37" s="18">
        <v>1198.44</v>
      </c>
    </row>
    <row r="40" spans="1:4" x14ac:dyDescent="0.3">
      <c r="A40" s="1" t="s">
        <v>61</v>
      </c>
    </row>
    <row r="41" spans="1:4" x14ac:dyDescent="0.3">
      <c r="A41" s="3" t="s">
        <v>62</v>
      </c>
      <c r="B41" s="7" t="s">
        <v>63</v>
      </c>
      <c r="C41" s="7" t="s">
        <v>58</v>
      </c>
      <c r="D41" s="7" t="s">
        <v>42</v>
      </c>
    </row>
    <row r="42" spans="1:4" x14ac:dyDescent="0.3">
      <c r="A42" s="4" t="s">
        <v>14</v>
      </c>
      <c r="B42" s="4" t="s">
        <v>64</v>
      </c>
      <c r="C42" s="21">
        <v>0.2</v>
      </c>
      <c r="D42" s="17">
        <f>C42*C$22</f>
        <v>1052.49</v>
      </c>
    </row>
    <row r="43" spans="1:4" x14ac:dyDescent="0.3">
      <c r="A43" s="4" t="s">
        <v>16</v>
      </c>
      <c r="B43" s="4" t="s">
        <v>65</v>
      </c>
      <c r="C43" s="21">
        <v>2.5000000000000001E-2</v>
      </c>
      <c r="D43" s="17">
        <f>C43*C$22</f>
        <v>131.56125</v>
      </c>
    </row>
    <row r="44" spans="1:4" x14ac:dyDescent="0.3">
      <c r="A44" s="4" t="s">
        <v>19</v>
      </c>
      <c r="B44" s="4" t="s">
        <v>130</v>
      </c>
      <c r="C44" s="21">
        <v>0.03</v>
      </c>
      <c r="D44" s="17">
        <f t="shared" ref="D44:D49" si="0">C44*C$22</f>
        <v>157.87349999999998</v>
      </c>
    </row>
    <row r="45" spans="1:4" x14ac:dyDescent="0.3">
      <c r="A45" s="4" t="s">
        <v>21</v>
      </c>
      <c r="B45" s="4" t="s">
        <v>66</v>
      </c>
      <c r="C45" s="21">
        <v>1.4999999999999999E-2</v>
      </c>
      <c r="D45" s="17">
        <f t="shared" si="0"/>
        <v>78.936749999999989</v>
      </c>
    </row>
    <row r="46" spans="1:4" x14ac:dyDescent="0.3">
      <c r="A46" s="4" t="s">
        <v>47</v>
      </c>
      <c r="B46" s="4" t="s">
        <v>67</v>
      </c>
      <c r="C46" s="21">
        <v>0.01</v>
      </c>
      <c r="D46" s="17">
        <f t="shared" si="0"/>
        <v>52.624499999999998</v>
      </c>
    </row>
    <row r="47" spans="1:4" x14ac:dyDescent="0.3">
      <c r="A47" s="4" t="s">
        <v>49</v>
      </c>
      <c r="B47" s="4" t="s">
        <v>68</v>
      </c>
      <c r="C47" s="21">
        <v>6.0000000000000001E-3</v>
      </c>
      <c r="D47" s="17">
        <f t="shared" si="0"/>
        <v>31.5747</v>
      </c>
    </row>
    <row r="48" spans="1:4" x14ac:dyDescent="0.3">
      <c r="A48" s="4" t="s">
        <v>51</v>
      </c>
      <c r="B48" s="4" t="s">
        <v>69</v>
      </c>
      <c r="C48" s="21">
        <v>2E-3</v>
      </c>
      <c r="D48" s="17">
        <f t="shared" si="0"/>
        <v>10.524900000000001</v>
      </c>
    </row>
    <row r="49" spans="1:4" x14ac:dyDescent="0.3">
      <c r="A49" s="4" t="s">
        <v>70</v>
      </c>
      <c r="B49" s="4" t="s">
        <v>71</v>
      </c>
      <c r="C49" s="21">
        <v>0.08</v>
      </c>
      <c r="D49" s="17">
        <f t="shared" si="0"/>
        <v>420.99599999999998</v>
      </c>
    </row>
    <row r="50" spans="1:4" x14ac:dyDescent="0.3">
      <c r="A50" s="28" t="s">
        <v>53</v>
      </c>
      <c r="B50" s="30"/>
      <c r="C50" s="20">
        <f>SUM(C42:C49)</f>
        <v>0.36800000000000005</v>
      </c>
      <c r="D50" s="18">
        <f>SUM(D42:D49)</f>
        <v>1936.5815999999995</v>
      </c>
    </row>
    <row r="53" spans="1:4" x14ac:dyDescent="0.3">
      <c r="A53" s="1" t="s">
        <v>72</v>
      </c>
    </row>
    <row r="54" spans="1:4" x14ac:dyDescent="0.3">
      <c r="A54" s="3" t="s">
        <v>73</v>
      </c>
      <c r="B54" s="7" t="s">
        <v>74</v>
      </c>
      <c r="C54" s="7" t="s">
        <v>75</v>
      </c>
      <c r="D54" s="7" t="s">
        <v>42</v>
      </c>
    </row>
    <row r="55" spans="1:4" x14ac:dyDescent="0.3">
      <c r="A55" s="4" t="s">
        <v>14</v>
      </c>
      <c r="B55" s="4" t="s">
        <v>76</v>
      </c>
      <c r="C55" s="4"/>
      <c r="D55" s="17">
        <v>0</v>
      </c>
    </row>
    <row r="56" spans="1:4" x14ac:dyDescent="0.3">
      <c r="A56" s="4" t="s">
        <v>16</v>
      </c>
      <c r="B56" s="4" t="s">
        <v>77</v>
      </c>
      <c r="C56" s="2" t="s">
        <v>78</v>
      </c>
      <c r="D56" s="16">
        <v>524.79999999999995</v>
      </c>
    </row>
    <row r="57" spans="1:4" x14ac:dyDescent="0.3">
      <c r="A57" s="4" t="s">
        <v>19</v>
      </c>
      <c r="B57" s="4" t="s">
        <v>79</v>
      </c>
      <c r="C57" s="4"/>
      <c r="D57" s="17">
        <v>0</v>
      </c>
    </row>
    <row r="58" spans="1:4" x14ac:dyDescent="0.3">
      <c r="A58" s="4" t="s">
        <v>21</v>
      </c>
      <c r="B58" s="4" t="s">
        <v>80</v>
      </c>
      <c r="C58" s="4"/>
      <c r="D58" s="17">
        <v>0</v>
      </c>
    </row>
    <row r="59" spans="1:4" x14ac:dyDescent="0.3">
      <c r="A59" s="28" t="s">
        <v>53</v>
      </c>
      <c r="B59" s="30"/>
      <c r="C59" s="14"/>
      <c r="D59" s="18">
        <f>SUM(D55:D58)</f>
        <v>524.79999999999995</v>
      </c>
    </row>
    <row r="62" spans="1:4" x14ac:dyDescent="0.3">
      <c r="A62" s="1" t="s">
        <v>81</v>
      </c>
    </row>
    <row r="63" spans="1:4" x14ac:dyDescent="0.3">
      <c r="A63" s="3">
        <v>2</v>
      </c>
      <c r="B63" s="7" t="s">
        <v>82</v>
      </c>
      <c r="C63" s="7" t="s">
        <v>42</v>
      </c>
    </row>
    <row r="64" spans="1:4" ht="28.8" x14ac:dyDescent="0.3">
      <c r="A64" s="4" t="s">
        <v>56</v>
      </c>
      <c r="B64" s="4" t="s">
        <v>57</v>
      </c>
      <c r="C64" s="17">
        <f>D37</f>
        <v>1198.44</v>
      </c>
    </row>
    <row r="65" spans="1:4" x14ac:dyDescent="0.3">
      <c r="A65" s="4" t="s">
        <v>62</v>
      </c>
      <c r="B65" s="4" t="s">
        <v>63</v>
      </c>
      <c r="C65" s="17">
        <f>D50</f>
        <v>1936.5815999999995</v>
      </c>
    </row>
    <row r="66" spans="1:4" x14ac:dyDescent="0.3">
      <c r="A66" s="4" t="s">
        <v>73</v>
      </c>
      <c r="B66" s="4" t="s">
        <v>74</v>
      </c>
      <c r="C66" s="17">
        <f>D59</f>
        <v>524.79999999999995</v>
      </c>
    </row>
    <row r="67" spans="1:4" x14ac:dyDescent="0.3">
      <c r="A67" s="28" t="s">
        <v>53</v>
      </c>
      <c r="B67" s="30"/>
      <c r="C67" s="18">
        <f>SUM(C64:C66)</f>
        <v>3659.8215999999993</v>
      </c>
    </row>
    <row r="70" spans="1:4" x14ac:dyDescent="0.3">
      <c r="A70" s="1" t="s">
        <v>83</v>
      </c>
    </row>
    <row r="71" spans="1:4" x14ac:dyDescent="0.3">
      <c r="A71" s="3">
        <v>3</v>
      </c>
      <c r="B71" s="7" t="s">
        <v>84</v>
      </c>
      <c r="C71" s="7" t="s">
        <v>58</v>
      </c>
      <c r="D71" s="7" t="s">
        <v>42</v>
      </c>
    </row>
    <row r="72" spans="1:4" x14ac:dyDescent="0.3">
      <c r="A72" s="4" t="s">
        <v>14</v>
      </c>
      <c r="B72" s="4" t="s">
        <v>85</v>
      </c>
      <c r="C72" s="21">
        <v>4.1999999999999997E-3</v>
      </c>
      <c r="D72" s="22">
        <f>C72*C$22</f>
        <v>22.102289999999996</v>
      </c>
    </row>
    <row r="73" spans="1:4" ht="28.8" x14ac:dyDescent="0.3">
      <c r="A73" s="4" t="s">
        <v>16</v>
      </c>
      <c r="B73" s="4" t="s">
        <v>86</v>
      </c>
      <c r="C73" s="21">
        <v>2.9999999999999997E-4</v>
      </c>
      <c r="D73" s="22">
        <f t="shared" ref="D73:D77" si="1">C73*C$22</f>
        <v>1.5787349999999998</v>
      </c>
    </row>
    <row r="74" spans="1:4" ht="28.8" x14ac:dyDescent="0.3">
      <c r="A74" s="4" t="s">
        <v>19</v>
      </c>
      <c r="B74" s="4" t="s">
        <v>87</v>
      </c>
      <c r="C74" s="21">
        <v>8.0000000000000002E-3</v>
      </c>
      <c r="D74" s="22">
        <f t="shared" si="1"/>
        <v>42.099600000000002</v>
      </c>
    </row>
    <row r="75" spans="1:4" x14ac:dyDescent="0.3">
      <c r="A75" s="4" t="s">
        <v>21</v>
      </c>
      <c r="B75" s="4" t="s">
        <v>88</v>
      </c>
      <c r="C75" s="21">
        <v>1.9400000000000001E-2</v>
      </c>
      <c r="D75" s="22">
        <f t="shared" si="1"/>
        <v>102.09153000000001</v>
      </c>
    </row>
    <row r="76" spans="1:4" ht="28.8" x14ac:dyDescent="0.3">
      <c r="A76" s="4" t="s">
        <v>47</v>
      </c>
      <c r="B76" s="4" t="s">
        <v>89</v>
      </c>
      <c r="C76" s="21">
        <v>7.1000000000000004E-3</v>
      </c>
      <c r="D76" s="22">
        <f t="shared" si="1"/>
        <v>37.363395000000004</v>
      </c>
    </row>
    <row r="77" spans="1:4" ht="28.8" x14ac:dyDescent="0.3">
      <c r="A77" s="4" t="s">
        <v>49</v>
      </c>
      <c r="B77" s="4" t="s">
        <v>90</v>
      </c>
      <c r="C77" s="21">
        <v>7.4999999999999997E-3</v>
      </c>
      <c r="D77" s="22">
        <f t="shared" si="1"/>
        <v>39.468374999999995</v>
      </c>
    </row>
    <row r="78" spans="1:4" x14ac:dyDescent="0.3">
      <c r="A78" s="28" t="s">
        <v>53</v>
      </c>
      <c r="B78" s="30"/>
      <c r="C78" s="20">
        <f>SUM(C72:C77)</f>
        <v>4.65E-2</v>
      </c>
      <c r="D78" s="23">
        <f>SUM(D72:D77)</f>
        <v>244.70392500000003</v>
      </c>
    </row>
    <row r="81" spans="1:4" x14ac:dyDescent="0.3">
      <c r="A81" s="1" t="s">
        <v>91</v>
      </c>
    </row>
    <row r="83" spans="1:4" x14ac:dyDescent="0.3">
      <c r="A83" s="1" t="s">
        <v>92</v>
      </c>
    </row>
    <row r="84" spans="1:4" x14ac:dyDescent="0.3">
      <c r="A84" s="3" t="s">
        <v>93</v>
      </c>
      <c r="B84" s="7" t="s">
        <v>94</v>
      </c>
      <c r="C84" s="7" t="s">
        <v>58</v>
      </c>
      <c r="D84" s="7" t="s">
        <v>42</v>
      </c>
    </row>
    <row r="85" spans="1:4" x14ac:dyDescent="0.3">
      <c r="A85" s="4" t="s">
        <v>14</v>
      </c>
      <c r="B85" s="4" t="s">
        <v>95</v>
      </c>
      <c r="C85" s="21">
        <v>9.4999999999999998E-3</v>
      </c>
      <c r="D85" s="22">
        <f>C85*C$22</f>
        <v>49.993274999999997</v>
      </c>
    </row>
    <row r="86" spans="1:4" x14ac:dyDescent="0.3">
      <c r="A86" s="4" t="s">
        <v>16</v>
      </c>
      <c r="B86" s="4" t="s">
        <v>96</v>
      </c>
      <c r="C86" s="21">
        <v>3.8800000000000001E-2</v>
      </c>
      <c r="D86" s="22">
        <f t="shared" ref="D86:D90" si="2">C86*C$22</f>
        <v>204.18306000000001</v>
      </c>
    </row>
    <row r="87" spans="1:4" ht="28.8" x14ac:dyDescent="0.3">
      <c r="A87" s="4" t="s">
        <v>19</v>
      </c>
      <c r="B87" s="4" t="s">
        <v>97</v>
      </c>
      <c r="C87" s="21">
        <v>1E-3</v>
      </c>
      <c r="D87" s="22">
        <f t="shared" si="2"/>
        <v>5.2624500000000003</v>
      </c>
    </row>
    <row r="88" spans="1:4" ht="28.8" x14ac:dyDescent="0.3">
      <c r="A88" s="4" t="s">
        <v>21</v>
      </c>
      <c r="B88" s="4" t="s">
        <v>98</v>
      </c>
      <c r="C88" s="21">
        <v>4.1999999999999997E-3</v>
      </c>
      <c r="D88" s="22">
        <f t="shared" si="2"/>
        <v>22.102289999999996</v>
      </c>
    </row>
    <row r="89" spans="1:4" ht="28.8" x14ac:dyDescent="0.3">
      <c r="A89" s="4" t="s">
        <v>47</v>
      </c>
      <c r="B89" s="4" t="s">
        <v>99</v>
      </c>
      <c r="C89" s="21">
        <v>2.0000000000000001E-4</v>
      </c>
      <c r="D89" s="22">
        <f t="shared" si="2"/>
        <v>1.0524899999999999</v>
      </c>
    </row>
    <row r="90" spans="1:4" ht="28.8" x14ac:dyDescent="0.3">
      <c r="A90" s="4" t="s">
        <v>49</v>
      </c>
      <c r="B90" s="4" t="s">
        <v>100</v>
      </c>
      <c r="C90" s="21">
        <v>9.4899999999999998E-2</v>
      </c>
      <c r="D90" s="22">
        <f t="shared" si="2"/>
        <v>499.40650499999998</v>
      </c>
    </row>
    <row r="91" spans="1:4" x14ac:dyDescent="0.3">
      <c r="A91" s="28" t="s">
        <v>53</v>
      </c>
      <c r="B91" s="30"/>
      <c r="C91" s="20">
        <v>0.14860000000000001</v>
      </c>
      <c r="D91" s="22">
        <f>SUM(D85:D90)</f>
        <v>782.00006999999994</v>
      </c>
    </row>
    <row r="93" spans="1:4" x14ac:dyDescent="0.3">
      <c r="A93" s="1" t="s">
        <v>101</v>
      </c>
    </row>
    <row r="94" spans="1:4" x14ac:dyDescent="0.3">
      <c r="A94" s="3" t="s">
        <v>102</v>
      </c>
      <c r="B94" s="7" t="s">
        <v>103</v>
      </c>
      <c r="C94" s="7" t="s">
        <v>42</v>
      </c>
    </row>
    <row r="95" spans="1:4" ht="28.8" x14ac:dyDescent="0.3">
      <c r="A95" s="4" t="s">
        <v>14</v>
      </c>
      <c r="B95" s="4" t="s">
        <v>104</v>
      </c>
      <c r="C95" s="22">
        <v>0</v>
      </c>
    </row>
    <row r="96" spans="1:4" x14ac:dyDescent="0.3">
      <c r="A96" s="28" t="s">
        <v>53</v>
      </c>
      <c r="B96" s="30"/>
      <c r="C96" s="23">
        <v>0</v>
      </c>
    </row>
    <row r="98" spans="1:3" x14ac:dyDescent="0.3">
      <c r="A98" s="1" t="s">
        <v>105</v>
      </c>
    </row>
    <row r="99" spans="1:3" x14ac:dyDescent="0.3">
      <c r="A99" s="3">
        <v>4</v>
      </c>
      <c r="B99" s="7" t="s">
        <v>106</v>
      </c>
      <c r="C99" s="7" t="s">
        <v>42</v>
      </c>
    </row>
    <row r="100" spans="1:3" x14ac:dyDescent="0.3">
      <c r="A100" s="4" t="s">
        <v>93</v>
      </c>
      <c r="B100" s="4" t="s">
        <v>107</v>
      </c>
      <c r="C100" s="22">
        <f>D91</f>
        <v>782.00006999999994</v>
      </c>
    </row>
    <row r="101" spans="1:3" x14ac:dyDescent="0.3">
      <c r="A101" s="4" t="s">
        <v>102</v>
      </c>
      <c r="B101" s="4" t="s">
        <v>103</v>
      </c>
      <c r="C101" s="22">
        <v>0</v>
      </c>
    </row>
    <row r="102" spans="1:3" x14ac:dyDescent="0.3">
      <c r="A102" s="35" t="s">
        <v>53</v>
      </c>
      <c r="B102" s="36"/>
      <c r="C102" s="31">
        <f>SUM(C100,C101)</f>
        <v>782.00006999999994</v>
      </c>
    </row>
    <row r="103" spans="1:3" x14ac:dyDescent="0.3">
      <c r="A103" s="37"/>
      <c r="B103" s="38"/>
      <c r="C103" s="32"/>
    </row>
    <row r="105" spans="1:3" x14ac:dyDescent="0.3">
      <c r="A105" s="1" t="s">
        <v>108</v>
      </c>
    </row>
    <row r="106" spans="1:3" x14ac:dyDescent="0.3">
      <c r="A106" s="14">
        <v>5</v>
      </c>
      <c r="B106" s="7" t="s">
        <v>109</v>
      </c>
      <c r="C106" s="7" t="s">
        <v>42</v>
      </c>
    </row>
    <row r="107" spans="1:3" x14ac:dyDescent="0.3">
      <c r="A107" s="4" t="s">
        <v>14</v>
      </c>
      <c r="B107" s="4" t="s">
        <v>110</v>
      </c>
      <c r="C107" s="22">
        <v>0</v>
      </c>
    </row>
    <row r="108" spans="1:3" x14ac:dyDescent="0.3">
      <c r="A108" s="4" t="s">
        <v>16</v>
      </c>
      <c r="B108" s="4" t="s">
        <v>111</v>
      </c>
      <c r="C108" s="22">
        <v>0</v>
      </c>
    </row>
    <row r="109" spans="1:3" x14ac:dyDescent="0.3">
      <c r="A109" s="4" t="s">
        <v>19</v>
      </c>
      <c r="B109" s="4" t="s">
        <v>112</v>
      </c>
      <c r="C109" s="22">
        <v>0</v>
      </c>
    </row>
    <row r="110" spans="1:3" x14ac:dyDescent="0.3">
      <c r="A110" s="4" t="s">
        <v>21</v>
      </c>
      <c r="B110" s="4" t="s">
        <v>52</v>
      </c>
      <c r="C110" s="22">
        <v>0</v>
      </c>
    </row>
    <row r="111" spans="1:3" x14ac:dyDescent="0.3">
      <c r="A111" s="28" t="s">
        <v>53</v>
      </c>
      <c r="B111" s="30"/>
      <c r="C111" s="23">
        <f>SUM(C107:C110)</f>
        <v>0</v>
      </c>
    </row>
    <row r="113" spans="1:4" x14ac:dyDescent="0.3">
      <c r="A113" s="1" t="s">
        <v>113</v>
      </c>
    </row>
    <row r="114" spans="1:4" x14ac:dyDescent="0.3">
      <c r="A114" s="3">
        <v>6</v>
      </c>
      <c r="B114" s="7" t="s">
        <v>114</v>
      </c>
      <c r="C114" s="7" t="s">
        <v>58</v>
      </c>
      <c r="D114" s="7" t="s">
        <v>42</v>
      </c>
    </row>
    <row r="115" spans="1:4" x14ac:dyDescent="0.3">
      <c r="A115" s="4" t="s">
        <v>14</v>
      </c>
      <c r="B115" s="4" t="s">
        <v>115</v>
      </c>
      <c r="C115" s="21">
        <v>0.01</v>
      </c>
      <c r="D115" s="22">
        <f>C115*C$22</f>
        <v>52.624499999999998</v>
      </c>
    </row>
    <row r="116" spans="1:4" x14ac:dyDescent="0.3">
      <c r="A116" s="4" t="s">
        <v>16</v>
      </c>
      <c r="B116" s="4" t="s">
        <v>116</v>
      </c>
      <c r="C116" s="21">
        <v>0.05</v>
      </c>
      <c r="D116" s="22">
        <f t="shared" ref="D116:D124" si="3">C116*C$22</f>
        <v>263.1225</v>
      </c>
    </row>
    <row r="117" spans="1:4" x14ac:dyDescent="0.3">
      <c r="A117" s="4" t="s">
        <v>19</v>
      </c>
      <c r="B117" s="4" t="s">
        <v>117</v>
      </c>
      <c r="C117" s="24">
        <v>0</v>
      </c>
      <c r="D117" s="22">
        <f t="shared" si="3"/>
        <v>0</v>
      </c>
    </row>
    <row r="118" spans="1:4" x14ac:dyDescent="0.3">
      <c r="A118" s="4"/>
      <c r="B118" s="4" t="s">
        <v>118</v>
      </c>
      <c r="C118" s="24">
        <v>0</v>
      </c>
      <c r="D118" s="22">
        <f t="shared" si="3"/>
        <v>0</v>
      </c>
    </row>
    <row r="119" spans="1:4" x14ac:dyDescent="0.3">
      <c r="A119" s="4"/>
      <c r="B119" s="4" t="s">
        <v>119</v>
      </c>
      <c r="C119" s="21">
        <v>0.05</v>
      </c>
      <c r="D119" s="22">
        <f t="shared" si="3"/>
        <v>263.1225</v>
      </c>
    </row>
    <row r="120" spans="1:4" x14ac:dyDescent="0.3">
      <c r="A120" s="4"/>
      <c r="B120" s="4" t="s">
        <v>120</v>
      </c>
      <c r="C120" s="21">
        <v>6.4999999999999997E-3</v>
      </c>
      <c r="D120" s="22">
        <f t="shared" si="3"/>
        <v>34.205925000000001</v>
      </c>
    </row>
    <row r="121" spans="1:4" x14ac:dyDescent="0.3">
      <c r="A121" s="4"/>
      <c r="B121" s="4" t="s">
        <v>121</v>
      </c>
      <c r="C121" s="21">
        <v>0.03</v>
      </c>
      <c r="D121" s="22">
        <f t="shared" si="3"/>
        <v>157.87349999999998</v>
      </c>
    </row>
    <row r="122" spans="1:4" x14ac:dyDescent="0.3">
      <c r="A122" s="4"/>
      <c r="B122" s="4" t="s">
        <v>122</v>
      </c>
      <c r="C122" s="21">
        <v>0</v>
      </c>
      <c r="D122" s="22">
        <f t="shared" si="3"/>
        <v>0</v>
      </c>
    </row>
    <row r="123" spans="1:4" x14ac:dyDescent="0.3">
      <c r="A123" s="4"/>
      <c r="B123" s="4" t="s">
        <v>123</v>
      </c>
      <c r="C123" s="21">
        <v>0</v>
      </c>
      <c r="D123" s="22">
        <f t="shared" si="3"/>
        <v>0</v>
      </c>
    </row>
    <row r="124" spans="1:4" x14ac:dyDescent="0.3">
      <c r="A124" s="28" t="s">
        <v>53</v>
      </c>
      <c r="B124" s="30"/>
      <c r="C124" s="20">
        <v>0.14649999999999999</v>
      </c>
      <c r="D124" s="26">
        <f t="shared" si="3"/>
        <v>770.94892499999992</v>
      </c>
    </row>
    <row r="126" spans="1:4" x14ac:dyDescent="0.3">
      <c r="A126" s="1" t="s">
        <v>124</v>
      </c>
    </row>
    <row r="127" spans="1:4" ht="28.8" x14ac:dyDescent="0.3">
      <c r="A127" s="4"/>
      <c r="B127" s="7" t="s">
        <v>125</v>
      </c>
      <c r="C127" s="3" t="s">
        <v>42</v>
      </c>
    </row>
    <row r="128" spans="1:4" x14ac:dyDescent="0.3">
      <c r="A128" s="4" t="s">
        <v>14</v>
      </c>
      <c r="B128" s="4" t="s">
        <v>40</v>
      </c>
      <c r="C128" s="22">
        <f>C29</f>
        <v>5262.45</v>
      </c>
    </row>
    <row r="129" spans="1:3" ht="28.8" x14ac:dyDescent="0.3">
      <c r="A129" s="4" t="s">
        <v>16</v>
      </c>
      <c r="B129" s="4" t="s">
        <v>54</v>
      </c>
      <c r="C129" s="22">
        <f>C67</f>
        <v>3659.8215999999993</v>
      </c>
    </row>
    <row r="130" spans="1:3" x14ac:dyDescent="0.3">
      <c r="A130" s="4" t="s">
        <v>19</v>
      </c>
      <c r="B130" s="4" t="s">
        <v>83</v>
      </c>
      <c r="C130" s="22">
        <f>D78</f>
        <v>244.70392500000003</v>
      </c>
    </row>
    <row r="131" spans="1:3" ht="28.8" x14ac:dyDescent="0.3">
      <c r="A131" s="4" t="s">
        <v>21</v>
      </c>
      <c r="B131" s="4" t="s">
        <v>126</v>
      </c>
      <c r="C131" s="22">
        <f>C102</f>
        <v>782.00006999999994</v>
      </c>
    </row>
    <row r="132" spans="1:3" x14ac:dyDescent="0.3">
      <c r="A132" s="4" t="s">
        <v>47</v>
      </c>
      <c r="B132" s="4" t="s">
        <v>108</v>
      </c>
      <c r="C132" s="22">
        <f>C111</f>
        <v>0</v>
      </c>
    </row>
    <row r="133" spans="1:3" x14ac:dyDescent="0.3">
      <c r="A133" s="33" t="s">
        <v>127</v>
      </c>
      <c r="B133" s="34"/>
      <c r="C133" s="27">
        <f>SUM(C128:C132)</f>
        <v>9948.9755949999999</v>
      </c>
    </row>
    <row r="134" spans="1:3" x14ac:dyDescent="0.3">
      <c r="A134" s="4" t="s">
        <v>49</v>
      </c>
      <c r="B134" s="4" t="s">
        <v>128</v>
      </c>
      <c r="C134" s="22">
        <f>D124</f>
        <v>770.94892499999992</v>
      </c>
    </row>
    <row r="135" spans="1:3" x14ac:dyDescent="0.3">
      <c r="A135" s="28" t="s">
        <v>129</v>
      </c>
      <c r="B135" s="30"/>
      <c r="C135" s="23">
        <f>SUM(C133:C134)</f>
        <v>10719.92452</v>
      </c>
    </row>
  </sheetData>
  <mergeCells count="15">
    <mergeCell ref="A111:B111"/>
    <mergeCell ref="A124:B124"/>
    <mergeCell ref="A133:B133"/>
    <mergeCell ref="A135:B135"/>
    <mergeCell ref="A102:B103"/>
    <mergeCell ref="A67:B67"/>
    <mergeCell ref="A78:B78"/>
    <mergeCell ref="A91:B91"/>
    <mergeCell ref="A96:B96"/>
    <mergeCell ref="C102:C103"/>
    <mergeCell ref="A12:C12"/>
    <mergeCell ref="A29:B29"/>
    <mergeCell ref="A37:B37"/>
    <mergeCell ref="A50:B50"/>
    <mergeCell ref="A59:B59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2A733-9699-45ED-952D-321CCAD9A2B0}">
  <dimension ref="A1:D135"/>
  <sheetViews>
    <sheetView topLeftCell="B1" workbookViewId="0">
      <selection activeCell="B48" sqref="B48"/>
    </sheetView>
  </sheetViews>
  <sheetFormatPr defaultRowHeight="14.4" x14ac:dyDescent="0.3"/>
  <cols>
    <col min="1" max="1" width="30.44140625" customWidth="1"/>
    <col min="2" max="2" width="41.109375" customWidth="1"/>
    <col min="3" max="3" width="28.88671875" customWidth="1"/>
    <col min="4" max="4" width="16.33203125" customWidth="1"/>
  </cols>
  <sheetData>
    <row r="1" spans="1:3" x14ac:dyDescent="0.3">
      <c r="A1" s="1" t="s">
        <v>132</v>
      </c>
    </row>
    <row r="3" spans="1:3" ht="17.399999999999999" x14ac:dyDescent="0.3">
      <c r="A3" s="10" t="s">
        <v>24</v>
      </c>
    </row>
    <row r="5" spans="1:3" ht="43.2" x14ac:dyDescent="0.3">
      <c r="A5" s="11" t="s">
        <v>25</v>
      </c>
      <c r="B5" s="11" t="s">
        <v>26</v>
      </c>
      <c r="C5" s="11" t="s">
        <v>28</v>
      </c>
    </row>
    <row r="6" spans="1:3" x14ac:dyDescent="0.3">
      <c r="A6" s="2" t="s">
        <v>131</v>
      </c>
      <c r="B6" s="2" t="s">
        <v>27</v>
      </c>
      <c r="C6" s="2">
        <v>13</v>
      </c>
    </row>
    <row r="9" spans="1:3" ht="18" x14ac:dyDescent="0.3">
      <c r="A9" s="12" t="s">
        <v>29</v>
      </c>
    </row>
    <row r="10" spans="1:3" x14ac:dyDescent="0.3">
      <c r="A10" s="13" t="s">
        <v>30</v>
      </c>
    </row>
    <row r="11" spans="1:3" x14ac:dyDescent="0.3">
      <c r="A11" s="25" t="s">
        <v>31</v>
      </c>
    </row>
    <row r="12" spans="1:3" x14ac:dyDescent="0.3">
      <c r="A12" s="28" t="s">
        <v>32</v>
      </c>
      <c r="B12" s="29"/>
      <c r="C12" s="30"/>
    </row>
    <row r="13" spans="1:3" ht="28.8" x14ac:dyDescent="0.3">
      <c r="A13" s="14">
        <v>1</v>
      </c>
      <c r="B13" s="14" t="s">
        <v>33</v>
      </c>
      <c r="C13" s="15" t="str">
        <f>A1</f>
        <v>Profissional tipo 2</v>
      </c>
    </row>
    <row r="14" spans="1:3" x14ac:dyDescent="0.3">
      <c r="A14" s="14">
        <v>2</v>
      </c>
      <c r="B14" s="14" t="s">
        <v>34</v>
      </c>
      <c r="C14" s="8" t="s">
        <v>35</v>
      </c>
    </row>
    <row r="15" spans="1:3" x14ac:dyDescent="0.3">
      <c r="A15" s="14">
        <v>3</v>
      </c>
      <c r="B15" s="14" t="s">
        <v>36</v>
      </c>
      <c r="C15" s="17">
        <v>6918.64</v>
      </c>
    </row>
    <row r="16" spans="1:3" ht="28.8" x14ac:dyDescent="0.3">
      <c r="A16" s="14">
        <v>4</v>
      </c>
      <c r="B16" s="14" t="s">
        <v>37</v>
      </c>
      <c r="C16" s="15" t="str">
        <f>A1</f>
        <v>Profissional tipo 2</v>
      </c>
    </row>
    <row r="17" spans="1:3" ht="28.8" x14ac:dyDescent="0.3">
      <c r="A17" s="14">
        <v>5</v>
      </c>
      <c r="B17" s="14" t="s">
        <v>38</v>
      </c>
      <c r="C17" s="4" t="s">
        <v>39</v>
      </c>
    </row>
    <row r="20" spans="1:3" x14ac:dyDescent="0.3">
      <c r="A20" s="1" t="s">
        <v>40</v>
      </c>
    </row>
    <row r="21" spans="1:3" x14ac:dyDescent="0.3">
      <c r="A21" s="3">
        <v>1</v>
      </c>
      <c r="B21" s="7" t="s">
        <v>41</v>
      </c>
      <c r="C21" s="7" t="s">
        <v>42</v>
      </c>
    </row>
    <row r="22" spans="1:3" x14ac:dyDescent="0.3">
      <c r="A22" s="4" t="s">
        <v>14</v>
      </c>
      <c r="B22" s="4" t="s">
        <v>43</v>
      </c>
      <c r="C22" s="17">
        <f>C15</f>
        <v>6918.64</v>
      </c>
    </row>
    <row r="23" spans="1:3" x14ac:dyDescent="0.3">
      <c r="A23" s="4" t="s">
        <v>16</v>
      </c>
      <c r="B23" s="4" t="s">
        <v>44</v>
      </c>
      <c r="C23" s="17">
        <v>0</v>
      </c>
    </row>
    <row r="24" spans="1:3" x14ac:dyDescent="0.3">
      <c r="A24" s="4" t="s">
        <v>19</v>
      </c>
      <c r="B24" s="4" t="s">
        <v>45</v>
      </c>
      <c r="C24" s="17">
        <v>0</v>
      </c>
    </row>
    <row r="25" spans="1:3" x14ac:dyDescent="0.3">
      <c r="A25" s="4" t="s">
        <v>21</v>
      </c>
      <c r="B25" s="4" t="s">
        <v>46</v>
      </c>
      <c r="C25" s="17">
        <v>0</v>
      </c>
    </row>
    <row r="26" spans="1:3" x14ac:dyDescent="0.3">
      <c r="A26" s="4" t="s">
        <v>47</v>
      </c>
      <c r="B26" s="4" t="s">
        <v>48</v>
      </c>
      <c r="C26" s="17">
        <v>0</v>
      </c>
    </row>
    <row r="27" spans="1:3" x14ac:dyDescent="0.3">
      <c r="A27" s="4" t="s">
        <v>49</v>
      </c>
      <c r="B27" s="4" t="s">
        <v>50</v>
      </c>
      <c r="C27" s="17">
        <v>0</v>
      </c>
    </row>
    <row r="28" spans="1:3" x14ac:dyDescent="0.3">
      <c r="A28" s="4" t="s">
        <v>51</v>
      </c>
      <c r="B28" s="4" t="s">
        <v>52</v>
      </c>
      <c r="C28" s="17">
        <v>0</v>
      </c>
    </row>
    <row r="29" spans="1:3" x14ac:dyDescent="0.3">
      <c r="A29" s="28" t="s">
        <v>53</v>
      </c>
      <c r="B29" s="30"/>
      <c r="C29" s="18">
        <f>SUM(C22:C28)</f>
        <v>6918.64</v>
      </c>
    </row>
    <row r="32" spans="1:3" x14ac:dyDescent="0.3">
      <c r="A32" s="1" t="s">
        <v>54</v>
      </c>
    </row>
    <row r="33" spans="1:4" x14ac:dyDescent="0.3">
      <c r="A33" s="1" t="s">
        <v>55</v>
      </c>
    </row>
    <row r="34" spans="1:4" ht="28.8" x14ac:dyDescent="0.3">
      <c r="A34" s="14" t="s">
        <v>56</v>
      </c>
      <c r="B34" s="7" t="s">
        <v>57</v>
      </c>
      <c r="C34" s="19" t="s">
        <v>58</v>
      </c>
      <c r="D34" s="19" t="s">
        <v>42</v>
      </c>
    </row>
    <row r="35" spans="1:4" x14ac:dyDescent="0.3">
      <c r="A35" s="4" t="s">
        <v>14</v>
      </c>
      <c r="B35" s="4" t="s">
        <v>59</v>
      </c>
      <c r="C35" s="21">
        <v>8.3299999999999999E-2</v>
      </c>
      <c r="D35" s="17">
        <f>C35*C22</f>
        <v>576.32271200000002</v>
      </c>
    </row>
    <row r="36" spans="1:4" x14ac:dyDescent="0.3">
      <c r="A36" s="4" t="s">
        <v>16</v>
      </c>
      <c r="B36" s="4" t="s">
        <v>60</v>
      </c>
      <c r="C36" s="21">
        <v>0.1111</v>
      </c>
      <c r="D36" s="17">
        <f>C36*C22</f>
        <v>768.66090400000007</v>
      </c>
    </row>
    <row r="37" spans="1:4" x14ac:dyDescent="0.3">
      <c r="A37" s="28" t="s">
        <v>53</v>
      </c>
      <c r="B37" s="30"/>
      <c r="C37" s="20">
        <f>SUM(C35:C36)</f>
        <v>0.19440000000000002</v>
      </c>
      <c r="D37" s="18">
        <v>1198.44</v>
      </c>
    </row>
    <row r="40" spans="1:4" x14ac:dyDescent="0.3">
      <c r="A40" s="1" t="s">
        <v>61</v>
      </c>
    </row>
    <row r="41" spans="1:4" x14ac:dyDescent="0.3">
      <c r="A41" s="3" t="s">
        <v>62</v>
      </c>
      <c r="B41" s="7" t="s">
        <v>63</v>
      </c>
      <c r="C41" s="7" t="s">
        <v>58</v>
      </c>
      <c r="D41" s="7" t="s">
        <v>42</v>
      </c>
    </row>
    <row r="42" spans="1:4" x14ac:dyDescent="0.3">
      <c r="A42" s="4" t="s">
        <v>14</v>
      </c>
      <c r="B42" s="4" t="s">
        <v>64</v>
      </c>
      <c r="C42" s="21">
        <v>0.2</v>
      </c>
      <c r="D42" s="17">
        <f>C42*C$22</f>
        <v>1383.7280000000001</v>
      </c>
    </row>
    <row r="43" spans="1:4" x14ac:dyDescent="0.3">
      <c r="A43" s="4" t="s">
        <v>16</v>
      </c>
      <c r="B43" s="4" t="s">
        <v>65</v>
      </c>
      <c r="C43" s="21">
        <v>2.5000000000000001E-2</v>
      </c>
      <c r="D43" s="17">
        <f>C43*C$22</f>
        <v>172.96600000000001</v>
      </c>
    </row>
    <row r="44" spans="1:4" x14ac:dyDescent="0.3">
      <c r="A44" s="4" t="s">
        <v>19</v>
      </c>
      <c r="B44" s="4" t="s">
        <v>130</v>
      </c>
      <c r="C44" s="21">
        <v>0.03</v>
      </c>
      <c r="D44" s="17">
        <f t="shared" ref="D44:D49" si="0">C44*C$22</f>
        <v>207.5592</v>
      </c>
    </row>
    <row r="45" spans="1:4" x14ac:dyDescent="0.3">
      <c r="A45" s="4" t="s">
        <v>21</v>
      </c>
      <c r="B45" s="4" t="s">
        <v>66</v>
      </c>
      <c r="C45" s="21">
        <v>1.4999999999999999E-2</v>
      </c>
      <c r="D45" s="17">
        <f t="shared" si="0"/>
        <v>103.7796</v>
      </c>
    </row>
    <row r="46" spans="1:4" x14ac:dyDescent="0.3">
      <c r="A46" s="4" t="s">
        <v>47</v>
      </c>
      <c r="B46" s="4" t="s">
        <v>67</v>
      </c>
      <c r="C46" s="21">
        <v>0.01</v>
      </c>
      <c r="D46" s="17">
        <f t="shared" si="0"/>
        <v>69.186400000000006</v>
      </c>
    </row>
    <row r="47" spans="1:4" x14ac:dyDescent="0.3">
      <c r="A47" s="4" t="s">
        <v>49</v>
      </c>
      <c r="B47" s="4" t="s">
        <v>68</v>
      </c>
      <c r="C47" s="21">
        <v>6.0000000000000001E-3</v>
      </c>
      <c r="D47" s="17">
        <f t="shared" si="0"/>
        <v>41.511839999999999</v>
      </c>
    </row>
    <row r="48" spans="1:4" x14ac:dyDescent="0.3">
      <c r="A48" s="4" t="s">
        <v>51</v>
      </c>
      <c r="B48" s="4" t="s">
        <v>69</v>
      </c>
      <c r="C48" s="21">
        <v>2E-3</v>
      </c>
      <c r="D48" s="17">
        <f t="shared" si="0"/>
        <v>13.837280000000002</v>
      </c>
    </row>
    <row r="49" spans="1:4" x14ac:dyDescent="0.3">
      <c r="A49" s="4" t="s">
        <v>70</v>
      </c>
      <c r="B49" s="4" t="s">
        <v>71</v>
      </c>
      <c r="C49" s="21">
        <v>0.08</v>
      </c>
      <c r="D49" s="17">
        <f t="shared" si="0"/>
        <v>553.49120000000005</v>
      </c>
    </row>
    <row r="50" spans="1:4" x14ac:dyDescent="0.3">
      <c r="A50" s="28" t="s">
        <v>53</v>
      </c>
      <c r="B50" s="30"/>
      <c r="C50" s="20">
        <f>SUM(C42:C49)</f>
        <v>0.36800000000000005</v>
      </c>
      <c r="D50" s="18">
        <f>SUM(D42:D49)</f>
        <v>2546.0595199999998</v>
      </c>
    </row>
    <row r="53" spans="1:4" x14ac:dyDescent="0.3">
      <c r="A53" s="1" t="s">
        <v>72</v>
      </c>
    </row>
    <row r="54" spans="1:4" x14ac:dyDescent="0.3">
      <c r="A54" s="3" t="s">
        <v>73</v>
      </c>
      <c r="B54" s="7" t="s">
        <v>74</v>
      </c>
      <c r="C54" s="7" t="s">
        <v>75</v>
      </c>
      <c r="D54" s="7" t="s">
        <v>42</v>
      </c>
    </row>
    <row r="55" spans="1:4" x14ac:dyDescent="0.3">
      <c r="A55" s="4" t="s">
        <v>14</v>
      </c>
      <c r="B55" s="4" t="s">
        <v>76</v>
      </c>
      <c r="C55" s="4"/>
      <c r="D55" s="17">
        <v>0</v>
      </c>
    </row>
    <row r="56" spans="1:4" x14ac:dyDescent="0.3">
      <c r="A56" s="4" t="s">
        <v>16</v>
      </c>
      <c r="B56" s="4" t="s">
        <v>77</v>
      </c>
      <c r="C56" s="2" t="s">
        <v>78</v>
      </c>
      <c r="D56" s="16">
        <v>524.79999999999995</v>
      </c>
    </row>
    <row r="57" spans="1:4" x14ac:dyDescent="0.3">
      <c r="A57" s="4" t="s">
        <v>19</v>
      </c>
      <c r="B57" s="4" t="s">
        <v>79</v>
      </c>
      <c r="C57" s="4"/>
      <c r="D57" s="17">
        <v>0</v>
      </c>
    </row>
    <row r="58" spans="1:4" x14ac:dyDescent="0.3">
      <c r="A58" s="4" t="s">
        <v>21</v>
      </c>
      <c r="B58" s="4" t="s">
        <v>80</v>
      </c>
      <c r="C58" s="4"/>
      <c r="D58" s="17">
        <v>0</v>
      </c>
    </row>
    <row r="59" spans="1:4" x14ac:dyDescent="0.3">
      <c r="A59" s="28" t="s">
        <v>53</v>
      </c>
      <c r="B59" s="30"/>
      <c r="C59" s="14"/>
      <c r="D59" s="18">
        <f>SUM(D55:D58)</f>
        <v>524.79999999999995</v>
      </c>
    </row>
    <row r="62" spans="1:4" x14ac:dyDescent="0.3">
      <c r="A62" s="1" t="s">
        <v>81</v>
      </c>
    </row>
    <row r="63" spans="1:4" x14ac:dyDescent="0.3">
      <c r="A63" s="3">
        <v>2</v>
      </c>
      <c r="B63" s="7" t="s">
        <v>82</v>
      </c>
      <c r="C63" s="7" t="s">
        <v>42</v>
      </c>
    </row>
    <row r="64" spans="1:4" ht="28.8" x14ac:dyDescent="0.3">
      <c r="A64" s="4" t="s">
        <v>56</v>
      </c>
      <c r="B64" s="4" t="s">
        <v>57</v>
      </c>
      <c r="C64" s="17">
        <f>D37</f>
        <v>1198.44</v>
      </c>
    </row>
    <row r="65" spans="1:4" x14ac:dyDescent="0.3">
      <c r="A65" s="4" t="s">
        <v>62</v>
      </c>
      <c r="B65" s="4" t="s">
        <v>63</v>
      </c>
      <c r="C65" s="17">
        <f>D50</f>
        <v>2546.0595199999998</v>
      </c>
    </row>
    <row r="66" spans="1:4" x14ac:dyDescent="0.3">
      <c r="A66" s="4" t="s">
        <v>73</v>
      </c>
      <c r="B66" s="4" t="s">
        <v>74</v>
      </c>
      <c r="C66" s="17">
        <f>D59</f>
        <v>524.79999999999995</v>
      </c>
    </row>
    <row r="67" spans="1:4" x14ac:dyDescent="0.3">
      <c r="A67" s="28" t="s">
        <v>53</v>
      </c>
      <c r="B67" s="30"/>
      <c r="C67" s="18">
        <f>SUM(C64:C66)</f>
        <v>4269.2995199999996</v>
      </c>
    </row>
    <row r="70" spans="1:4" x14ac:dyDescent="0.3">
      <c r="A70" s="1" t="s">
        <v>83</v>
      </c>
    </row>
    <row r="71" spans="1:4" x14ac:dyDescent="0.3">
      <c r="A71" s="3">
        <v>3</v>
      </c>
      <c r="B71" s="7" t="s">
        <v>84</v>
      </c>
      <c r="C71" s="7" t="s">
        <v>58</v>
      </c>
      <c r="D71" s="7" t="s">
        <v>42</v>
      </c>
    </row>
    <row r="72" spans="1:4" x14ac:dyDescent="0.3">
      <c r="A72" s="4" t="s">
        <v>14</v>
      </c>
      <c r="B72" s="4" t="s">
        <v>85</v>
      </c>
      <c r="C72" s="21">
        <v>4.1999999999999997E-3</v>
      </c>
      <c r="D72" s="22">
        <f>C72*C$22</f>
        <v>29.058288000000001</v>
      </c>
    </row>
    <row r="73" spans="1:4" ht="28.8" x14ac:dyDescent="0.3">
      <c r="A73" s="4" t="s">
        <v>16</v>
      </c>
      <c r="B73" s="4" t="s">
        <v>86</v>
      </c>
      <c r="C73" s="21">
        <v>2.9999999999999997E-4</v>
      </c>
      <c r="D73" s="22">
        <f t="shared" ref="D73:D77" si="1">C73*C$22</f>
        <v>2.0755919999999999</v>
      </c>
    </row>
    <row r="74" spans="1:4" ht="28.8" x14ac:dyDescent="0.3">
      <c r="A74" s="4" t="s">
        <v>19</v>
      </c>
      <c r="B74" s="4" t="s">
        <v>87</v>
      </c>
      <c r="C74" s="21">
        <v>8.0000000000000002E-3</v>
      </c>
      <c r="D74" s="22">
        <f t="shared" si="1"/>
        <v>55.349120000000006</v>
      </c>
    </row>
    <row r="75" spans="1:4" x14ac:dyDescent="0.3">
      <c r="A75" s="4" t="s">
        <v>21</v>
      </c>
      <c r="B75" s="4" t="s">
        <v>88</v>
      </c>
      <c r="C75" s="21">
        <v>1.9400000000000001E-2</v>
      </c>
      <c r="D75" s="22">
        <f t="shared" si="1"/>
        <v>134.22161600000001</v>
      </c>
    </row>
    <row r="76" spans="1:4" ht="28.8" x14ac:dyDescent="0.3">
      <c r="A76" s="4" t="s">
        <v>47</v>
      </c>
      <c r="B76" s="4" t="s">
        <v>89</v>
      </c>
      <c r="C76" s="21">
        <v>7.1000000000000004E-3</v>
      </c>
      <c r="D76" s="22">
        <f t="shared" si="1"/>
        <v>49.122344000000005</v>
      </c>
    </row>
    <row r="77" spans="1:4" ht="28.8" x14ac:dyDescent="0.3">
      <c r="A77" s="4" t="s">
        <v>49</v>
      </c>
      <c r="B77" s="4" t="s">
        <v>90</v>
      </c>
      <c r="C77" s="21">
        <v>7.4999999999999997E-3</v>
      </c>
      <c r="D77" s="22">
        <f t="shared" si="1"/>
        <v>51.889800000000001</v>
      </c>
    </row>
    <row r="78" spans="1:4" x14ac:dyDescent="0.3">
      <c r="A78" s="28" t="s">
        <v>53</v>
      </c>
      <c r="B78" s="30"/>
      <c r="C78" s="20">
        <f>SUM(C72:C77)</f>
        <v>4.65E-2</v>
      </c>
      <c r="D78" s="23">
        <f>SUM(D72:D77)</f>
        <v>321.71676000000002</v>
      </c>
    </row>
    <row r="81" spans="1:4" x14ac:dyDescent="0.3">
      <c r="A81" s="1" t="s">
        <v>91</v>
      </c>
    </row>
    <row r="83" spans="1:4" x14ac:dyDescent="0.3">
      <c r="A83" s="1" t="s">
        <v>92</v>
      </c>
    </row>
    <row r="84" spans="1:4" x14ac:dyDescent="0.3">
      <c r="A84" s="3" t="s">
        <v>93</v>
      </c>
      <c r="B84" s="7" t="s">
        <v>94</v>
      </c>
      <c r="C84" s="7" t="s">
        <v>58</v>
      </c>
      <c r="D84" s="7" t="s">
        <v>42</v>
      </c>
    </row>
    <row r="85" spans="1:4" x14ac:dyDescent="0.3">
      <c r="A85" s="4" t="s">
        <v>14</v>
      </c>
      <c r="B85" s="4" t="s">
        <v>95</v>
      </c>
      <c r="C85" s="21">
        <v>9.4999999999999998E-3</v>
      </c>
      <c r="D85" s="22">
        <f>C85*C$22</f>
        <v>65.727080000000001</v>
      </c>
    </row>
    <row r="86" spans="1:4" x14ac:dyDescent="0.3">
      <c r="A86" s="4" t="s">
        <v>16</v>
      </c>
      <c r="B86" s="4" t="s">
        <v>96</v>
      </c>
      <c r="C86" s="21">
        <v>3.8800000000000001E-2</v>
      </c>
      <c r="D86" s="22">
        <f t="shared" ref="D86:D90" si="2">C86*C$22</f>
        <v>268.44323200000002</v>
      </c>
    </row>
    <row r="87" spans="1:4" ht="28.8" x14ac:dyDescent="0.3">
      <c r="A87" s="4" t="s">
        <v>19</v>
      </c>
      <c r="B87" s="4" t="s">
        <v>97</v>
      </c>
      <c r="C87" s="21">
        <v>1E-3</v>
      </c>
      <c r="D87" s="22">
        <f t="shared" si="2"/>
        <v>6.9186400000000008</v>
      </c>
    </row>
    <row r="88" spans="1:4" ht="28.8" x14ac:dyDescent="0.3">
      <c r="A88" s="4" t="s">
        <v>21</v>
      </c>
      <c r="B88" s="4" t="s">
        <v>98</v>
      </c>
      <c r="C88" s="21">
        <v>4.1999999999999997E-3</v>
      </c>
      <c r="D88" s="22">
        <f t="shared" si="2"/>
        <v>29.058288000000001</v>
      </c>
    </row>
    <row r="89" spans="1:4" ht="28.8" x14ac:dyDescent="0.3">
      <c r="A89" s="4" t="s">
        <v>47</v>
      </c>
      <c r="B89" s="4" t="s">
        <v>99</v>
      </c>
      <c r="C89" s="21">
        <v>2.0000000000000001E-4</v>
      </c>
      <c r="D89" s="22">
        <f t="shared" si="2"/>
        <v>1.3837280000000001</v>
      </c>
    </row>
    <row r="90" spans="1:4" ht="28.8" x14ac:dyDescent="0.3">
      <c r="A90" s="4" t="s">
        <v>49</v>
      </c>
      <c r="B90" s="4" t="s">
        <v>100</v>
      </c>
      <c r="C90" s="21">
        <v>9.4899999999999998E-2</v>
      </c>
      <c r="D90" s="22">
        <f t="shared" si="2"/>
        <v>656.578936</v>
      </c>
    </row>
    <row r="91" spans="1:4" x14ac:dyDescent="0.3">
      <c r="A91" s="28" t="s">
        <v>53</v>
      </c>
      <c r="B91" s="30"/>
      <c r="C91" s="20">
        <v>0.14860000000000001</v>
      </c>
      <c r="D91" s="22">
        <f>SUM(D85:D90)</f>
        <v>1028.1099039999999</v>
      </c>
    </row>
    <row r="93" spans="1:4" x14ac:dyDescent="0.3">
      <c r="A93" s="1" t="s">
        <v>101</v>
      </c>
    </row>
    <row r="94" spans="1:4" x14ac:dyDescent="0.3">
      <c r="A94" s="3" t="s">
        <v>102</v>
      </c>
      <c r="B94" s="7" t="s">
        <v>103</v>
      </c>
      <c r="C94" s="7" t="s">
        <v>42</v>
      </c>
    </row>
    <row r="95" spans="1:4" ht="28.8" x14ac:dyDescent="0.3">
      <c r="A95" s="4" t="s">
        <v>14</v>
      </c>
      <c r="B95" s="4" t="s">
        <v>104</v>
      </c>
      <c r="C95" s="22">
        <v>0</v>
      </c>
    </row>
    <row r="96" spans="1:4" x14ac:dyDescent="0.3">
      <c r="A96" s="28" t="s">
        <v>53</v>
      </c>
      <c r="B96" s="30"/>
      <c r="C96" s="23">
        <v>0</v>
      </c>
    </row>
    <row r="98" spans="1:3" x14ac:dyDescent="0.3">
      <c r="A98" s="1" t="s">
        <v>105</v>
      </c>
    </row>
    <row r="99" spans="1:3" x14ac:dyDescent="0.3">
      <c r="A99" s="3">
        <v>4</v>
      </c>
      <c r="B99" s="7" t="s">
        <v>106</v>
      </c>
      <c r="C99" s="7" t="s">
        <v>42</v>
      </c>
    </row>
    <row r="100" spans="1:3" x14ac:dyDescent="0.3">
      <c r="A100" s="4" t="s">
        <v>93</v>
      </c>
      <c r="B100" s="4" t="s">
        <v>107</v>
      </c>
      <c r="C100" s="22">
        <f>D91</f>
        <v>1028.1099039999999</v>
      </c>
    </row>
    <row r="101" spans="1:3" x14ac:dyDescent="0.3">
      <c r="A101" s="4" t="s">
        <v>102</v>
      </c>
      <c r="B101" s="4" t="s">
        <v>103</v>
      </c>
      <c r="C101" s="22">
        <v>0</v>
      </c>
    </row>
    <row r="102" spans="1:3" x14ac:dyDescent="0.3">
      <c r="A102" s="35" t="s">
        <v>53</v>
      </c>
      <c r="B102" s="36"/>
      <c r="C102" s="31">
        <f>SUM(C100,C101)</f>
        <v>1028.1099039999999</v>
      </c>
    </row>
    <row r="103" spans="1:3" x14ac:dyDescent="0.3">
      <c r="A103" s="37"/>
      <c r="B103" s="38"/>
      <c r="C103" s="32"/>
    </row>
    <row r="105" spans="1:3" x14ac:dyDescent="0.3">
      <c r="A105" s="1" t="s">
        <v>108</v>
      </c>
    </row>
    <row r="106" spans="1:3" x14ac:dyDescent="0.3">
      <c r="A106" s="14">
        <v>5</v>
      </c>
      <c r="B106" s="7" t="s">
        <v>109</v>
      </c>
      <c r="C106" s="7" t="s">
        <v>42</v>
      </c>
    </row>
    <row r="107" spans="1:3" x14ac:dyDescent="0.3">
      <c r="A107" s="4" t="s">
        <v>14</v>
      </c>
      <c r="B107" s="4" t="s">
        <v>110</v>
      </c>
      <c r="C107" s="22">
        <v>0</v>
      </c>
    </row>
    <row r="108" spans="1:3" x14ac:dyDescent="0.3">
      <c r="A108" s="4" t="s">
        <v>16</v>
      </c>
      <c r="B108" s="4" t="s">
        <v>111</v>
      </c>
      <c r="C108" s="22">
        <v>0</v>
      </c>
    </row>
    <row r="109" spans="1:3" x14ac:dyDescent="0.3">
      <c r="A109" s="4" t="s">
        <v>19</v>
      </c>
      <c r="B109" s="4" t="s">
        <v>112</v>
      </c>
      <c r="C109" s="22">
        <v>0</v>
      </c>
    </row>
    <row r="110" spans="1:3" x14ac:dyDescent="0.3">
      <c r="A110" s="4" t="s">
        <v>21</v>
      </c>
      <c r="B110" s="4" t="s">
        <v>52</v>
      </c>
      <c r="C110" s="22">
        <v>0</v>
      </c>
    </row>
    <row r="111" spans="1:3" x14ac:dyDescent="0.3">
      <c r="A111" s="28" t="s">
        <v>53</v>
      </c>
      <c r="B111" s="30"/>
      <c r="C111" s="23">
        <f>SUM(C107:C110)</f>
        <v>0</v>
      </c>
    </row>
    <row r="113" spans="1:4" x14ac:dyDescent="0.3">
      <c r="A113" s="1" t="s">
        <v>113</v>
      </c>
    </row>
    <row r="114" spans="1:4" x14ac:dyDescent="0.3">
      <c r="A114" s="3">
        <v>6</v>
      </c>
      <c r="B114" s="7" t="s">
        <v>114</v>
      </c>
      <c r="C114" s="7" t="s">
        <v>58</v>
      </c>
      <c r="D114" s="7" t="s">
        <v>42</v>
      </c>
    </row>
    <row r="115" spans="1:4" x14ac:dyDescent="0.3">
      <c r="A115" s="4" t="s">
        <v>14</v>
      </c>
      <c r="B115" s="4" t="s">
        <v>115</v>
      </c>
      <c r="C115" s="21">
        <v>0.01</v>
      </c>
      <c r="D115" s="22">
        <f>C115*C$22</f>
        <v>69.186400000000006</v>
      </c>
    </row>
    <row r="116" spans="1:4" x14ac:dyDescent="0.3">
      <c r="A116" s="4" t="s">
        <v>16</v>
      </c>
      <c r="B116" s="4" t="s">
        <v>116</v>
      </c>
      <c r="C116" s="21">
        <v>0.05</v>
      </c>
      <c r="D116" s="22">
        <f t="shared" ref="D116:D124" si="3">C116*C$22</f>
        <v>345.93200000000002</v>
      </c>
    </row>
    <row r="117" spans="1:4" x14ac:dyDescent="0.3">
      <c r="A117" s="4" t="s">
        <v>19</v>
      </c>
      <c r="B117" s="4" t="s">
        <v>117</v>
      </c>
      <c r="C117" s="24">
        <v>0</v>
      </c>
      <c r="D117" s="22">
        <f t="shared" si="3"/>
        <v>0</v>
      </c>
    </row>
    <row r="118" spans="1:4" x14ac:dyDescent="0.3">
      <c r="A118" s="4"/>
      <c r="B118" s="4" t="s">
        <v>118</v>
      </c>
      <c r="C118" s="24">
        <v>0</v>
      </c>
      <c r="D118" s="22">
        <f t="shared" si="3"/>
        <v>0</v>
      </c>
    </row>
    <row r="119" spans="1:4" x14ac:dyDescent="0.3">
      <c r="A119" s="4"/>
      <c r="B119" s="4" t="s">
        <v>119</v>
      </c>
      <c r="C119" s="21">
        <v>0.05</v>
      </c>
      <c r="D119" s="22">
        <f t="shared" si="3"/>
        <v>345.93200000000002</v>
      </c>
    </row>
    <row r="120" spans="1:4" x14ac:dyDescent="0.3">
      <c r="A120" s="4"/>
      <c r="B120" s="4" t="s">
        <v>120</v>
      </c>
      <c r="C120" s="21">
        <v>6.4999999999999997E-3</v>
      </c>
      <c r="D120" s="22">
        <f t="shared" si="3"/>
        <v>44.971159999999998</v>
      </c>
    </row>
    <row r="121" spans="1:4" x14ac:dyDescent="0.3">
      <c r="A121" s="4"/>
      <c r="B121" s="4" t="s">
        <v>121</v>
      </c>
      <c r="C121" s="21">
        <v>0.03</v>
      </c>
      <c r="D121" s="22">
        <f t="shared" si="3"/>
        <v>207.5592</v>
      </c>
    </row>
    <row r="122" spans="1:4" x14ac:dyDescent="0.3">
      <c r="A122" s="4"/>
      <c r="B122" s="4" t="s">
        <v>122</v>
      </c>
      <c r="C122" s="21">
        <v>0</v>
      </c>
      <c r="D122" s="22">
        <f t="shared" si="3"/>
        <v>0</v>
      </c>
    </row>
    <row r="123" spans="1:4" x14ac:dyDescent="0.3">
      <c r="A123" s="4"/>
      <c r="B123" s="4" t="s">
        <v>123</v>
      </c>
      <c r="C123" s="21">
        <v>0</v>
      </c>
      <c r="D123" s="22">
        <f t="shared" si="3"/>
        <v>0</v>
      </c>
    </row>
    <row r="124" spans="1:4" x14ac:dyDescent="0.3">
      <c r="A124" s="28" t="s">
        <v>53</v>
      </c>
      <c r="B124" s="30"/>
      <c r="C124" s="20">
        <v>0.14649999999999999</v>
      </c>
      <c r="D124" s="26">
        <f t="shared" si="3"/>
        <v>1013.5807599999999</v>
      </c>
    </row>
    <row r="126" spans="1:4" x14ac:dyDescent="0.3">
      <c r="A126" s="1" t="s">
        <v>124</v>
      </c>
    </row>
    <row r="127" spans="1:4" ht="28.8" x14ac:dyDescent="0.3">
      <c r="A127" s="4"/>
      <c r="B127" s="7" t="s">
        <v>125</v>
      </c>
      <c r="C127" s="3" t="s">
        <v>42</v>
      </c>
    </row>
    <row r="128" spans="1:4" x14ac:dyDescent="0.3">
      <c r="A128" s="4" t="s">
        <v>14</v>
      </c>
      <c r="B128" s="4" t="s">
        <v>40</v>
      </c>
      <c r="C128" s="22">
        <f>C29</f>
        <v>6918.64</v>
      </c>
    </row>
    <row r="129" spans="1:3" ht="28.8" x14ac:dyDescent="0.3">
      <c r="A129" s="4" t="s">
        <v>16</v>
      </c>
      <c r="B129" s="4" t="s">
        <v>54</v>
      </c>
      <c r="C129" s="22">
        <f>C67</f>
        <v>4269.2995199999996</v>
      </c>
    </row>
    <row r="130" spans="1:3" x14ac:dyDescent="0.3">
      <c r="A130" s="4" t="s">
        <v>19</v>
      </c>
      <c r="B130" s="4" t="s">
        <v>83</v>
      </c>
      <c r="C130" s="22">
        <f>D78</f>
        <v>321.71676000000002</v>
      </c>
    </row>
    <row r="131" spans="1:3" ht="28.8" x14ac:dyDescent="0.3">
      <c r="A131" s="4" t="s">
        <v>21</v>
      </c>
      <c r="B131" s="4" t="s">
        <v>126</v>
      </c>
      <c r="C131" s="22">
        <f>C102</f>
        <v>1028.1099039999999</v>
      </c>
    </row>
    <row r="132" spans="1:3" x14ac:dyDescent="0.3">
      <c r="A132" s="4" t="s">
        <v>47</v>
      </c>
      <c r="B132" s="4" t="s">
        <v>108</v>
      </c>
      <c r="C132" s="22">
        <f>C111</f>
        <v>0</v>
      </c>
    </row>
    <row r="133" spans="1:3" x14ac:dyDescent="0.3">
      <c r="A133" s="33" t="s">
        <v>127</v>
      </c>
      <c r="B133" s="34"/>
      <c r="C133" s="27">
        <f>SUM(C128:C132)</f>
        <v>12537.766184</v>
      </c>
    </row>
    <row r="134" spans="1:3" x14ac:dyDescent="0.3">
      <c r="A134" s="4" t="s">
        <v>49</v>
      </c>
      <c r="B134" s="4" t="s">
        <v>128</v>
      </c>
      <c r="C134" s="22">
        <f>D124</f>
        <v>1013.5807599999999</v>
      </c>
    </row>
    <row r="135" spans="1:3" x14ac:dyDescent="0.3">
      <c r="A135" s="28" t="s">
        <v>129</v>
      </c>
      <c r="B135" s="30"/>
      <c r="C135" s="23">
        <f>SUM(C133:C134)</f>
        <v>13551.346944000001</v>
      </c>
    </row>
  </sheetData>
  <mergeCells count="15">
    <mergeCell ref="A124:B124"/>
    <mergeCell ref="A133:B133"/>
    <mergeCell ref="A135:B135"/>
    <mergeCell ref="A78:B78"/>
    <mergeCell ref="A91:B91"/>
    <mergeCell ref="A96:B96"/>
    <mergeCell ref="A102:B103"/>
    <mergeCell ref="C102:C103"/>
    <mergeCell ref="A111:B111"/>
    <mergeCell ref="A12:C12"/>
    <mergeCell ref="A29:B29"/>
    <mergeCell ref="A37:B37"/>
    <mergeCell ref="A50:B50"/>
    <mergeCell ref="A59:B59"/>
    <mergeCell ref="A67:B6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32B0E-944F-4ED2-AFCF-D9D102A740C2}">
  <dimension ref="A1:D135"/>
  <sheetViews>
    <sheetView topLeftCell="B1" workbookViewId="0">
      <selection activeCell="C7" sqref="C7"/>
    </sheetView>
  </sheetViews>
  <sheetFormatPr defaultRowHeight="14.4" x14ac:dyDescent="0.3"/>
  <cols>
    <col min="1" max="1" width="30.44140625" customWidth="1"/>
    <col min="2" max="2" width="41.109375" customWidth="1"/>
    <col min="3" max="3" width="28.88671875" customWidth="1"/>
    <col min="4" max="4" width="16.33203125" customWidth="1"/>
  </cols>
  <sheetData>
    <row r="1" spans="1:3" x14ac:dyDescent="0.3">
      <c r="A1" s="1" t="s">
        <v>132</v>
      </c>
    </row>
    <row r="3" spans="1:3" ht="17.399999999999999" x14ac:dyDescent="0.3">
      <c r="A3" s="10" t="s">
        <v>24</v>
      </c>
    </row>
    <row r="5" spans="1:3" ht="43.2" x14ac:dyDescent="0.3">
      <c r="A5" s="11" t="s">
        <v>25</v>
      </c>
      <c r="B5" s="11" t="s">
        <v>26</v>
      </c>
      <c r="C5" s="11" t="s">
        <v>28</v>
      </c>
    </row>
    <row r="6" spans="1:3" x14ac:dyDescent="0.3">
      <c r="A6" s="2" t="s">
        <v>131</v>
      </c>
      <c r="B6" s="2" t="s">
        <v>27</v>
      </c>
      <c r="C6" s="2">
        <v>27</v>
      </c>
    </row>
    <row r="9" spans="1:3" ht="18" x14ac:dyDescent="0.3">
      <c r="A9" s="12" t="s">
        <v>29</v>
      </c>
    </row>
    <row r="10" spans="1:3" x14ac:dyDescent="0.3">
      <c r="A10" s="13" t="s">
        <v>30</v>
      </c>
    </row>
    <row r="11" spans="1:3" x14ac:dyDescent="0.3">
      <c r="A11" s="25" t="s">
        <v>31</v>
      </c>
    </row>
    <row r="12" spans="1:3" x14ac:dyDescent="0.3">
      <c r="A12" s="28" t="s">
        <v>32</v>
      </c>
      <c r="B12" s="29"/>
      <c r="C12" s="30"/>
    </row>
    <row r="13" spans="1:3" ht="28.8" x14ac:dyDescent="0.3">
      <c r="A13" s="14">
        <v>1</v>
      </c>
      <c r="B13" s="14" t="s">
        <v>33</v>
      </c>
      <c r="C13" s="15" t="str">
        <f>A1</f>
        <v>Profissional tipo 2</v>
      </c>
    </row>
    <row r="14" spans="1:3" x14ac:dyDescent="0.3">
      <c r="A14" s="14">
        <v>2</v>
      </c>
      <c r="B14" s="14" t="s">
        <v>34</v>
      </c>
      <c r="C14" s="8" t="s">
        <v>35</v>
      </c>
    </row>
    <row r="15" spans="1:3" x14ac:dyDescent="0.3">
      <c r="A15" s="14">
        <v>3</v>
      </c>
      <c r="B15" s="14" t="s">
        <v>36</v>
      </c>
      <c r="C15" s="17">
        <v>9476.08</v>
      </c>
    </row>
    <row r="16" spans="1:3" ht="28.8" x14ac:dyDescent="0.3">
      <c r="A16" s="14">
        <v>4</v>
      </c>
      <c r="B16" s="14" t="s">
        <v>37</v>
      </c>
      <c r="C16" s="15" t="str">
        <f>A1</f>
        <v>Profissional tipo 2</v>
      </c>
    </row>
    <row r="17" spans="1:3" ht="28.8" x14ac:dyDescent="0.3">
      <c r="A17" s="14">
        <v>5</v>
      </c>
      <c r="B17" s="14" t="s">
        <v>38</v>
      </c>
      <c r="C17" s="4" t="s">
        <v>39</v>
      </c>
    </row>
    <row r="20" spans="1:3" x14ac:dyDescent="0.3">
      <c r="A20" s="1" t="s">
        <v>40</v>
      </c>
    </row>
    <row r="21" spans="1:3" x14ac:dyDescent="0.3">
      <c r="A21" s="3">
        <v>1</v>
      </c>
      <c r="B21" s="7" t="s">
        <v>41</v>
      </c>
      <c r="C21" s="7" t="s">
        <v>42</v>
      </c>
    </row>
    <row r="22" spans="1:3" x14ac:dyDescent="0.3">
      <c r="A22" s="4" t="s">
        <v>14</v>
      </c>
      <c r="B22" s="4" t="s">
        <v>43</v>
      </c>
      <c r="C22" s="17">
        <f>C15</f>
        <v>9476.08</v>
      </c>
    </row>
    <row r="23" spans="1:3" x14ac:dyDescent="0.3">
      <c r="A23" s="4" t="s">
        <v>16</v>
      </c>
      <c r="B23" s="4" t="s">
        <v>44</v>
      </c>
      <c r="C23" s="17">
        <v>0</v>
      </c>
    </row>
    <row r="24" spans="1:3" x14ac:dyDescent="0.3">
      <c r="A24" s="4" t="s">
        <v>19</v>
      </c>
      <c r="B24" s="4" t="s">
        <v>45</v>
      </c>
      <c r="C24" s="17">
        <v>0</v>
      </c>
    </row>
    <row r="25" spans="1:3" x14ac:dyDescent="0.3">
      <c r="A25" s="4" t="s">
        <v>21</v>
      </c>
      <c r="B25" s="4" t="s">
        <v>46</v>
      </c>
      <c r="C25" s="17">
        <v>0</v>
      </c>
    </row>
    <row r="26" spans="1:3" x14ac:dyDescent="0.3">
      <c r="A26" s="4" t="s">
        <v>47</v>
      </c>
      <c r="B26" s="4" t="s">
        <v>48</v>
      </c>
      <c r="C26" s="17">
        <v>0</v>
      </c>
    </row>
    <row r="27" spans="1:3" x14ac:dyDescent="0.3">
      <c r="A27" s="4" t="s">
        <v>49</v>
      </c>
      <c r="B27" s="4" t="s">
        <v>50</v>
      </c>
      <c r="C27" s="17">
        <v>0</v>
      </c>
    </row>
    <row r="28" spans="1:3" x14ac:dyDescent="0.3">
      <c r="A28" s="4" t="s">
        <v>51</v>
      </c>
      <c r="B28" s="4" t="s">
        <v>52</v>
      </c>
      <c r="C28" s="17">
        <v>0</v>
      </c>
    </row>
    <row r="29" spans="1:3" x14ac:dyDescent="0.3">
      <c r="A29" s="28" t="s">
        <v>53</v>
      </c>
      <c r="B29" s="30"/>
      <c r="C29" s="18">
        <f>SUM(C22:C28)</f>
        <v>9476.08</v>
      </c>
    </row>
    <row r="32" spans="1:3" x14ac:dyDescent="0.3">
      <c r="A32" s="1" t="s">
        <v>54</v>
      </c>
    </row>
    <row r="33" spans="1:4" x14ac:dyDescent="0.3">
      <c r="A33" s="1" t="s">
        <v>55</v>
      </c>
    </row>
    <row r="34" spans="1:4" ht="28.8" x14ac:dyDescent="0.3">
      <c r="A34" s="14" t="s">
        <v>56</v>
      </c>
      <c r="B34" s="7" t="s">
        <v>57</v>
      </c>
      <c r="C34" s="19" t="s">
        <v>58</v>
      </c>
      <c r="D34" s="19" t="s">
        <v>42</v>
      </c>
    </row>
    <row r="35" spans="1:4" x14ac:dyDescent="0.3">
      <c r="A35" s="4" t="s">
        <v>14</v>
      </c>
      <c r="B35" s="4" t="s">
        <v>59</v>
      </c>
      <c r="C35" s="21">
        <v>8.3299999999999999E-2</v>
      </c>
      <c r="D35" s="17">
        <f>C35*C22</f>
        <v>789.35746399999994</v>
      </c>
    </row>
    <row r="36" spans="1:4" x14ac:dyDescent="0.3">
      <c r="A36" s="4" t="s">
        <v>16</v>
      </c>
      <c r="B36" s="4" t="s">
        <v>60</v>
      </c>
      <c r="C36" s="21">
        <v>0.1111</v>
      </c>
      <c r="D36" s="17">
        <f>C36*C22</f>
        <v>1052.792488</v>
      </c>
    </row>
    <row r="37" spans="1:4" x14ac:dyDescent="0.3">
      <c r="A37" s="28" t="s">
        <v>53</v>
      </c>
      <c r="B37" s="30"/>
      <c r="C37" s="20">
        <f>SUM(C35:C36)</f>
        <v>0.19440000000000002</v>
      </c>
      <c r="D37" s="18">
        <v>1198.44</v>
      </c>
    </row>
    <row r="40" spans="1:4" x14ac:dyDescent="0.3">
      <c r="A40" s="1" t="s">
        <v>61</v>
      </c>
    </row>
    <row r="41" spans="1:4" x14ac:dyDescent="0.3">
      <c r="A41" s="3" t="s">
        <v>62</v>
      </c>
      <c r="B41" s="7" t="s">
        <v>63</v>
      </c>
      <c r="C41" s="7" t="s">
        <v>58</v>
      </c>
      <c r="D41" s="7" t="s">
        <v>42</v>
      </c>
    </row>
    <row r="42" spans="1:4" x14ac:dyDescent="0.3">
      <c r="A42" s="4" t="s">
        <v>14</v>
      </c>
      <c r="B42" s="4" t="s">
        <v>64</v>
      </c>
      <c r="C42" s="21">
        <v>0.2</v>
      </c>
      <c r="D42" s="17">
        <f>C42*C$22</f>
        <v>1895.2160000000001</v>
      </c>
    </row>
    <row r="43" spans="1:4" x14ac:dyDescent="0.3">
      <c r="A43" s="4" t="s">
        <v>16</v>
      </c>
      <c r="B43" s="4" t="s">
        <v>65</v>
      </c>
      <c r="C43" s="21">
        <v>2.5000000000000001E-2</v>
      </c>
      <c r="D43" s="17">
        <f>C43*C$22</f>
        <v>236.90200000000002</v>
      </c>
    </row>
    <row r="44" spans="1:4" x14ac:dyDescent="0.3">
      <c r="A44" s="4" t="s">
        <v>19</v>
      </c>
      <c r="B44" s="4" t="s">
        <v>130</v>
      </c>
      <c r="C44" s="21">
        <v>0.03</v>
      </c>
      <c r="D44" s="17">
        <f t="shared" ref="D44:D49" si="0">C44*C$22</f>
        <v>284.2824</v>
      </c>
    </row>
    <row r="45" spans="1:4" x14ac:dyDescent="0.3">
      <c r="A45" s="4" t="s">
        <v>21</v>
      </c>
      <c r="B45" s="4" t="s">
        <v>66</v>
      </c>
      <c r="C45" s="21">
        <v>1.4999999999999999E-2</v>
      </c>
      <c r="D45" s="17">
        <f t="shared" si="0"/>
        <v>142.1412</v>
      </c>
    </row>
    <row r="46" spans="1:4" x14ac:dyDescent="0.3">
      <c r="A46" s="4" t="s">
        <v>47</v>
      </c>
      <c r="B46" s="4" t="s">
        <v>67</v>
      </c>
      <c r="C46" s="21">
        <v>0.01</v>
      </c>
      <c r="D46" s="17">
        <f t="shared" si="0"/>
        <v>94.760800000000003</v>
      </c>
    </row>
    <row r="47" spans="1:4" x14ac:dyDescent="0.3">
      <c r="A47" s="4" t="s">
        <v>49</v>
      </c>
      <c r="B47" s="4" t="s">
        <v>68</v>
      </c>
      <c r="C47" s="21">
        <v>6.0000000000000001E-3</v>
      </c>
      <c r="D47" s="17">
        <f t="shared" si="0"/>
        <v>56.856479999999998</v>
      </c>
    </row>
    <row r="48" spans="1:4" x14ac:dyDescent="0.3">
      <c r="A48" s="4" t="s">
        <v>51</v>
      </c>
      <c r="B48" s="4" t="s">
        <v>69</v>
      </c>
      <c r="C48" s="21">
        <v>2E-3</v>
      </c>
      <c r="D48" s="17">
        <f t="shared" si="0"/>
        <v>18.952159999999999</v>
      </c>
    </row>
    <row r="49" spans="1:4" x14ac:dyDescent="0.3">
      <c r="A49" s="4" t="s">
        <v>70</v>
      </c>
      <c r="B49" s="4" t="s">
        <v>71</v>
      </c>
      <c r="C49" s="21">
        <v>0.08</v>
      </c>
      <c r="D49" s="17">
        <f t="shared" si="0"/>
        <v>758.08640000000003</v>
      </c>
    </row>
    <row r="50" spans="1:4" x14ac:dyDescent="0.3">
      <c r="A50" s="28" t="s">
        <v>53</v>
      </c>
      <c r="B50" s="30"/>
      <c r="C50" s="20">
        <f>SUM(C42:C49)</f>
        <v>0.36800000000000005</v>
      </c>
      <c r="D50" s="18">
        <f>SUM(D42:D49)</f>
        <v>3487.1974399999999</v>
      </c>
    </row>
    <row r="53" spans="1:4" x14ac:dyDescent="0.3">
      <c r="A53" s="1" t="s">
        <v>72</v>
      </c>
    </row>
    <row r="54" spans="1:4" x14ac:dyDescent="0.3">
      <c r="A54" s="3" t="s">
        <v>73</v>
      </c>
      <c r="B54" s="7" t="s">
        <v>74</v>
      </c>
      <c r="C54" s="7" t="s">
        <v>75</v>
      </c>
      <c r="D54" s="7" t="s">
        <v>42</v>
      </c>
    </row>
    <row r="55" spans="1:4" x14ac:dyDescent="0.3">
      <c r="A55" s="4" t="s">
        <v>14</v>
      </c>
      <c r="B55" s="4" t="s">
        <v>76</v>
      </c>
      <c r="C55" s="4"/>
      <c r="D55" s="17">
        <v>0</v>
      </c>
    </row>
    <row r="56" spans="1:4" x14ac:dyDescent="0.3">
      <c r="A56" s="4" t="s">
        <v>16</v>
      </c>
      <c r="B56" s="4" t="s">
        <v>77</v>
      </c>
      <c r="C56" s="2" t="s">
        <v>78</v>
      </c>
      <c r="D56" s="16">
        <v>524.79999999999995</v>
      </c>
    </row>
    <row r="57" spans="1:4" x14ac:dyDescent="0.3">
      <c r="A57" s="4" t="s">
        <v>19</v>
      </c>
      <c r="B57" s="4" t="s">
        <v>79</v>
      </c>
      <c r="C57" s="4"/>
      <c r="D57" s="17">
        <v>0</v>
      </c>
    </row>
    <row r="58" spans="1:4" x14ac:dyDescent="0.3">
      <c r="A58" s="4" t="s">
        <v>21</v>
      </c>
      <c r="B58" s="4" t="s">
        <v>80</v>
      </c>
      <c r="C58" s="4"/>
      <c r="D58" s="17">
        <v>0</v>
      </c>
    </row>
    <row r="59" spans="1:4" x14ac:dyDescent="0.3">
      <c r="A59" s="28" t="s">
        <v>53</v>
      </c>
      <c r="B59" s="30"/>
      <c r="C59" s="14"/>
      <c r="D59" s="18">
        <f>SUM(D55:D58)</f>
        <v>524.79999999999995</v>
      </c>
    </row>
    <row r="62" spans="1:4" x14ac:dyDescent="0.3">
      <c r="A62" s="1" t="s">
        <v>81</v>
      </c>
    </row>
    <row r="63" spans="1:4" x14ac:dyDescent="0.3">
      <c r="A63" s="3">
        <v>2</v>
      </c>
      <c r="B63" s="7" t="s">
        <v>82</v>
      </c>
      <c r="C63" s="7" t="s">
        <v>42</v>
      </c>
    </row>
    <row r="64" spans="1:4" ht="28.8" x14ac:dyDescent="0.3">
      <c r="A64" s="4" t="s">
        <v>56</v>
      </c>
      <c r="B64" s="4" t="s">
        <v>57</v>
      </c>
      <c r="C64" s="17">
        <f>D37</f>
        <v>1198.44</v>
      </c>
    </row>
    <row r="65" spans="1:4" x14ac:dyDescent="0.3">
      <c r="A65" s="4" t="s">
        <v>62</v>
      </c>
      <c r="B65" s="4" t="s">
        <v>63</v>
      </c>
      <c r="C65" s="17">
        <f>D50</f>
        <v>3487.1974399999999</v>
      </c>
    </row>
    <row r="66" spans="1:4" x14ac:dyDescent="0.3">
      <c r="A66" s="4" t="s">
        <v>73</v>
      </c>
      <c r="B66" s="4" t="s">
        <v>74</v>
      </c>
      <c r="C66" s="17">
        <f>D59</f>
        <v>524.79999999999995</v>
      </c>
    </row>
    <row r="67" spans="1:4" x14ac:dyDescent="0.3">
      <c r="A67" s="28" t="s">
        <v>53</v>
      </c>
      <c r="B67" s="30"/>
      <c r="C67" s="18">
        <f>SUM(C64:C66)</f>
        <v>5210.4374400000006</v>
      </c>
    </row>
    <row r="70" spans="1:4" x14ac:dyDescent="0.3">
      <c r="A70" s="1" t="s">
        <v>83</v>
      </c>
    </row>
    <row r="71" spans="1:4" x14ac:dyDescent="0.3">
      <c r="A71" s="3">
        <v>3</v>
      </c>
      <c r="B71" s="7" t="s">
        <v>84</v>
      </c>
      <c r="C71" s="7" t="s">
        <v>58</v>
      </c>
      <c r="D71" s="7" t="s">
        <v>42</v>
      </c>
    </row>
    <row r="72" spans="1:4" x14ac:dyDescent="0.3">
      <c r="A72" s="4" t="s">
        <v>14</v>
      </c>
      <c r="B72" s="4" t="s">
        <v>85</v>
      </c>
      <c r="C72" s="21">
        <v>4.1999999999999997E-3</v>
      </c>
      <c r="D72" s="22">
        <f>C72*C$22</f>
        <v>39.799535999999996</v>
      </c>
    </row>
    <row r="73" spans="1:4" ht="28.8" x14ac:dyDescent="0.3">
      <c r="A73" s="4" t="s">
        <v>16</v>
      </c>
      <c r="B73" s="4" t="s">
        <v>86</v>
      </c>
      <c r="C73" s="21">
        <v>2.9999999999999997E-4</v>
      </c>
      <c r="D73" s="22">
        <f t="shared" ref="D73:D77" si="1">C73*C$22</f>
        <v>2.8428239999999998</v>
      </c>
    </row>
    <row r="74" spans="1:4" ht="28.8" x14ac:dyDescent="0.3">
      <c r="A74" s="4" t="s">
        <v>19</v>
      </c>
      <c r="B74" s="4" t="s">
        <v>87</v>
      </c>
      <c r="C74" s="21">
        <v>8.0000000000000002E-3</v>
      </c>
      <c r="D74" s="22">
        <f t="shared" si="1"/>
        <v>75.808639999999997</v>
      </c>
    </row>
    <row r="75" spans="1:4" x14ac:dyDescent="0.3">
      <c r="A75" s="4" t="s">
        <v>21</v>
      </c>
      <c r="B75" s="4" t="s">
        <v>88</v>
      </c>
      <c r="C75" s="21">
        <v>1.9400000000000001E-2</v>
      </c>
      <c r="D75" s="22">
        <f t="shared" si="1"/>
        <v>183.83595199999999</v>
      </c>
    </row>
    <row r="76" spans="1:4" ht="28.8" x14ac:dyDescent="0.3">
      <c r="A76" s="4" t="s">
        <v>47</v>
      </c>
      <c r="B76" s="4" t="s">
        <v>89</v>
      </c>
      <c r="C76" s="21">
        <v>7.1000000000000004E-3</v>
      </c>
      <c r="D76" s="22">
        <f t="shared" si="1"/>
        <v>67.280168000000003</v>
      </c>
    </row>
    <row r="77" spans="1:4" ht="28.8" x14ac:dyDescent="0.3">
      <c r="A77" s="4" t="s">
        <v>49</v>
      </c>
      <c r="B77" s="4" t="s">
        <v>90</v>
      </c>
      <c r="C77" s="21">
        <v>7.4999999999999997E-3</v>
      </c>
      <c r="D77" s="22">
        <f t="shared" si="1"/>
        <v>71.070599999999999</v>
      </c>
    </row>
    <row r="78" spans="1:4" x14ac:dyDescent="0.3">
      <c r="A78" s="28" t="s">
        <v>53</v>
      </c>
      <c r="B78" s="30"/>
      <c r="C78" s="20">
        <f>SUM(C72:C77)</f>
        <v>4.65E-2</v>
      </c>
      <c r="D78" s="23">
        <f>SUM(D72:D77)</f>
        <v>440.63772</v>
      </c>
    </row>
    <row r="81" spans="1:4" x14ac:dyDescent="0.3">
      <c r="A81" s="1" t="s">
        <v>91</v>
      </c>
    </row>
    <row r="83" spans="1:4" x14ac:dyDescent="0.3">
      <c r="A83" s="1" t="s">
        <v>92</v>
      </c>
    </row>
    <row r="84" spans="1:4" x14ac:dyDescent="0.3">
      <c r="A84" s="3" t="s">
        <v>93</v>
      </c>
      <c r="B84" s="7" t="s">
        <v>94</v>
      </c>
      <c r="C84" s="7" t="s">
        <v>58</v>
      </c>
      <c r="D84" s="7" t="s">
        <v>42</v>
      </c>
    </row>
    <row r="85" spans="1:4" x14ac:dyDescent="0.3">
      <c r="A85" s="4" t="s">
        <v>14</v>
      </c>
      <c r="B85" s="4" t="s">
        <v>95</v>
      </c>
      <c r="C85" s="21">
        <v>9.4999999999999998E-3</v>
      </c>
      <c r="D85" s="22">
        <f>C85*C$22</f>
        <v>90.022759999999991</v>
      </c>
    </row>
    <row r="86" spans="1:4" x14ac:dyDescent="0.3">
      <c r="A86" s="4" t="s">
        <v>16</v>
      </c>
      <c r="B86" s="4" t="s">
        <v>96</v>
      </c>
      <c r="C86" s="21">
        <v>3.8800000000000001E-2</v>
      </c>
      <c r="D86" s="22">
        <f t="shared" ref="D86:D90" si="2">C86*C$22</f>
        <v>367.67190399999998</v>
      </c>
    </row>
    <row r="87" spans="1:4" ht="28.8" x14ac:dyDescent="0.3">
      <c r="A87" s="4" t="s">
        <v>19</v>
      </c>
      <c r="B87" s="4" t="s">
        <v>97</v>
      </c>
      <c r="C87" s="21">
        <v>1E-3</v>
      </c>
      <c r="D87" s="22">
        <f t="shared" si="2"/>
        <v>9.4760799999999996</v>
      </c>
    </row>
    <row r="88" spans="1:4" ht="28.8" x14ac:dyDescent="0.3">
      <c r="A88" s="4" t="s">
        <v>21</v>
      </c>
      <c r="B88" s="4" t="s">
        <v>98</v>
      </c>
      <c r="C88" s="21">
        <v>4.1999999999999997E-3</v>
      </c>
      <c r="D88" s="22">
        <f t="shared" si="2"/>
        <v>39.799535999999996</v>
      </c>
    </row>
    <row r="89" spans="1:4" ht="28.8" x14ac:dyDescent="0.3">
      <c r="A89" s="4" t="s">
        <v>47</v>
      </c>
      <c r="B89" s="4" t="s">
        <v>99</v>
      </c>
      <c r="C89" s="21">
        <v>2.0000000000000001E-4</v>
      </c>
      <c r="D89" s="22">
        <f t="shared" si="2"/>
        <v>1.895216</v>
      </c>
    </row>
    <row r="90" spans="1:4" ht="28.8" x14ac:dyDescent="0.3">
      <c r="A90" s="4" t="s">
        <v>49</v>
      </c>
      <c r="B90" s="4" t="s">
        <v>100</v>
      </c>
      <c r="C90" s="21">
        <v>9.4899999999999998E-2</v>
      </c>
      <c r="D90" s="22">
        <f t="shared" si="2"/>
        <v>899.27999199999999</v>
      </c>
    </row>
    <row r="91" spans="1:4" x14ac:dyDescent="0.3">
      <c r="A91" s="28" t="s">
        <v>53</v>
      </c>
      <c r="B91" s="30"/>
      <c r="C91" s="20">
        <v>0.14860000000000001</v>
      </c>
      <c r="D91" s="22">
        <f>SUM(D85:D90)</f>
        <v>1408.1454880000001</v>
      </c>
    </row>
    <row r="93" spans="1:4" x14ac:dyDescent="0.3">
      <c r="A93" s="1" t="s">
        <v>101</v>
      </c>
    </row>
    <row r="94" spans="1:4" x14ac:dyDescent="0.3">
      <c r="A94" s="3" t="s">
        <v>102</v>
      </c>
      <c r="B94" s="7" t="s">
        <v>103</v>
      </c>
      <c r="C94" s="7" t="s">
        <v>42</v>
      </c>
    </row>
    <row r="95" spans="1:4" ht="28.8" x14ac:dyDescent="0.3">
      <c r="A95" s="4" t="s">
        <v>14</v>
      </c>
      <c r="B95" s="4" t="s">
        <v>104</v>
      </c>
      <c r="C95" s="22">
        <v>0</v>
      </c>
    </row>
    <row r="96" spans="1:4" x14ac:dyDescent="0.3">
      <c r="A96" s="28" t="s">
        <v>53</v>
      </c>
      <c r="B96" s="30"/>
      <c r="C96" s="23">
        <v>0</v>
      </c>
    </row>
    <row r="98" spans="1:3" x14ac:dyDescent="0.3">
      <c r="A98" s="1" t="s">
        <v>105</v>
      </c>
    </row>
    <row r="99" spans="1:3" x14ac:dyDescent="0.3">
      <c r="A99" s="3">
        <v>4</v>
      </c>
      <c r="B99" s="7" t="s">
        <v>106</v>
      </c>
      <c r="C99" s="7" t="s">
        <v>42</v>
      </c>
    </row>
    <row r="100" spans="1:3" x14ac:dyDescent="0.3">
      <c r="A100" s="4" t="s">
        <v>93</v>
      </c>
      <c r="B100" s="4" t="s">
        <v>107</v>
      </c>
      <c r="C100" s="22">
        <f>D91</f>
        <v>1408.1454880000001</v>
      </c>
    </row>
    <row r="101" spans="1:3" x14ac:dyDescent="0.3">
      <c r="A101" s="4" t="s">
        <v>102</v>
      </c>
      <c r="B101" s="4" t="s">
        <v>103</v>
      </c>
      <c r="C101" s="22">
        <v>0</v>
      </c>
    </row>
    <row r="102" spans="1:3" x14ac:dyDescent="0.3">
      <c r="A102" s="35" t="s">
        <v>53</v>
      </c>
      <c r="B102" s="36"/>
      <c r="C102" s="31">
        <f>SUM(C100,C101)</f>
        <v>1408.1454880000001</v>
      </c>
    </row>
    <row r="103" spans="1:3" x14ac:dyDescent="0.3">
      <c r="A103" s="37"/>
      <c r="B103" s="38"/>
      <c r="C103" s="32"/>
    </row>
    <row r="105" spans="1:3" x14ac:dyDescent="0.3">
      <c r="A105" s="1" t="s">
        <v>108</v>
      </c>
    </row>
    <row r="106" spans="1:3" x14ac:dyDescent="0.3">
      <c r="A106" s="14">
        <v>5</v>
      </c>
      <c r="B106" s="7" t="s">
        <v>109</v>
      </c>
      <c r="C106" s="7" t="s">
        <v>42</v>
      </c>
    </row>
    <row r="107" spans="1:3" x14ac:dyDescent="0.3">
      <c r="A107" s="4" t="s">
        <v>14</v>
      </c>
      <c r="B107" s="4" t="s">
        <v>110</v>
      </c>
      <c r="C107" s="22">
        <v>0</v>
      </c>
    </row>
    <row r="108" spans="1:3" x14ac:dyDescent="0.3">
      <c r="A108" s="4" t="s">
        <v>16</v>
      </c>
      <c r="B108" s="4" t="s">
        <v>111</v>
      </c>
      <c r="C108" s="22">
        <v>0</v>
      </c>
    </row>
    <row r="109" spans="1:3" x14ac:dyDescent="0.3">
      <c r="A109" s="4" t="s">
        <v>19</v>
      </c>
      <c r="B109" s="4" t="s">
        <v>112</v>
      </c>
      <c r="C109" s="22">
        <v>0</v>
      </c>
    </row>
    <row r="110" spans="1:3" x14ac:dyDescent="0.3">
      <c r="A110" s="4" t="s">
        <v>21</v>
      </c>
      <c r="B110" s="4" t="s">
        <v>52</v>
      </c>
      <c r="C110" s="22">
        <v>0</v>
      </c>
    </row>
    <row r="111" spans="1:3" x14ac:dyDescent="0.3">
      <c r="A111" s="28" t="s">
        <v>53</v>
      </c>
      <c r="B111" s="30"/>
      <c r="C111" s="23">
        <f>SUM(C107:C110)</f>
        <v>0</v>
      </c>
    </row>
    <row r="113" spans="1:4" x14ac:dyDescent="0.3">
      <c r="A113" s="1" t="s">
        <v>113</v>
      </c>
    </row>
    <row r="114" spans="1:4" x14ac:dyDescent="0.3">
      <c r="A114" s="3">
        <v>6</v>
      </c>
      <c r="B114" s="7" t="s">
        <v>114</v>
      </c>
      <c r="C114" s="7" t="s">
        <v>58</v>
      </c>
      <c r="D114" s="7" t="s">
        <v>42</v>
      </c>
    </row>
    <row r="115" spans="1:4" x14ac:dyDescent="0.3">
      <c r="A115" s="4" t="s">
        <v>14</v>
      </c>
      <c r="B115" s="4" t="s">
        <v>115</v>
      </c>
      <c r="C115" s="21">
        <v>0.01</v>
      </c>
      <c r="D115" s="22">
        <f>C115*C$22</f>
        <v>94.760800000000003</v>
      </c>
    </row>
    <row r="116" spans="1:4" x14ac:dyDescent="0.3">
      <c r="A116" s="4" t="s">
        <v>16</v>
      </c>
      <c r="B116" s="4" t="s">
        <v>116</v>
      </c>
      <c r="C116" s="21">
        <v>0.05</v>
      </c>
      <c r="D116" s="22">
        <f t="shared" ref="D116:D124" si="3">C116*C$22</f>
        <v>473.80400000000003</v>
      </c>
    </row>
    <row r="117" spans="1:4" x14ac:dyDescent="0.3">
      <c r="A117" s="4" t="s">
        <v>19</v>
      </c>
      <c r="B117" s="4" t="s">
        <v>117</v>
      </c>
      <c r="C117" s="24">
        <v>0</v>
      </c>
      <c r="D117" s="22">
        <f t="shared" si="3"/>
        <v>0</v>
      </c>
    </row>
    <row r="118" spans="1:4" x14ac:dyDescent="0.3">
      <c r="A118" s="4"/>
      <c r="B118" s="4" t="s">
        <v>118</v>
      </c>
      <c r="C118" s="24">
        <v>0</v>
      </c>
      <c r="D118" s="22">
        <f t="shared" si="3"/>
        <v>0</v>
      </c>
    </row>
    <row r="119" spans="1:4" x14ac:dyDescent="0.3">
      <c r="A119" s="4"/>
      <c r="B119" s="4" t="s">
        <v>119</v>
      </c>
      <c r="C119" s="21">
        <v>0.05</v>
      </c>
      <c r="D119" s="22">
        <f t="shared" si="3"/>
        <v>473.80400000000003</v>
      </c>
    </row>
    <row r="120" spans="1:4" x14ac:dyDescent="0.3">
      <c r="A120" s="4"/>
      <c r="B120" s="4" t="s">
        <v>120</v>
      </c>
      <c r="C120" s="21">
        <v>6.4999999999999997E-3</v>
      </c>
      <c r="D120" s="22">
        <f t="shared" si="3"/>
        <v>61.594519999999996</v>
      </c>
    </row>
    <row r="121" spans="1:4" x14ac:dyDescent="0.3">
      <c r="A121" s="4"/>
      <c r="B121" s="4" t="s">
        <v>121</v>
      </c>
      <c r="C121" s="21">
        <v>0.03</v>
      </c>
      <c r="D121" s="22">
        <f t="shared" si="3"/>
        <v>284.2824</v>
      </c>
    </row>
    <row r="122" spans="1:4" x14ac:dyDescent="0.3">
      <c r="A122" s="4"/>
      <c r="B122" s="4" t="s">
        <v>122</v>
      </c>
      <c r="C122" s="21">
        <v>0</v>
      </c>
      <c r="D122" s="22">
        <f t="shared" si="3"/>
        <v>0</v>
      </c>
    </row>
    <row r="123" spans="1:4" x14ac:dyDescent="0.3">
      <c r="A123" s="4"/>
      <c r="B123" s="4" t="s">
        <v>123</v>
      </c>
      <c r="C123" s="21">
        <v>0</v>
      </c>
      <c r="D123" s="22">
        <f t="shared" si="3"/>
        <v>0</v>
      </c>
    </row>
    <row r="124" spans="1:4" x14ac:dyDescent="0.3">
      <c r="A124" s="28" t="s">
        <v>53</v>
      </c>
      <c r="B124" s="30"/>
      <c r="C124" s="20">
        <v>0.14649999999999999</v>
      </c>
      <c r="D124" s="26">
        <f t="shared" si="3"/>
        <v>1388.2457199999999</v>
      </c>
    </row>
    <row r="126" spans="1:4" x14ac:dyDescent="0.3">
      <c r="A126" s="1" t="s">
        <v>124</v>
      </c>
    </row>
    <row r="127" spans="1:4" ht="28.8" x14ac:dyDescent="0.3">
      <c r="A127" s="4"/>
      <c r="B127" s="7" t="s">
        <v>125</v>
      </c>
      <c r="C127" s="3" t="s">
        <v>42</v>
      </c>
    </row>
    <row r="128" spans="1:4" x14ac:dyDescent="0.3">
      <c r="A128" s="4" t="s">
        <v>14</v>
      </c>
      <c r="B128" s="4" t="s">
        <v>40</v>
      </c>
      <c r="C128" s="22">
        <f>C29</f>
        <v>9476.08</v>
      </c>
    </row>
    <row r="129" spans="1:3" ht="28.8" x14ac:dyDescent="0.3">
      <c r="A129" s="4" t="s">
        <v>16</v>
      </c>
      <c r="B129" s="4" t="s">
        <v>54</v>
      </c>
      <c r="C129" s="22">
        <f>C67</f>
        <v>5210.4374400000006</v>
      </c>
    </row>
    <row r="130" spans="1:3" x14ac:dyDescent="0.3">
      <c r="A130" s="4" t="s">
        <v>19</v>
      </c>
      <c r="B130" s="4" t="s">
        <v>83</v>
      </c>
      <c r="C130" s="22">
        <f>D78</f>
        <v>440.63772</v>
      </c>
    </row>
    <row r="131" spans="1:3" ht="28.8" x14ac:dyDescent="0.3">
      <c r="A131" s="4" t="s">
        <v>21</v>
      </c>
      <c r="B131" s="4" t="s">
        <v>126</v>
      </c>
      <c r="C131" s="22">
        <f>C102</f>
        <v>1408.1454880000001</v>
      </c>
    </row>
    <row r="132" spans="1:3" x14ac:dyDescent="0.3">
      <c r="A132" s="4" t="s">
        <v>47</v>
      </c>
      <c r="B132" s="4" t="s">
        <v>108</v>
      </c>
      <c r="C132" s="22">
        <f>C111</f>
        <v>0</v>
      </c>
    </row>
    <row r="133" spans="1:3" x14ac:dyDescent="0.3">
      <c r="A133" s="33" t="s">
        <v>127</v>
      </c>
      <c r="B133" s="34"/>
      <c r="C133" s="27">
        <f>SUM(C128:C132)</f>
        <v>16535.300648</v>
      </c>
    </row>
    <row r="134" spans="1:3" x14ac:dyDescent="0.3">
      <c r="A134" s="4" t="s">
        <v>49</v>
      </c>
      <c r="B134" s="4" t="s">
        <v>128</v>
      </c>
      <c r="C134" s="22">
        <f>D124</f>
        <v>1388.2457199999999</v>
      </c>
    </row>
    <row r="135" spans="1:3" x14ac:dyDescent="0.3">
      <c r="A135" s="28" t="s">
        <v>129</v>
      </c>
      <c r="B135" s="30"/>
      <c r="C135" s="23">
        <f>SUM(C133:C134)</f>
        <v>17923.546367999999</v>
      </c>
    </row>
  </sheetData>
  <mergeCells count="15">
    <mergeCell ref="A124:B124"/>
    <mergeCell ref="A133:B133"/>
    <mergeCell ref="A135:B135"/>
    <mergeCell ref="A78:B78"/>
    <mergeCell ref="A91:B91"/>
    <mergeCell ref="A96:B96"/>
    <mergeCell ref="A102:B103"/>
    <mergeCell ref="C102:C103"/>
    <mergeCell ref="A111:B111"/>
    <mergeCell ref="A12:C12"/>
    <mergeCell ref="A29:B29"/>
    <mergeCell ref="A37:B37"/>
    <mergeCell ref="A50:B50"/>
    <mergeCell ref="A59:B59"/>
    <mergeCell ref="A67:B6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8D4A7-530A-4227-9700-ABA2EA7B55E6}">
  <dimension ref="A1:D135"/>
  <sheetViews>
    <sheetView topLeftCell="B1" workbookViewId="0">
      <selection activeCell="C7" sqref="C7"/>
    </sheetView>
  </sheetViews>
  <sheetFormatPr defaultRowHeight="14.4" x14ac:dyDescent="0.3"/>
  <cols>
    <col min="1" max="1" width="30.44140625" customWidth="1"/>
    <col min="2" max="2" width="41.109375" customWidth="1"/>
    <col min="3" max="3" width="28.88671875" customWidth="1"/>
    <col min="4" max="4" width="16.33203125" customWidth="1"/>
  </cols>
  <sheetData>
    <row r="1" spans="1:3" x14ac:dyDescent="0.3">
      <c r="A1" s="1" t="s">
        <v>134</v>
      </c>
    </row>
    <row r="3" spans="1:3" ht="17.399999999999999" x14ac:dyDescent="0.3">
      <c r="A3" s="10" t="s">
        <v>24</v>
      </c>
    </row>
    <row r="5" spans="1:3" ht="43.2" x14ac:dyDescent="0.3">
      <c r="A5" s="11" t="s">
        <v>25</v>
      </c>
      <c r="B5" s="11" t="s">
        <v>26</v>
      </c>
      <c r="C5" s="11" t="s">
        <v>28</v>
      </c>
    </row>
    <row r="6" spans="1:3" x14ac:dyDescent="0.3">
      <c r="A6" s="2" t="s">
        <v>131</v>
      </c>
      <c r="B6" s="2" t="s">
        <v>27</v>
      </c>
      <c r="C6" s="2">
        <v>16</v>
      </c>
    </row>
    <row r="9" spans="1:3" ht="18" x14ac:dyDescent="0.3">
      <c r="A9" s="12" t="s">
        <v>29</v>
      </c>
    </row>
    <row r="10" spans="1:3" x14ac:dyDescent="0.3">
      <c r="A10" s="13" t="s">
        <v>30</v>
      </c>
    </row>
    <row r="11" spans="1:3" x14ac:dyDescent="0.3">
      <c r="A11" s="25" t="s">
        <v>31</v>
      </c>
    </row>
    <row r="12" spans="1:3" x14ac:dyDescent="0.3">
      <c r="A12" s="28" t="s">
        <v>32</v>
      </c>
      <c r="B12" s="29"/>
      <c r="C12" s="30"/>
    </row>
    <row r="13" spans="1:3" ht="28.8" x14ac:dyDescent="0.3">
      <c r="A13" s="14">
        <v>1</v>
      </c>
      <c r="B13" s="14" t="s">
        <v>33</v>
      </c>
      <c r="C13" s="15" t="str">
        <f>A1</f>
        <v>Profissional tipo 4</v>
      </c>
    </row>
    <row r="14" spans="1:3" x14ac:dyDescent="0.3">
      <c r="A14" s="14">
        <v>2</v>
      </c>
      <c r="B14" s="14" t="s">
        <v>34</v>
      </c>
      <c r="C14" s="8" t="s">
        <v>35</v>
      </c>
    </row>
    <row r="15" spans="1:3" x14ac:dyDescent="0.3">
      <c r="A15" s="14">
        <v>3</v>
      </c>
      <c r="B15" s="14" t="s">
        <v>36</v>
      </c>
      <c r="C15" s="17">
        <v>11368.92</v>
      </c>
    </row>
    <row r="16" spans="1:3" ht="28.8" x14ac:dyDescent="0.3">
      <c r="A16" s="14">
        <v>4</v>
      </c>
      <c r="B16" s="14" t="s">
        <v>37</v>
      </c>
      <c r="C16" s="15" t="str">
        <f>A1</f>
        <v>Profissional tipo 4</v>
      </c>
    </row>
    <row r="17" spans="1:3" ht="28.8" x14ac:dyDescent="0.3">
      <c r="A17" s="14">
        <v>5</v>
      </c>
      <c r="B17" s="14" t="s">
        <v>38</v>
      </c>
      <c r="C17" s="4" t="s">
        <v>39</v>
      </c>
    </row>
    <row r="20" spans="1:3" x14ac:dyDescent="0.3">
      <c r="A20" s="1" t="s">
        <v>40</v>
      </c>
    </row>
    <row r="21" spans="1:3" x14ac:dyDescent="0.3">
      <c r="A21" s="3">
        <v>1</v>
      </c>
      <c r="B21" s="7" t="s">
        <v>41</v>
      </c>
      <c r="C21" s="7" t="s">
        <v>42</v>
      </c>
    </row>
    <row r="22" spans="1:3" x14ac:dyDescent="0.3">
      <c r="A22" s="4" t="s">
        <v>14</v>
      </c>
      <c r="B22" s="4" t="s">
        <v>43</v>
      </c>
      <c r="C22" s="17">
        <f>C15</f>
        <v>11368.92</v>
      </c>
    </row>
    <row r="23" spans="1:3" x14ac:dyDescent="0.3">
      <c r="A23" s="4" t="s">
        <v>16</v>
      </c>
      <c r="B23" s="4" t="s">
        <v>44</v>
      </c>
      <c r="C23" s="17">
        <v>0</v>
      </c>
    </row>
    <row r="24" spans="1:3" x14ac:dyDescent="0.3">
      <c r="A24" s="4" t="s">
        <v>19</v>
      </c>
      <c r="B24" s="4" t="s">
        <v>45</v>
      </c>
      <c r="C24" s="17">
        <v>0</v>
      </c>
    </row>
    <row r="25" spans="1:3" x14ac:dyDescent="0.3">
      <c r="A25" s="4" t="s">
        <v>21</v>
      </c>
      <c r="B25" s="4" t="s">
        <v>46</v>
      </c>
      <c r="C25" s="17">
        <v>0</v>
      </c>
    </row>
    <row r="26" spans="1:3" x14ac:dyDescent="0.3">
      <c r="A26" s="4" t="s">
        <v>47</v>
      </c>
      <c r="B26" s="4" t="s">
        <v>48</v>
      </c>
      <c r="C26" s="17">
        <v>0</v>
      </c>
    </row>
    <row r="27" spans="1:3" x14ac:dyDescent="0.3">
      <c r="A27" s="4" t="s">
        <v>49</v>
      </c>
      <c r="B27" s="4" t="s">
        <v>50</v>
      </c>
      <c r="C27" s="17">
        <v>0</v>
      </c>
    </row>
    <row r="28" spans="1:3" x14ac:dyDescent="0.3">
      <c r="A28" s="4" t="s">
        <v>51</v>
      </c>
      <c r="B28" s="4" t="s">
        <v>52</v>
      </c>
      <c r="C28" s="17">
        <v>0</v>
      </c>
    </row>
    <row r="29" spans="1:3" x14ac:dyDescent="0.3">
      <c r="A29" s="28" t="s">
        <v>53</v>
      </c>
      <c r="B29" s="30"/>
      <c r="C29" s="18">
        <f>SUM(C22:C28)</f>
        <v>11368.92</v>
      </c>
    </row>
    <row r="32" spans="1:3" x14ac:dyDescent="0.3">
      <c r="A32" s="1" t="s">
        <v>54</v>
      </c>
    </row>
    <row r="33" spans="1:4" x14ac:dyDescent="0.3">
      <c r="A33" s="1" t="s">
        <v>55</v>
      </c>
    </row>
    <row r="34" spans="1:4" ht="28.8" x14ac:dyDescent="0.3">
      <c r="A34" s="14" t="s">
        <v>56</v>
      </c>
      <c r="B34" s="7" t="s">
        <v>57</v>
      </c>
      <c r="C34" s="19" t="s">
        <v>58</v>
      </c>
      <c r="D34" s="19" t="s">
        <v>42</v>
      </c>
    </row>
    <row r="35" spans="1:4" x14ac:dyDescent="0.3">
      <c r="A35" s="4" t="s">
        <v>14</v>
      </c>
      <c r="B35" s="4" t="s">
        <v>59</v>
      </c>
      <c r="C35" s="21">
        <v>8.3299999999999999E-2</v>
      </c>
      <c r="D35" s="17">
        <f>C35*C22</f>
        <v>947.03103599999997</v>
      </c>
    </row>
    <row r="36" spans="1:4" x14ac:dyDescent="0.3">
      <c r="A36" s="4" t="s">
        <v>16</v>
      </c>
      <c r="B36" s="4" t="s">
        <v>60</v>
      </c>
      <c r="C36" s="21">
        <v>0.1111</v>
      </c>
      <c r="D36" s="17">
        <f>C36*C22</f>
        <v>1263.087012</v>
      </c>
    </row>
    <row r="37" spans="1:4" x14ac:dyDescent="0.3">
      <c r="A37" s="28" t="s">
        <v>53</v>
      </c>
      <c r="B37" s="30"/>
      <c r="C37" s="20">
        <f>SUM(C35:C36)</f>
        <v>0.19440000000000002</v>
      </c>
      <c r="D37" s="18">
        <v>1198.44</v>
      </c>
    </row>
    <row r="40" spans="1:4" x14ac:dyDescent="0.3">
      <c r="A40" s="1" t="s">
        <v>61</v>
      </c>
    </row>
    <row r="41" spans="1:4" x14ac:dyDescent="0.3">
      <c r="A41" s="3" t="s">
        <v>62</v>
      </c>
      <c r="B41" s="7" t="s">
        <v>63</v>
      </c>
      <c r="C41" s="7" t="s">
        <v>58</v>
      </c>
      <c r="D41" s="7" t="s">
        <v>42</v>
      </c>
    </row>
    <row r="42" spans="1:4" x14ac:dyDescent="0.3">
      <c r="A42" s="4" t="s">
        <v>14</v>
      </c>
      <c r="B42" s="4" t="s">
        <v>64</v>
      </c>
      <c r="C42" s="21">
        <v>0.2</v>
      </c>
      <c r="D42" s="17">
        <f>C42*C$22</f>
        <v>2273.7840000000001</v>
      </c>
    </row>
    <row r="43" spans="1:4" x14ac:dyDescent="0.3">
      <c r="A43" s="4" t="s">
        <v>16</v>
      </c>
      <c r="B43" s="4" t="s">
        <v>65</v>
      </c>
      <c r="C43" s="21">
        <v>2.5000000000000001E-2</v>
      </c>
      <c r="D43" s="17">
        <f>C43*C$22</f>
        <v>284.22300000000001</v>
      </c>
    </row>
    <row r="44" spans="1:4" x14ac:dyDescent="0.3">
      <c r="A44" s="4" t="s">
        <v>19</v>
      </c>
      <c r="B44" s="4" t="s">
        <v>130</v>
      </c>
      <c r="C44" s="21">
        <v>0.03</v>
      </c>
      <c r="D44" s="17">
        <f t="shared" ref="D44:D49" si="0">C44*C$22</f>
        <v>341.06759999999997</v>
      </c>
    </row>
    <row r="45" spans="1:4" x14ac:dyDescent="0.3">
      <c r="A45" s="4" t="s">
        <v>21</v>
      </c>
      <c r="B45" s="4" t="s">
        <v>66</v>
      </c>
      <c r="C45" s="21">
        <v>1.4999999999999999E-2</v>
      </c>
      <c r="D45" s="17">
        <f t="shared" si="0"/>
        <v>170.53379999999999</v>
      </c>
    </row>
    <row r="46" spans="1:4" x14ac:dyDescent="0.3">
      <c r="A46" s="4" t="s">
        <v>47</v>
      </c>
      <c r="B46" s="4" t="s">
        <v>67</v>
      </c>
      <c r="C46" s="21">
        <v>0.01</v>
      </c>
      <c r="D46" s="17">
        <f t="shared" si="0"/>
        <v>113.6892</v>
      </c>
    </row>
    <row r="47" spans="1:4" x14ac:dyDescent="0.3">
      <c r="A47" s="4" t="s">
        <v>49</v>
      </c>
      <c r="B47" s="4" t="s">
        <v>68</v>
      </c>
      <c r="C47" s="21">
        <v>6.0000000000000001E-3</v>
      </c>
      <c r="D47" s="17">
        <f t="shared" si="0"/>
        <v>68.213520000000003</v>
      </c>
    </row>
    <row r="48" spans="1:4" x14ac:dyDescent="0.3">
      <c r="A48" s="4" t="s">
        <v>51</v>
      </c>
      <c r="B48" s="4" t="s">
        <v>69</v>
      </c>
      <c r="C48" s="21">
        <v>2E-3</v>
      </c>
      <c r="D48" s="17">
        <f t="shared" si="0"/>
        <v>22.737840000000002</v>
      </c>
    </row>
    <row r="49" spans="1:4" x14ac:dyDescent="0.3">
      <c r="A49" s="4" t="s">
        <v>70</v>
      </c>
      <c r="B49" s="4" t="s">
        <v>71</v>
      </c>
      <c r="C49" s="21">
        <v>0.08</v>
      </c>
      <c r="D49" s="17">
        <f t="shared" si="0"/>
        <v>909.5136</v>
      </c>
    </row>
    <row r="50" spans="1:4" x14ac:dyDescent="0.3">
      <c r="A50" s="28" t="s">
        <v>53</v>
      </c>
      <c r="B50" s="30"/>
      <c r="C50" s="20">
        <f>SUM(C42:C49)</f>
        <v>0.36800000000000005</v>
      </c>
      <c r="D50" s="18">
        <f>SUM(D42:D49)</f>
        <v>4183.7625599999992</v>
      </c>
    </row>
    <row r="53" spans="1:4" x14ac:dyDescent="0.3">
      <c r="A53" s="1" t="s">
        <v>72</v>
      </c>
    </row>
    <row r="54" spans="1:4" x14ac:dyDescent="0.3">
      <c r="A54" s="3" t="s">
        <v>73</v>
      </c>
      <c r="B54" s="7" t="s">
        <v>74</v>
      </c>
      <c r="C54" s="7" t="s">
        <v>75</v>
      </c>
      <c r="D54" s="7" t="s">
        <v>42</v>
      </c>
    </row>
    <row r="55" spans="1:4" x14ac:dyDescent="0.3">
      <c r="A55" s="4" t="s">
        <v>14</v>
      </c>
      <c r="B55" s="4" t="s">
        <v>76</v>
      </c>
      <c r="C55" s="4"/>
      <c r="D55" s="17">
        <v>0</v>
      </c>
    </row>
    <row r="56" spans="1:4" x14ac:dyDescent="0.3">
      <c r="A56" s="4" t="s">
        <v>16</v>
      </c>
      <c r="B56" s="4" t="s">
        <v>77</v>
      </c>
      <c r="C56" s="2" t="s">
        <v>78</v>
      </c>
      <c r="D56" s="16">
        <v>524.79999999999995</v>
      </c>
    </row>
    <row r="57" spans="1:4" x14ac:dyDescent="0.3">
      <c r="A57" s="4" t="s">
        <v>19</v>
      </c>
      <c r="B57" s="4" t="s">
        <v>79</v>
      </c>
      <c r="C57" s="4"/>
      <c r="D57" s="17">
        <v>0</v>
      </c>
    </row>
    <row r="58" spans="1:4" x14ac:dyDescent="0.3">
      <c r="A58" s="4" t="s">
        <v>21</v>
      </c>
      <c r="B58" s="4" t="s">
        <v>80</v>
      </c>
      <c r="C58" s="4"/>
      <c r="D58" s="17">
        <v>0</v>
      </c>
    </row>
    <row r="59" spans="1:4" x14ac:dyDescent="0.3">
      <c r="A59" s="28" t="s">
        <v>53</v>
      </c>
      <c r="B59" s="30"/>
      <c r="C59" s="14"/>
      <c r="D59" s="18">
        <f>SUM(D55:D58)</f>
        <v>524.79999999999995</v>
      </c>
    </row>
    <row r="62" spans="1:4" x14ac:dyDescent="0.3">
      <c r="A62" s="1" t="s">
        <v>81</v>
      </c>
    </row>
    <row r="63" spans="1:4" x14ac:dyDescent="0.3">
      <c r="A63" s="3">
        <v>2</v>
      </c>
      <c r="B63" s="7" t="s">
        <v>82</v>
      </c>
      <c r="C63" s="7" t="s">
        <v>42</v>
      </c>
    </row>
    <row r="64" spans="1:4" ht="28.8" x14ac:dyDescent="0.3">
      <c r="A64" s="4" t="s">
        <v>56</v>
      </c>
      <c r="B64" s="4" t="s">
        <v>57</v>
      </c>
      <c r="C64" s="17">
        <f>D37</f>
        <v>1198.44</v>
      </c>
    </row>
    <row r="65" spans="1:4" x14ac:dyDescent="0.3">
      <c r="A65" s="4" t="s">
        <v>62</v>
      </c>
      <c r="B65" s="4" t="s">
        <v>63</v>
      </c>
      <c r="C65" s="17">
        <f>D50</f>
        <v>4183.7625599999992</v>
      </c>
    </row>
    <row r="66" spans="1:4" x14ac:dyDescent="0.3">
      <c r="A66" s="4" t="s">
        <v>73</v>
      </c>
      <c r="B66" s="4" t="s">
        <v>74</v>
      </c>
      <c r="C66" s="17">
        <f>D59</f>
        <v>524.79999999999995</v>
      </c>
    </row>
    <row r="67" spans="1:4" x14ac:dyDescent="0.3">
      <c r="A67" s="28" t="s">
        <v>53</v>
      </c>
      <c r="B67" s="30"/>
      <c r="C67" s="18">
        <f>SUM(C64:C66)</f>
        <v>5907.0025599999999</v>
      </c>
    </row>
    <row r="70" spans="1:4" x14ac:dyDescent="0.3">
      <c r="A70" s="1" t="s">
        <v>83</v>
      </c>
    </row>
    <row r="71" spans="1:4" x14ac:dyDescent="0.3">
      <c r="A71" s="3">
        <v>3</v>
      </c>
      <c r="B71" s="7" t="s">
        <v>84</v>
      </c>
      <c r="C71" s="7" t="s">
        <v>58</v>
      </c>
      <c r="D71" s="7" t="s">
        <v>42</v>
      </c>
    </row>
    <row r="72" spans="1:4" x14ac:dyDescent="0.3">
      <c r="A72" s="4" t="s">
        <v>14</v>
      </c>
      <c r="B72" s="4" t="s">
        <v>85</v>
      </c>
      <c r="C72" s="21">
        <v>4.1999999999999997E-3</v>
      </c>
      <c r="D72" s="22">
        <f>C72*C$22</f>
        <v>47.749463999999996</v>
      </c>
    </row>
    <row r="73" spans="1:4" ht="28.8" x14ac:dyDescent="0.3">
      <c r="A73" s="4" t="s">
        <v>16</v>
      </c>
      <c r="B73" s="4" t="s">
        <v>86</v>
      </c>
      <c r="C73" s="21">
        <v>2.9999999999999997E-4</v>
      </c>
      <c r="D73" s="22">
        <f t="shared" ref="D73:D77" si="1">C73*C$22</f>
        <v>3.4106759999999996</v>
      </c>
    </row>
    <row r="74" spans="1:4" ht="28.8" x14ac:dyDescent="0.3">
      <c r="A74" s="4" t="s">
        <v>19</v>
      </c>
      <c r="B74" s="4" t="s">
        <v>87</v>
      </c>
      <c r="C74" s="21">
        <v>8.0000000000000002E-3</v>
      </c>
      <c r="D74" s="22">
        <f t="shared" si="1"/>
        <v>90.951360000000008</v>
      </c>
    </row>
    <row r="75" spans="1:4" x14ac:dyDescent="0.3">
      <c r="A75" s="4" t="s">
        <v>21</v>
      </c>
      <c r="B75" s="4" t="s">
        <v>88</v>
      </c>
      <c r="C75" s="21">
        <v>1.9400000000000001E-2</v>
      </c>
      <c r="D75" s="22">
        <f t="shared" si="1"/>
        <v>220.55704800000001</v>
      </c>
    </row>
    <row r="76" spans="1:4" ht="28.8" x14ac:dyDescent="0.3">
      <c r="A76" s="4" t="s">
        <v>47</v>
      </c>
      <c r="B76" s="4" t="s">
        <v>89</v>
      </c>
      <c r="C76" s="21">
        <v>7.1000000000000004E-3</v>
      </c>
      <c r="D76" s="22">
        <f t="shared" si="1"/>
        <v>80.719332000000009</v>
      </c>
    </row>
    <row r="77" spans="1:4" ht="28.8" x14ac:dyDescent="0.3">
      <c r="A77" s="4" t="s">
        <v>49</v>
      </c>
      <c r="B77" s="4" t="s">
        <v>90</v>
      </c>
      <c r="C77" s="21">
        <v>7.4999999999999997E-3</v>
      </c>
      <c r="D77" s="22">
        <f t="shared" si="1"/>
        <v>85.266899999999993</v>
      </c>
    </row>
    <row r="78" spans="1:4" x14ac:dyDescent="0.3">
      <c r="A78" s="28" t="s">
        <v>53</v>
      </c>
      <c r="B78" s="30"/>
      <c r="C78" s="20">
        <f>SUM(C72:C77)</f>
        <v>4.65E-2</v>
      </c>
      <c r="D78" s="23">
        <f>SUM(D72:D77)</f>
        <v>528.65477999999996</v>
      </c>
    </row>
    <row r="81" spans="1:4" x14ac:dyDescent="0.3">
      <c r="A81" s="1" t="s">
        <v>91</v>
      </c>
    </row>
    <row r="83" spans="1:4" x14ac:dyDescent="0.3">
      <c r="A83" s="1" t="s">
        <v>92</v>
      </c>
    </row>
    <row r="84" spans="1:4" x14ac:dyDescent="0.3">
      <c r="A84" s="3" t="s">
        <v>93</v>
      </c>
      <c r="B84" s="7" t="s">
        <v>94</v>
      </c>
      <c r="C84" s="7" t="s">
        <v>58</v>
      </c>
      <c r="D84" s="7" t="s">
        <v>42</v>
      </c>
    </row>
    <row r="85" spans="1:4" x14ac:dyDescent="0.3">
      <c r="A85" s="4" t="s">
        <v>14</v>
      </c>
      <c r="B85" s="4" t="s">
        <v>95</v>
      </c>
      <c r="C85" s="21">
        <v>9.4999999999999998E-3</v>
      </c>
      <c r="D85" s="22">
        <f>C85*C$22</f>
        <v>108.00474</v>
      </c>
    </row>
    <row r="86" spans="1:4" x14ac:dyDescent="0.3">
      <c r="A86" s="4" t="s">
        <v>16</v>
      </c>
      <c r="B86" s="4" t="s">
        <v>96</v>
      </c>
      <c r="C86" s="21">
        <v>3.8800000000000001E-2</v>
      </c>
      <c r="D86" s="22">
        <f t="shared" ref="D86:D90" si="2">C86*C$22</f>
        <v>441.11409600000002</v>
      </c>
    </row>
    <row r="87" spans="1:4" ht="28.8" x14ac:dyDescent="0.3">
      <c r="A87" s="4" t="s">
        <v>19</v>
      </c>
      <c r="B87" s="4" t="s">
        <v>97</v>
      </c>
      <c r="C87" s="21">
        <v>1E-3</v>
      </c>
      <c r="D87" s="22">
        <f t="shared" si="2"/>
        <v>11.368920000000001</v>
      </c>
    </row>
    <row r="88" spans="1:4" ht="28.8" x14ac:dyDescent="0.3">
      <c r="A88" s="4" t="s">
        <v>21</v>
      </c>
      <c r="B88" s="4" t="s">
        <v>98</v>
      </c>
      <c r="C88" s="21">
        <v>4.1999999999999997E-3</v>
      </c>
      <c r="D88" s="22">
        <f t="shared" si="2"/>
        <v>47.749463999999996</v>
      </c>
    </row>
    <row r="89" spans="1:4" ht="28.8" x14ac:dyDescent="0.3">
      <c r="A89" s="4" t="s">
        <v>47</v>
      </c>
      <c r="B89" s="4" t="s">
        <v>99</v>
      </c>
      <c r="C89" s="21">
        <v>2.0000000000000001E-4</v>
      </c>
      <c r="D89" s="22">
        <f t="shared" si="2"/>
        <v>2.273784</v>
      </c>
    </row>
    <row r="90" spans="1:4" ht="28.8" x14ac:dyDescent="0.3">
      <c r="A90" s="4" t="s">
        <v>49</v>
      </c>
      <c r="B90" s="4" t="s">
        <v>100</v>
      </c>
      <c r="C90" s="21">
        <v>9.4899999999999998E-2</v>
      </c>
      <c r="D90" s="22">
        <f t="shared" si="2"/>
        <v>1078.9105079999999</v>
      </c>
    </row>
    <row r="91" spans="1:4" x14ac:dyDescent="0.3">
      <c r="A91" s="28" t="s">
        <v>53</v>
      </c>
      <c r="B91" s="30"/>
      <c r="C91" s="20">
        <v>0.14860000000000001</v>
      </c>
      <c r="D91" s="22">
        <f>SUM(D85:D90)</f>
        <v>1689.4215119999999</v>
      </c>
    </row>
    <row r="93" spans="1:4" x14ac:dyDescent="0.3">
      <c r="A93" s="1" t="s">
        <v>101</v>
      </c>
    </row>
    <row r="94" spans="1:4" x14ac:dyDescent="0.3">
      <c r="A94" s="3" t="s">
        <v>102</v>
      </c>
      <c r="B94" s="7" t="s">
        <v>103</v>
      </c>
      <c r="C94" s="7" t="s">
        <v>42</v>
      </c>
    </row>
    <row r="95" spans="1:4" ht="28.8" x14ac:dyDescent="0.3">
      <c r="A95" s="4" t="s">
        <v>14</v>
      </c>
      <c r="B95" s="4" t="s">
        <v>104</v>
      </c>
      <c r="C95" s="22">
        <v>0</v>
      </c>
    </row>
    <row r="96" spans="1:4" x14ac:dyDescent="0.3">
      <c r="A96" s="28" t="s">
        <v>53</v>
      </c>
      <c r="B96" s="30"/>
      <c r="C96" s="23">
        <v>0</v>
      </c>
    </row>
    <row r="98" spans="1:3" x14ac:dyDescent="0.3">
      <c r="A98" s="1" t="s">
        <v>105</v>
      </c>
    </row>
    <row r="99" spans="1:3" x14ac:dyDescent="0.3">
      <c r="A99" s="3">
        <v>4</v>
      </c>
      <c r="B99" s="7" t="s">
        <v>106</v>
      </c>
      <c r="C99" s="7" t="s">
        <v>42</v>
      </c>
    </row>
    <row r="100" spans="1:3" x14ac:dyDescent="0.3">
      <c r="A100" s="4" t="s">
        <v>93</v>
      </c>
      <c r="B100" s="4" t="s">
        <v>107</v>
      </c>
      <c r="C100" s="22">
        <f>D91</f>
        <v>1689.4215119999999</v>
      </c>
    </row>
    <row r="101" spans="1:3" x14ac:dyDescent="0.3">
      <c r="A101" s="4" t="s">
        <v>102</v>
      </c>
      <c r="B101" s="4" t="s">
        <v>103</v>
      </c>
      <c r="C101" s="22">
        <v>0</v>
      </c>
    </row>
    <row r="102" spans="1:3" x14ac:dyDescent="0.3">
      <c r="A102" s="35" t="s">
        <v>53</v>
      </c>
      <c r="B102" s="36"/>
      <c r="C102" s="31">
        <f>SUM(C100,C101)</f>
        <v>1689.4215119999999</v>
      </c>
    </row>
    <row r="103" spans="1:3" x14ac:dyDescent="0.3">
      <c r="A103" s="37"/>
      <c r="B103" s="38"/>
      <c r="C103" s="32"/>
    </row>
    <row r="105" spans="1:3" x14ac:dyDescent="0.3">
      <c r="A105" s="1" t="s">
        <v>108</v>
      </c>
    </row>
    <row r="106" spans="1:3" x14ac:dyDescent="0.3">
      <c r="A106" s="14">
        <v>5</v>
      </c>
      <c r="B106" s="7" t="s">
        <v>109</v>
      </c>
      <c r="C106" s="7" t="s">
        <v>42</v>
      </c>
    </row>
    <row r="107" spans="1:3" x14ac:dyDescent="0.3">
      <c r="A107" s="4" t="s">
        <v>14</v>
      </c>
      <c r="B107" s="4" t="s">
        <v>110</v>
      </c>
      <c r="C107" s="22">
        <v>0</v>
      </c>
    </row>
    <row r="108" spans="1:3" x14ac:dyDescent="0.3">
      <c r="A108" s="4" t="s">
        <v>16</v>
      </c>
      <c r="B108" s="4" t="s">
        <v>111</v>
      </c>
      <c r="C108" s="22">
        <v>0</v>
      </c>
    </row>
    <row r="109" spans="1:3" x14ac:dyDescent="0.3">
      <c r="A109" s="4" t="s">
        <v>19</v>
      </c>
      <c r="B109" s="4" t="s">
        <v>112</v>
      </c>
      <c r="C109" s="22">
        <v>0</v>
      </c>
    </row>
    <row r="110" spans="1:3" x14ac:dyDescent="0.3">
      <c r="A110" s="4" t="s">
        <v>21</v>
      </c>
      <c r="B110" s="4" t="s">
        <v>52</v>
      </c>
      <c r="C110" s="22">
        <v>0</v>
      </c>
    </row>
    <row r="111" spans="1:3" x14ac:dyDescent="0.3">
      <c r="A111" s="28" t="s">
        <v>53</v>
      </c>
      <c r="B111" s="30"/>
      <c r="C111" s="23">
        <f>SUM(C107:C110)</f>
        <v>0</v>
      </c>
    </row>
    <row r="113" spans="1:4" x14ac:dyDescent="0.3">
      <c r="A113" s="1" t="s">
        <v>113</v>
      </c>
    </row>
    <row r="114" spans="1:4" x14ac:dyDescent="0.3">
      <c r="A114" s="3">
        <v>6</v>
      </c>
      <c r="B114" s="7" t="s">
        <v>114</v>
      </c>
      <c r="C114" s="7" t="s">
        <v>58</v>
      </c>
      <c r="D114" s="7" t="s">
        <v>42</v>
      </c>
    </row>
    <row r="115" spans="1:4" x14ac:dyDescent="0.3">
      <c r="A115" s="4" t="s">
        <v>14</v>
      </c>
      <c r="B115" s="4" t="s">
        <v>115</v>
      </c>
      <c r="C115" s="21">
        <v>0.01</v>
      </c>
      <c r="D115" s="22">
        <f>C115*C$22</f>
        <v>113.6892</v>
      </c>
    </row>
    <row r="116" spans="1:4" x14ac:dyDescent="0.3">
      <c r="A116" s="4" t="s">
        <v>16</v>
      </c>
      <c r="B116" s="4" t="s">
        <v>116</v>
      </c>
      <c r="C116" s="21">
        <v>0.05</v>
      </c>
      <c r="D116" s="22">
        <f t="shared" ref="D116:D124" si="3">C116*C$22</f>
        <v>568.44600000000003</v>
      </c>
    </row>
    <row r="117" spans="1:4" x14ac:dyDescent="0.3">
      <c r="A117" s="4" t="s">
        <v>19</v>
      </c>
      <c r="B117" s="4" t="s">
        <v>117</v>
      </c>
      <c r="C117" s="24">
        <v>0</v>
      </c>
      <c r="D117" s="22">
        <f t="shared" si="3"/>
        <v>0</v>
      </c>
    </row>
    <row r="118" spans="1:4" x14ac:dyDescent="0.3">
      <c r="A118" s="4"/>
      <c r="B118" s="4" t="s">
        <v>118</v>
      </c>
      <c r="C118" s="24">
        <v>0</v>
      </c>
      <c r="D118" s="22">
        <f t="shared" si="3"/>
        <v>0</v>
      </c>
    </row>
    <row r="119" spans="1:4" x14ac:dyDescent="0.3">
      <c r="A119" s="4"/>
      <c r="B119" s="4" t="s">
        <v>119</v>
      </c>
      <c r="C119" s="21">
        <v>0.05</v>
      </c>
      <c r="D119" s="22">
        <f t="shared" si="3"/>
        <v>568.44600000000003</v>
      </c>
    </row>
    <row r="120" spans="1:4" x14ac:dyDescent="0.3">
      <c r="A120" s="4"/>
      <c r="B120" s="4" t="s">
        <v>120</v>
      </c>
      <c r="C120" s="21">
        <v>6.4999999999999997E-3</v>
      </c>
      <c r="D120" s="22">
        <f t="shared" si="3"/>
        <v>73.897980000000004</v>
      </c>
    </row>
    <row r="121" spans="1:4" x14ac:dyDescent="0.3">
      <c r="A121" s="4"/>
      <c r="B121" s="4" t="s">
        <v>121</v>
      </c>
      <c r="C121" s="21">
        <v>0.03</v>
      </c>
      <c r="D121" s="22">
        <f t="shared" si="3"/>
        <v>341.06759999999997</v>
      </c>
    </row>
    <row r="122" spans="1:4" x14ac:dyDescent="0.3">
      <c r="A122" s="4"/>
      <c r="B122" s="4" t="s">
        <v>122</v>
      </c>
      <c r="C122" s="21">
        <v>0</v>
      </c>
      <c r="D122" s="22">
        <f t="shared" si="3"/>
        <v>0</v>
      </c>
    </row>
    <row r="123" spans="1:4" x14ac:dyDescent="0.3">
      <c r="A123" s="4"/>
      <c r="B123" s="4" t="s">
        <v>123</v>
      </c>
      <c r="C123" s="21">
        <v>0</v>
      </c>
      <c r="D123" s="22">
        <f t="shared" si="3"/>
        <v>0</v>
      </c>
    </row>
    <row r="124" spans="1:4" x14ac:dyDescent="0.3">
      <c r="A124" s="28" t="s">
        <v>53</v>
      </c>
      <c r="B124" s="30"/>
      <c r="C124" s="20">
        <v>0.14649999999999999</v>
      </c>
      <c r="D124" s="26">
        <f t="shared" si="3"/>
        <v>1665.5467799999999</v>
      </c>
    </row>
    <row r="126" spans="1:4" x14ac:dyDescent="0.3">
      <c r="A126" s="1" t="s">
        <v>124</v>
      </c>
    </row>
    <row r="127" spans="1:4" ht="28.8" x14ac:dyDescent="0.3">
      <c r="A127" s="4"/>
      <c r="B127" s="7" t="s">
        <v>125</v>
      </c>
      <c r="C127" s="3" t="s">
        <v>42</v>
      </c>
    </row>
    <row r="128" spans="1:4" x14ac:dyDescent="0.3">
      <c r="A128" s="4" t="s">
        <v>14</v>
      </c>
      <c r="B128" s="4" t="s">
        <v>40</v>
      </c>
      <c r="C128" s="22">
        <f>C29</f>
        <v>11368.92</v>
      </c>
    </row>
    <row r="129" spans="1:3" ht="28.8" x14ac:dyDescent="0.3">
      <c r="A129" s="4" t="s">
        <v>16</v>
      </c>
      <c r="B129" s="4" t="s">
        <v>54</v>
      </c>
      <c r="C129" s="22">
        <f>C67</f>
        <v>5907.0025599999999</v>
      </c>
    </row>
    <row r="130" spans="1:3" x14ac:dyDescent="0.3">
      <c r="A130" s="4" t="s">
        <v>19</v>
      </c>
      <c r="B130" s="4" t="s">
        <v>83</v>
      </c>
      <c r="C130" s="22">
        <f>D78</f>
        <v>528.65477999999996</v>
      </c>
    </row>
    <row r="131" spans="1:3" ht="28.8" x14ac:dyDescent="0.3">
      <c r="A131" s="4" t="s">
        <v>21</v>
      </c>
      <c r="B131" s="4" t="s">
        <v>126</v>
      </c>
      <c r="C131" s="22">
        <f>C102</f>
        <v>1689.4215119999999</v>
      </c>
    </row>
    <row r="132" spans="1:3" x14ac:dyDescent="0.3">
      <c r="A132" s="4" t="s">
        <v>47</v>
      </c>
      <c r="B132" s="4" t="s">
        <v>108</v>
      </c>
      <c r="C132" s="22">
        <f>C111</f>
        <v>0</v>
      </c>
    </row>
    <row r="133" spans="1:3" x14ac:dyDescent="0.3">
      <c r="A133" s="33" t="s">
        <v>127</v>
      </c>
      <c r="B133" s="34"/>
      <c r="C133" s="27">
        <f>SUM(C128:C132)</f>
        <v>19493.998852000001</v>
      </c>
    </row>
    <row r="134" spans="1:3" x14ac:dyDescent="0.3">
      <c r="A134" s="4" t="s">
        <v>49</v>
      </c>
      <c r="B134" s="4" t="s">
        <v>128</v>
      </c>
      <c r="C134" s="22">
        <f>D124</f>
        <v>1665.5467799999999</v>
      </c>
    </row>
    <row r="135" spans="1:3" x14ac:dyDescent="0.3">
      <c r="A135" s="28" t="s">
        <v>129</v>
      </c>
      <c r="B135" s="30"/>
      <c r="C135" s="23">
        <f>SUM(C133:C134)</f>
        <v>21159.545632000001</v>
      </c>
    </row>
  </sheetData>
  <mergeCells count="15">
    <mergeCell ref="A124:B124"/>
    <mergeCell ref="A133:B133"/>
    <mergeCell ref="A135:B135"/>
    <mergeCell ref="A78:B78"/>
    <mergeCell ref="A91:B91"/>
    <mergeCell ref="A96:B96"/>
    <mergeCell ref="A102:B103"/>
    <mergeCell ref="C102:C103"/>
    <mergeCell ref="A111:B111"/>
    <mergeCell ref="A12:C12"/>
    <mergeCell ref="A29:B29"/>
    <mergeCell ref="A37:B37"/>
    <mergeCell ref="A50:B50"/>
    <mergeCell ref="A59:B59"/>
    <mergeCell ref="A67:B6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8F57-8417-45C9-936A-9B17190108B0}">
  <dimension ref="A1:D135"/>
  <sheetViews>
    <sheetView topLeftCell="B1" workbookViewId="0">
      <selection activeCell="C7" sqref="C7"/>
    </sheetView>
  </sheetViews>
  <sheetFormatPr defaultRowHeight="14.4" x14ac:dyDescent="0.3"/>
  <cols>
    <col min="1" max="1" width="30.44140625" customWidth="1"/>
    <col min="2" max="2" width="41.109375" customWidth="1"/>
    <col min="3" max="3" width="28.88671875" customWidth="1"/>
    <col min="4" max="4" width="16.33203125" customWidth="1"/>
  </cols>
  <sheetData>
    <row r="1" spans="1:3" x14ac:dyDescent="0.3">
      <c r="A1" s="1" t="s">
        <v>135</v>
      </c>
    </row>
    <row r="3" spans="1:3" ht="17.399999999999999" x14ac:dyDescent="0.3">
      <c r="A3" s="10" t="s">
        <v>24</v>
      </c>
    </row>
    <row r="5" spans="1:3" ht="43.2" x14ac:dyDescent="0.3">
      <c r="A5" s="11" t="s">
        <v>25</v>
      </c>
      <c r="B5" s="11" t="s">
        <v>26</v>
      </c>
      <c r="C5" s="11" t="s">
        <v>28</v>
      </c>
    </row>
    <row r="6" spans="1:3" x14ac:dyDescent="0.3">
      <c r="A6" s="2" t="s">
        <v>131</v>
      </c>
      <c r="B6" s="2" t="s">
        <v>27</v>
      </c>
      <c r="C6" s="2">
        <v>5</v>
      </c>
    </row>
    <row r="9" spans="1:3" ht="18" x14ac:dyDescent="0.3">
      <c r="A9" s="12" t="s">
        <v>29</v>
      </c>
    </row>
    <row r="10" spans="1:3" x14ac:dyDescent="0.3">
      <c r="A10" s="13" t="s">
        <v>30</v>
      </c>
    </row>
    <row r="11" spans="1:3" x14ac:dyDescent="0.3">
      <c r="A11" s="25" t="s">
        <v>31</v>
      </c>
    </row>
    <row r="12" spans="1:3" x14ac:dyDescent="0.3">
      <c r="A12" s="28" t="s">
        <v>32</v>
      </c>
      <c r="B12" s="29"/>
      <c r="C12" s="30"/>
    </row>
    <row r="13" spans="1:3" ht="28.8" x14ac:dyDescent="0.3">
      <c r="A13" s="14">
        <v>1</v>
      </c>
      <c r="B13" s="14" t="s">
        <v>33</v>
      </c>
      <c r="C13" s="15" t="str">
        <f>A1</f>
        <v>Profissional tipo 5</v>
      </c>
    </row>
    <row r="14" spans="1:3" x14ac:dyDescent="0.3">
      <c r="A14" s="14">
        <v>2</v>
      </c>
      <c r="B14" s="14" t="s">
        <v>34</v>
      </c>
      <c r="C14" s="8" t="s">
        <v>35</v>
      </c>
    </row>
    <row r="15" spans="1:3" x14ac:dyDescent="0.3">
      <c r="A15" s="14">
        <v>3</v>
      </c>
      <c r="B15" s="14" t="s">
        <v>36</v>
      </c>
      <c r="C15" s="17">
        <v>14500.35</v>
      </c>
    </row>
    <row r="16" spans="1:3" ht="28.8" x14ac:dyDescent="0.3">
      <c r="A16" s="14">
        <v>4</v>
      </c>
      <c r="B16" s="14" t="s">
        <v>37</v>
      </c>
      <c r="C16" s="15" t="str">
        <f>A1</f>
        <v>Profissional tipo 5</v>
      </c>
    </row>
    <row r="17" spans="1:3" ht="28.8" x14ac:dyDescent="0.3">
      <c r="A17" s="14">
        <v>5</v>
      </c>
      <c r="B17" s="14" t="s">
        <v>38</v>
      </c>
      <c r="C17" s="4" t="s">
        <v>39</v>
      </c>
    </row>
    <row r="20" spans="1:3" x14ac:dyDescent="0.3">
      <c r="A20" s="1" t="s">
        <v>40</v>
      </c>
    </row>
    <row r="21" spans="1:3" x14ac:dyDescent="0.3">
      <c r="A21" s="3">
        <v>1</v>
      </c>
      <c r="B21" s="7" t="s">
        <v>41</v>
      </c>
      <c r="C21" s="7" t="s">
        <v>42</v>
      </c>
    </row>
    <row r="22" spans="1:3" x14ac:dyDescent="0.3">
      <c r="A22" s="4" t="s">
        <v>14</v>
      </c>
      <c r="B22" s="4" t="s">
        <v>43</v>
      </c>
      <c r="C22" s="17">
        <f>C15</f>
        <v>14500.35</v>
      </c>
    </row>
    <row r="23" spans="1:3" x14ac:dyDescent="0.3">
      <c r="A23" s="4" t="s">
        <v>16</v>
      </c>
      <c r="B23" s="4" t="s">
        <v>44</v>
      </c>
      <c r="C23" s="17">
        <v>0</v>
      </c>
    </row>
    <row r="24" spans="1:3" x14ac:dyDescent="0.3">
      <c r="A24" s="4" t="s">
        <v>19</v>
      </c>
      <c r="B24" s="4" t="s">
        <v>45</v>
      </c>
      <c r="C24" s="17">
        <v>0</v>
      </c>
    </row>
    <row r="25" spans="1:3" x14ac:dyDescent="0.3">
      <c r="A25" s="4" t="s">
        <v>21</v>
      </c>
      <c r="B25" s="4" t="s">
        <v>46</v>
      </c>
      <c r="C25" s="17">
        <v>0</v>
      </c>
    </row>
    <row r="26" spans="1:3" x14ac:dyDescent="0.3">
      <c r="A26" s="4" t="s">
        <v>47</v>
      </c>
      <c r="B26" s="4" t="s">
        <v>48</v>
      </c>
      <c r="C26" s="17">
        <v>0</v>
      </c>
    </row>
    <row r="27" spans="1:3" x14ac:dyDescent="0.3">
      <c r="A27" s="4" t="s">
        <v>49</v>
      </c>
      <c r="B27" s="4" t="s">
        <v>50</v>
      </c>
      <c r="C27" s="17">
        <v>0</v>
      </c>
    </row>
    <row r="28" spans="1:3" x14ac:dyDescent="0.3">
      <c r="A28" s="4" t="s">
        <v>51</v>
      </c>
      <c r="B28" s="4" t="s">
        <v>52</v>
      </c>
      <c r="C28" s="17">
        <v>0</v>
      </c>
    </row>
    <row r="29" spans="1:3" x14ac:dyDescent="0.3">
      <c r="A29" s="28" t="s">
        <v>53</v>
      </c>
      <c r="B29" s="30"/>
      <c r="C29" s="18">
        <f>SUM(C22:C28)</f>
        <v>14500.35</v>
      </c>
    </row>
    <row r="32" spans="1:3" x14ac:dyDescent="0.3">
      <c r="A32" s="1" t="s">
        <v>54</v>
      </c>
    </row>
    <row r="33" spans="1:4" x14ac:dyDescent="0.3">
      <c r="A33" s="1" t="s">
        <v>55</v>
      </c>
    </row>
    <row r="34" spans="1:4" ht="28.8" x14ac:dyDescent="0.3">
      <c r="A34" s="14" t="s">
        <v>56</v>
      </c>
      <c r="B34" s="7" t="s">
        <v>57</v>
      </c>
      <c r="C34" s="19" t="s">
        <v>58</v>
      </c>
      <c r="D34" s="19" t="s">
        <v>42</v>
      </c>
    </row>
    <row r="35" spans="1:4" x14ac:dyDescent="0.3">
      <c r="A35" s="4" t="s">
        <v>14</v>
      </c>
      <c r="B35" s="4" t="s">
        <v>59</v>
      </c>
      <c r="C35" s="21">
        <v>8.3299999999999999E-2</v>
      </c>
      <c r="D35" s="17">
        <f>C35*C22</f>
        <v>1207.8791550000001</v>
      </c>
    </row>
    <row r="36" spans="1:4" x14ac:dyDescent="0.3">
      <c r="A36" s="4" t="s">
        <v>16</v>
      </c>
      <c r="B36" s="4" t="s">
        <v>60</v>
      </c>
      <c r="C36" s="21">
        <v>0.1111</v>
      </c>
      <c r="D36" s="17">
        <f>C36*C22</f>
        <v>1610.9888850000002</v>
      </c>
    </row>
    <row r="37" spans="1:4" x14ac:dyDescent="0.3">
      <c r="A37" s="28" t="s">
        <v>53</v>
      </c>
      <c r="B37" s="30"/>
      <c r="C37" s="20">
        <f>SUM(C35:C36)</f>
        <v>0.19440000000000002</v>
      </c>
      <c r="D37" s="18">
        <v>1198.44</v>
      </c>
    </row>
    <row r="40" spans="1:4" x14ac:dyDescent="0.3">
      <c r="A40" s="1" t="s">
        <v>61</v>
      </c>
    </row>
    <row r="41" spans="1:4" x14ac:dyDescent="0.3">
      <c r="A41" s="3" t="s">
        <v>62</v>
      </c>
      <c r="B41" s="7" t="s">
        <v>63</v>
      </c>
      <c r="C41" s="7" t="s">
        <v>58</v>
      </c>
      <c r="D41" s="7" t="s">
        <v>42</v>
      </c>
    </row>
    <row r="42" spans="1:4" x14ac:dyDescent="0.3">
      <c r="A42" s="4" t="s">
        <v>14</v>
      </c>
      <c r="B42" s="4" t="s">
        <v>64</v>
      </c>
      <c r="C42" s="21">
        <v>0.2</v>
      </c>
      <c r="D42" s="17">
        <f>C42*C$22</f>
        <v>2900.07</v>
      </c>
    </row>
    <row r="43" spans="1:4" x14ac:dyDescent="0.3">
      <c r="A43" s="4" t="s">
        <v>16</v>
      </c>
      <c r="B43" s="4" t="s">
        <v>65</v>
      </c>
      <c r="C43" s="21">
        <v>2.5000000000000001E-2</v>
      </c>
      <c r="D43" s="17">
        <f>C43*C$22</f>
        <v>362.50875000000002</v>
      </c>
    </row>
    <row r="44" spans="1:4" x14ac:dyDescent="0.3">
      <c r="A44" s="4" t="s">
        <v>19</v>
      </c>
      <c r="B44" s="4" t="s">
        <v>130</v>
      </c>
      <c r="C44" s="21">
        <v>0.03</v>
      </c>
      <c r="D44" s="17">
        <f t="shared" ref="D44:D49" si="0">C44*C$22</f>
        <v>435.01049999999998</v>
      </c>
    </row>
    <row r="45" spans="1:4" x14ac:dyDescent="0.3">
      <c r="A45" s="4" t="s">
        <v>21</v>
      </c>
      <c r="B45" s="4" t="s">
        <v>66</v>
      </c>
      <c r="C45" s="21">
        <v>1.4999999999999999E-2</v>
      </c>
      <c r="D45" s="17">
        <f t="shared" si="0"/>
        <v>217.50524999999999</v>
      </c>
    </row>
    <row r="46" spans="1:4" x14ac:dyDescent="0.3">
      <c r="A46" s="4" t="s">
        <v>47</v>
      </c>
      <c r="B46" s="4" t="s">
        <v>67</v>
      </c>
      <c r="C46" s="21">
        <v>0.01</v>
      </c>
      <c r="D46" s="17">
        <f t="shared" si="0"/>
        <v>145.0035</v>
      </c>
    </row>
    <row r="47" spans="1:4" x14ac:dyDescent="0.3">
      <c r="A47" s="4" t="s">
        <v>49</v>
      </c>
      <c r="B47" s="4" t="s">
        <v>68</v>
      </c>
      <c r="C47" s="21">
        <v>6.0000000000000001E-3</v>
      </c>
      <c r="D47" s="17">
        <f t="shared" si="0"/>
        <v>87.002099999999999</v>
      </c>
    </row>
    <row r="48" spans="1:4" x14ac:dyDescent="0.3">
      <c r="A48" s="4" t="s">
        <v>51</v>
      </c>
      <c r="B48" s="4" t="s">
        <v>69</v>
      </c>
      <c r="C48" s="21">
        <v>2E-3</v>
      </c>
      <c r="D48" s="17">
        <f t="shared" si="0"/>
        <v>29.000700000000002</v>
      </c>
    </row>
    <row r="49" spans="1:4" x14ac:dyDescent="0.3">
      <c r="A49" s="4" t="s">
        <v>70</v>
      </c>
      <c r="B49" s="4" t="s">
        <v>71</v>
      </c>
      <c r="C49" s="21">
        <v>0.08</v>
      </c>
      <c r="D49" s="17">
        <f t="shared" si="0"/>
        <v>1160.028</v>
      </c>
    </row>
    <row r="50" spans="1:4" x14ac:dyDescent="0.3">
      <c r="A50" s="28" t="s">
        <v>53</v>
      </c>
      <c r="B50" s="30"/>
      <c r="C50" s="20">
        <f>SUM(C42:C49)</f>
        <v>0.36800000000000005</v>
      </c>
      <c r="D50" s="18">
        <f>SUM(D42:D49)</f>
        <v>5336.1287999999995</v>
      </c>
    </row>
    <row r="53" spans="1:4" x14ac:dyDescent="0.3">
      <c r="A53" s="1" t="s">
        <v>72</v>
      </c>
    </row>
    <row r="54" spans="1:4" x14ac:dyDescent="0.3">
      <c r="A54" s="3" t="s">
        <v>73</v>
      </c>
      <c r="B54" s="7" t="s">
        <v>74</v>
      </c>
      <c r="C54" s="7" t="s">
        <v>75</v>
      </c>
      <c r="D54" s="7" t="s">
        <v>42</v>
      </c>
    </row>
    <row r="55" spans="1:4" x14ac:dyDescent="0.3">
      <c r="A55" s="4" t="s">
        <v>14</v>
      </c>
      <c r="B55" s="4" t="s">
        <v>76</v>
      </c>
      <c r="C55" s="4"/>
      <c r="D55" s="17">
        <v>0</v>
      </c>
    </row>
    <row r="56" spans="1:4" x14ac:dyDescent="0.3">
      <c r="A56" s="4" t="s">
        <v>16</v>
      </c>
      <c r="B56" s="4" t="s">
        <v>77</v>
      </c>
      <c r="C56" s="2" t="s">
        <v>78</v>
      </c>
      <c r="D56" s="16">
        <v>524.79999999999995</v>
      </c>
    </row>
    <row r="57" spans="1:4" x14ac:dyDescent="0.3">
      <c r="A57" s="4" t="s">
        <v>19</v>
      </c>
      <c r="B57" s="4" t="s">
        <v>79</v>
      </c>
      <c r="C57" s="4"/>
      <c r="D57" s="17">
        <v>0</v>
      </c>
    </row>
    <row r="58" spans="1:4" x14ac:dyDescent="0.3">
      <c r="A58" s="4" t="s">
        <v>21</v>
      </c>
      <c r="B58" s="4" t="s">
        <v>80</v>
      </c>
      <c r="C58" s="4"/>
      <c r="D58" s="17">
        <v>0</v>
      </c>
    </row>
    <row r="59" spans="1:4" x14ac:dyDescent="0.3">
      <c r="A59" s="28" t="s">
        <v>53</v>
      </c>
      <c r="B59" s="30"/>
      <c r="C59" s="14"/>
      <c r="D59" s="18">
        <f>SUM(D55:D58)</f>
        <v>524.79999999999995</v>
      </c>
    </row>
    <row r="62" spans="1:4" x14ac:dyDescent="0.3">
      <c r="A62" s="1" t="s">
        <v>81</v>
      </c>
    </row>
    <row r="63" spans="1:4" x14ac:dyDescent="0.3">
      <c r="A63" s="3">
        <v>2</v>
      </c>
      <c r="B63" s="7" t="s">
        <v>82</v>
      </c>
      <c r="C63" s="7" t="s">
        <v>42</v>
      </c>
    </row>
    <row r="64" spans="1:4" ht="28.8" x14ac:dyDescent="0.3">
      <c r="A64" s="4" t="s">
        <v>56</v>
      </c>
      <c r="B64" s="4" t="s">
        <v>57</v>
      </c>
      <c r="C64" s="17">
        <f>D37</f>
        <v>1198.44</v>
      </c>
    </row>
    <row r="65" spans="1:4" x14ac:dyDescent="0.3">
      <c r="A65" s="4" t="s">
        <v>62</v>
      </c>
      <c r="B65" s="4" t="s">
        <v>63</v>
      </c>
      <c r="C65" s="17">
        <f>D50</f>
        <v>5336.1287999999995</v>
      </c>
    </row>
    <row r="66" spans="1:4" x14ac:dyDescent="0.3">
      <c r="A66" s="4" t="s">
        <v>73</v>
      </c>
      <c r="B66" s="4" t="s">
        <v>74</v>
      </c>
      <c r="C66" s="17">
        <f>D59</f>
        <v>524.79999999999995</v>
      </c>
    </row>
    <row r="67" spans="1:4" x14ac:dyDescent="0.3">
      <c r="A67" s="28" t="s">
        <v>53</v>
      </c>
      <c r="B67" s="30"/>
      <c r="C67" s="18">
        <f>SUM(C64:C66)</f>
        <v>7059.3687999999993</v>
      </c>
    </row>
    <row r="70" spans="1:4" x14ac:dyDescent="0.3">
      <c r="A70" s="1" t="s">
        <v>83</v>
      </c>
    </row>
    <row r="71" spans="1:4" x14ac:dyDescent="0.3">
      <c r="A71" s="3">
        <v>3</v>
      </c>
      <c r="B71" s="7" t="s">
        <v>84</v>
      </c>
      <c r="C71" s="7" t="s">
        <v>58</v>
      </c>
      <c r="D71" s="7" t="s">
        <v>42</v>
      </c>
    </row>
    <row r="72" spans="1:4" x14ac:dyDescent="0.3">
      <c r="A72" s="4" t="s">
        <v>14</v>
      </c>
      <c r="B72" s="4" t="s">
        <v>85</v>
      </c>
      <c r="C72" s="21">
        <v>4.1999999999999997E-3</v>
      </c>
      <c r="D72" s="22">
        <f>C72*C$22</f>
        <v>60.901469999999996</v>
      </c>
    </row>
    <row r="73" spans="1:4" ht="28.8" x14ac:dyDescent="0.3">
      <c r="A73" s="4" t="s">
        <v>16</v>
      </c>
      <c r="B73" s="4" t="s">
        <v>86</v>
      </c>
      <c r="C73" s="21">
        <v>2.9999999999999997E-4</v>
      </c>
      <c r="D73" s="22">
        <f t="shared" ref="D73:D77" si="1">C73*C$22</f>
        <v>4.3501050000000001</v>
      </c>
    </row>
    <row r="74" spans="1:4" ht="28.8" x14ac:dyDescent="0.3">
      <c r="A74" s="4" t="s">
        <v>19</v>
      </c>
      <c r="B74" s="4" t="s">
        <v>87</v>
      </c>
      <c r="C74" s="21">
        <v>8.0000000000000002E-3</v>
      </c>
      <c r="D74" s="22">
        <f t="shared" si="1"/>
        <v>116.00280000000001</v>
      </c>
    </row>
    <row r="75" spans="1:4" x14ac:dyDescent="0.3">
      <c r="A75" s="4" t="s">
        <v>21</v>
      </c>
      <c r="B75" s="4" t="s">
        <v>88</v>
      </c>
      <c r="C75" s="21">
        <v>1.9400000000000001E-2</v>
      </c>
      <c r="D75" s="22">
        <f t="shared" si="1"/>
        <v>281.30679000000003</v>
      </c>
    </row>
    <row r="76" spans="1:4" ht="28.8" x14ac:dyDescent="0.3">
      <c r="A76" s="4" t="s">
        <v>47</v>
      </c>
      <c r="B76" s="4" t="s">
        <v>89</v>
      </c>
      <c r="C76" s="21">
        <v>7.1000000000000004E-3</v>
      </c>
      <c r="D76" s="22">
        <f t="shared" si="1"/>
        <v>102.95248500000001</v>
      </c>
    </row>
    <row r="77" spans="1:4" ht="28.8" x14ac:dyDescent="0.3">
      <c r="A77" s="4" t="s">
        <v>49</v>
      </c>
      <c r="B77" s="4" t="s">
        <v>90</v>
      </c>
      <c r="C77" s="21">
        <v>7.4999999999999997E-3</v>
      </c>
      <c r="D77" s="22">
        <f t="shared" si="1"/>
        <v>108.75262499999999</v>
      </c>
    </row>
    <row r="78" spans="1:4" x14ac:dyDescent="0.3">
      <c r="A78" s="28" t="s">
        <v>53</v>
      </c>
      <c r="B78" s="30"/>
      <c r="C78" s="20">
        <f>SUM(C72:C77)</f>
        <v>4.65E-2</v>
      </c>
      <c r="D78" s="23">
        <f>SUM(D72:D77)</f>
        <v>674.26627500000006</v>
      </c>
    </row>
    <row r="81" spans="1:4" x14ac:dyDescent="0.3">
      <c r="A81" s="1" t="s">
        <v>91</v>
      </c>
    </row>
    <row r="83" spans="1:4" x14ac:dyDescent="0.3">
      <c r="A83" s="1" t="s">
        <v>92</v>
      </c>
    </row>
    <row r="84" spans="1:4" x14ac:dyDescent="0.3">
      <c r="A84" s="3" t="s">
        <v>93</v>
      </c>
      <c r="B84" s="7" t="s">
        <v>94</v>
      </c>
      <c r="C84" s="7" t="s">
        <v>58</v>
      </c>
      <c r="D84" s="7" t="s">
        <v>42</v>
      </c>
    </row>
    <row r="85" spans="1:4" x14ac:dyDescent="0.3">
      <c r="A85" s="4" t="s">
        <v>14</v>
      </c>
      <c r="B85" s="4" t="s">
        <v>95</v>
      </c>
      <c r="C85" s="21">
        <v>9.4999999999999998E-3</v>
      </c>
      <c r="D85" s="22">
        <f>C85*C$22</f>
        <v>137.75332499999999</v>
      </c>
    </row>
    <row r="86" spans="1:4" x14ac:dyDescent="0.3">
      <c r="A86" s="4" t="s">
        <v>16</v>
      </c>
      <c r="B86" s="4" t="s">
        <v>96</v>
      </c>
      <c r="C86" s="21">
        <v>3.8800000000000001E-2</v>
      </c>
      <c r="D86" s="22">
        <f t="shared" ref="D86:D90" si="2">C86*C$22</f>
        <v>562.61358000000007</v>
      </c>
    </row>
    <row r="87" spans="1:4" ht="28.8" x14ac:dyDescent="0.3">
      <c r="A87" s="4" t="s">
        <v>19</v>
      </c>
      <c r="B87" s="4" t="s">
        <v>97</v>
      </c>
      <c r="C87" s="21">
        <v>1E-3</v>
      </c>
      <c r="D87" s="22">
        <f t="shared" si="2"/>
        <v>14.500350000000001</v>
      </c>
    </row>
    <row r="88" spans="1:4" ht="28.8" x14ac:dyDescent="0.3">
      <c r="A88" s="4" t="s">
        <v>21</v>
      </c>
      <c r="B88" s="4" t="s">
        <v>98</v>
      </c>
      <c r="C88" s="21">
        <v>4.1999999999999997E-3</v>
      </c>
      <c r="D88" s="22">
        <f t="shared" si="2"/>
        <v>60.901469999999996</v>
      </c>
    </row>
    <row r="89" spans="1:4" ht="28.8" x14ac:dyDescent="0.3">
      <c r="A89" s="4" t="s">
        <v>47</v>
      </c>
      <c r="B89" s="4" t="s">
        <v>99</v>
      </c>
      <c r="C89" s="21">
        <v>2.0000000000000001E-4</v>
      </c>
      <c r="D89" s="22">
        <f t="shared" si="2"/>
        <v>2.9000700000000004</v>
      </c>
    </row>
    <row r="90" spans="1:4" ht="28.8" x14ac:dyDescent="0.3">
      <c r="A90" s="4" t="s">
        <v>49</v>
      </c>
      <c r="B90" s="4" t="s">
        <v>100</v>
      </c>
      <c r="C90" s="21">
        <v>9.4899999999999998E-2</v>
      </c>
      <c r="D90" s="22">
        <f t="shared" si="2"/>
        <v>1376.0832150000001</v>
      </c>
    </row>
    <row r="91" spans="1:4" x14ac:dyDescent="0.3">
      <c r="A91" s="28" t="s">
        <v>53</v>
      </c>
      <c r="B91" s="30"/>
      <c r="C91" s="20">
        <v>0.14860000000000001</v>
      </c>
      <c r="D91" s="22">
        <f>SUM(D85:D90)</f>
        <v>2154.7520100000002</v>
      </c>
    </row>
    <row r="93" spans="1:4" x14ac:dyDescent="0.3">
      <c r="A93" s="1" t="s">
        <v>101</v>
      </c>
    </row>
    <row r="94" spans="1:4" x14ac:dyDescent="0.3">
      <c r="A94" s="3" t="s">
        <v>102</v>
      </c>
      <c r="B94" s="7" t="s">
        <v>103</v>
      </c>
      <c r="C94" s="7" t="s">
        <v>42</v>
      </c>
    </row>
    <row r="95" spans="1:4" ht="28.8" x14ac:dyDescent="0.3">
      <c r="A95" s="4" t="s">
        <v>14</v>
      </c>
      <c r="B95" s="4" t="s">
        <v>104</v>
      </c>
      <c r="C95" s="22">
        <v>0</v>
      </c>
    </row>
    <row r="96" spans="1:4" x14ac:dyDescent="0.3">
      <c r="A96" s="28" t="s">
        <v>53</v>
      </c>
      <c r="B96" s="30"/>
      <c r="C96" s="23">
        <v>0</v>
      </c>
    </row>
    <row r="98" spans="1:3" x14ac:dyDescent="0.3">
      <c r="A98" s="1" t="s">
        <v>105</v>
      </c>
    </row>
    <row r="99" spans="1:3" x14ac:dyDescent="0.3">
      <c r="A99" s="3">
        <v>4</v>
      </c>
      <c r="B99" s="7" t="s">
        <v>106</v>
      </c>
      <c r="C99" s="7" t="s">
        <v>42</v>
      </c>
    </row>
    <row r="100" spans="1:3" x14ac:dyDescent="0.3">
      <c r="A100" s="4" t="s">
        <v>93</v>
      </c>
      <c r="B100" s="4" t="s">
        <v>107</v>
      </c>
      <c r="C100" s="22">
        <f>D91</f>
        <v>2154.7520100000002</v>
      </c>
    </row>
    <row r="101" spans="1:3" x14ac:dyDescent="0.3">
      <c r="A101" s="4" t="s">
        <v>102</v>
      </c>
      <c r="B101" s="4" t="s">
        <v>103</v>
      </c>
      <c r="C101" s="22">
        <v>0</v>
      </c>
    </row>
    <row r="102" spans="1:3" x14ac:dyDescent="0.3">
      <c r="A102" s="35" t="s">
        <v>53</v>
      </c>
      <c r="B102" s="36"/>
      <c r="C102" s="31">
        <f>SUM(C100,C101)</f>
        <v>2154.7520100000002</v>
      </c>
    </row>
    <row r="103" spans="1:3" x14ac:dyDescent="0.3">
      <c r="A103" s="37"/>
      <c r="B103" s="38"/>
      <c r="C103" s="32"/>
    </row>
    <row r="105" spans="1:3" x14ac:dyDescent="0.3">
      <c r="A105" s="1" t="s">
        <v>108</v>
      </c>
    </row>
    <row r="106" spans="1:3" x14ac:dyDescent="0.3">
      <c r="A106" s="14">
        <v>5</v>
      </c>
      <c r="B106" s="7" t="s">
        <v>109</v>
      </c>
      <c r="C106" s="7" t="s">
        <v>42</v>
      </c>
    </row>
    <row r="107" spans="1:3" x14ac:dyDescent="0.3">
      <c r="A107" s="4" t="s">
        <v>14</v>
      </c>
      <c r="B107" s="4" t="s">
        <v>110</v>
      </c>
      <c r="C107" s="22">
        <v>0</v>
      </c>
    </row>
    <row r="108" spans="1:3" x14ac:dyDescent="0.3">
      <c r="A108" s="4" t="s">
        <v>16</v>
      </c>
      <c r="B108" s="4" t="s">
        <v>111</v>
      </c>
      <c r="C108" s="22">
        <v>0</v>
      </c>
    </row>
    <row r="109" spans="1:3" x14ac:dyDescent="0.3">
      <c r="A109" s="4" t="s">
        <v>19</v>
      </c>
      <c r="B109" s="4" t="s">
        <v>112</v>
      </c>
      <c r="C109" s="22">
        <v>0</v>
      </c>
    </row>
    <row r="110" spans="1:3" x14ac:dyDescent="0.3">
      <c r="A110" s="4" t="s">
        <v>21</v>
      </c>
      <c r="B110" s="4" t="s">
        <v>52</v>
      </c>
      <c r="C110" s="22">
        <v>0</v>
      </c>
    </row>
    <row r="111" spans="1:3" x14ac:dyDescent="0.3">
      <c r="A111" s="28" t="s">
        <v>53</v>
      </c>
      <c r="B111" s="30"/>
      <c r="C111" s="23">
        <f>SUM(C107:C110)</f>
        <v>0</v>
      </c>
    </row>
    <row r="113" spans="1:4" x14ac:dyDescent="0.3">
      <c r="A113" s="1" t="s">
        <v>113</v>
      </c>
    </row>
    <row r="114" spans="1:4" x14ac:dyDescent="0.3">
      <c r="A114" s="3">
        <v>6</v>
      </c>
      <c r="B114" s="7" t="s">
        <v>114</v>
      </c>
      <c r="C114" s="7" t="s">
        <v>58</v>
      </c>
      <c r="D114" s="7" t="s">
        <v>42</v>
      </c>
    </row>
    <row r="115" spans="1:4" x14ac:dyDescent="0.3">
      <c r="A115" s="4" t="s">
        <v>14</v>
      </c>
      <c r="B115" s="4" t="s">
        <v>115</v>
      </c>
      <c r="C115" s="21">
        <v>0.01</v>
      </c>
      <c r="D115" s="22">
        <f>C115*C$22</f>
        <v>145.0035</v>
      </c>
    </row>
    <row r="116" spans="1:4" x14ac:dyDescent="0.3">
      <c r="A116" s="4" t="s">
        <v>16</v>
      </c>
      <c r="B116" s="4" t="s">
        <v>116</v>
      </c>
      <c r="C116" s="21">
        <v>0.05</v>
      </c>
      <c r="D116" s="22">
        <f t="shared" ref="D116:D124" si="3">C116*C$22</f>
        <v>725.01750000000004</v>
      </c>
    </row>
    <row r="117" spans="1:4" x14ac:dyDescent="0.3">
      <c r="A117" s="4" t="s">
        <v>19</v>
      </c>
      <c r="B117" s="4" t="s">
        <v>117</v>
      </c>
      <c r="C117" s="24">
        <v>0</v>
      </c>
      <c r="D117" s="22">
        <f t="shared" si="3"/>
        <v>0</v>
      </c>
    </row>
    <row r="118" spans="1:4" x14ac:dyDescent="0.3">
      <c r="A118" s="4"/>
      <c r="B118" s="4" t="s">
        <v>118</v>
      </c>
      <c r="C118" s="24">
        <v>0</v>
      </c>
      <c r="D118" s="22">
        <f t="shared" si="3"/>
        <v>0</v>
      </c>
    </row>
    <row r="119" spans="1:4" x14ac:dyDescent="0.3">
      <c r="A119" s="4"/>
      <c r="B119" s="4" t="s">
        <v>119</v>
      </c>
      <c r="C119" s="21">
        <v>0.05</v>
      </c>
      <c r="D119" s="22">
        <f t="shared" si="3"/>
        <v>725.01750000000004</v>
      </c>
    </row>
    <row r="120" spans="1:4" x14ac:dyDescent="0.3">
      <c r="A120" s="4"/>
      <c r="B120" s="4" t="s">
        <v>120</v>
      </c>
      <c r="C120" s="21">
        <v>6.4999999999999997E-3</v>
      </c>
      <c r="D120" s="22">
        <f t="shared" si="3"/>
        <v>94.252274999999997</v>
      </c>
    </row>
    <row r="121" spans="1:4" x14ac:dyDescent="0.3">
      <c r="A121" s="4"/>
      <c r="B121" s="4" t="s">
        <v>121</v>
      </c>
      <c r="C121" s="21">
        <v>0.03</v>
      </c>
      <c r="D121" s="22">
        <f t="shared" si="3"/>
        <v>435.01049999999998</v>
      </c>
    </row>
    <row r="122" spans="1:4" x14ac:dyDescent="0.3">
      <c r="A122" s="4"/>
      <c r="B122" s="4" t="s">
        <v>122</v>
      </c>
      <c r="C122" s="21">
        <v>0</v>
      </c>
      <c r="D122" s="22">
        <f t="shared" si="3"/>
        <v>0</v>
      </c>
    </row>
    <row r="123" spans="1:4" x14ac:dyDescent="0.3">
      <c r="A123" s="4"/>
      <c r="B123" s="4" t="s">
        <v>123</v>
      </c>
      <c r="C123" s="21">
        <v>0</v>
      </c>
      <c r="D123" s="22">
        <f t="shared" si="3"/>
        <v>0</v>
      </c>
    </row>
    <row r="124" spans="1:4" x14ac:dyDescent="0.3">
      <c r="A124" s="28" t="s">
        <v>53</v>
      </c>
      <c r="B124" s="30"/>
      <c r="C124" s="20">
        <v>0.14649999999999999</v>
      </c>
      <c r="D124" s="26">
        <f t="shared" si="3"/>
        <v>2124.3012749999998</v>
      </c>
    </row>
    <row r="126" spans="1:4" x14ac:dyDescent="0.3">
      <c r="A126" s="1" t="s">
        <v>124</v>
      </c>
    </row>
    <row r="127" spans="1:4" ht="28.8" x14ac:dyDescent="0.3">
      <c r="A127" s="4"/>
      <c r="B127" s="7" t="s">
        <v>125</v>
      </c>
      <c r="C127" s="3" t="s">
        <v>42</v>
      </c>
    </row>
    <row r="128" spans="1:4" x14ac:dyDescent="0.3">
      <c r="A128" s="4" t="s">
        <v>14</v>
      </c>
      <c r="B128" s="4" t="s">
        <v>40</v>
      </c>
      <c r="C128" s="22">
        <f>C29</f>
        <v>14500.35</v>
      </c>
    </row>
    <row r="129" spans="1:3" ht="28.8" x14ac:dyDescent="0.3">
      <c r="A129" s="4" t="s">
        <v>16</v>
      </c>
      <c r="B129" s="4" t="s">
        <v>54</v>
      </c>
      <c r="C129" s="22">
        <f>C67</f>
        <v>7059.3687999999993</v>
      </c>
    </row>
    <row r="130" spans="1:3" x14ac:dyDescent="0.3">
      <c r="A130" s="4" t="s">
        <v>19</v>
      </c>
      <c r="B130" s="4" t="s">
        <v>83</v>
      </c>
      <c r="C130" s="22">
        <f>D78</f>
        <v>674.26627500000006</v>
      </c>
    </row>
    <row r="131" spans="1:3" ht="28.8" x14ac:dyDescent="0.3">
      <c r="A131" s="4" t="s">
        <v>21</v>
      </c>
      <c r="B131" s="4" t="s">
        <v>126</v>
      </c>
      <c r="C131" s="22">
        <f>C102</f>
        <v>2154.7520100000002</v>
      </c>
    </row>
    <row r="132" spans="1:3" x14ac:dyDescent="0.3">
      <c r="A132" s="4" t="s">
        <v>47</v>
      </c>
      <c r="B132" s="4" t="s">
        <v>108</v>
      </c>
      <c r="C132" s="22">
        <f>C111</f>
        <v>0</v>
      </c>
    </row>
    <row r="133" spans="1:3" x14ac:dyDescent="0.3">
      <c r="A133" s="33" t="s">
        <v>127</v>
      </c>
      <c r="B133" s="34"/>
      <c r="C133" s="27">
        <f>SUM(C128:C132)</f>
        <v>24388.737085000001</v>
      </c>
    </row>
    <row r="134" spans="1:3" x14ac:dyDescent="0.3">
      <c r="A134" s="4" t="s">
        <v>49</v>
      </c>
      <c r="B134" s="4" t="s">
        <v>128</v>
      </c>
      <c r="C134" s="22">
        <f>D124</f>
        <v>2124.3012749999998</v>
      </c>
    </row>
    <row r="135" spans="1:3" x14ac:dyDescent="0.3">
      <c r="A135" s="28" t="s">
        <v>129</v>
      </c>
      <c r="B135" s="30"/>
      <c r="C135" s="23">
        <f>SUM(C133:C134)</f>
        <v>26513.038359999999</v>
      </c>
    </row>
  </sheetData>
  <mergeCells count="15">
    <mergeCell ref="A124:B124"/>
    <mergeCell ref="A133:B133"/>
    <mergeCell ref="A135:B135"/>
    <mergeCell ref="A78:B78"/>
    <mergeCell ref="A91:B91"/>
    <mergeCell ref="A96:B96"/>
    <mergeCell ref="A102:B103"/>
    <mergeCell ref="C102:C103"/>
    <mergeCell ref="A111:B111"/>
    <mergeCell ref="A12:C12"/>
    <mergeCell ref="A29:B29"/>
    <mergeCell ref="A37:B37"/>
    <mergeCell ref="A50:B50"/>
    <mergeCell ref="A59:B59"/>
    <mergeCell ref="A67:B6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Resumo</vt:lpstr>
      <vt:lpstr>Profissional tipo 1</vt:lpstr>
      <vt:lpstr>Profissional tipo 2</vt:lpstr>
      <vt:lpstr>Profissional tipo 3</vt:lpstr>
      <vt:lpstr>Profissional tipo 4</vt:lpstr>
      <vt:lpstr>Profissional tipo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Lira</dc:creator>
  <cp:lastModifiedBy>Tiago Lira</cp:lastModifiedBy>
  <dcterms:created xsi:type="dcterms:W3CDTF">2020-08-10T13:11:38Z</dcterms:created>
  <dcterms:modified xsi:type="dcterms:W3CDTF">2021-12-21T19:15:27Z</dcterms:modified>
</cp:coreProperties>
</file>